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upp Table 1" sheetId="1" r:id="rId4"/>
    <sheet state="visible" name="Supp Table 2" sheetId="2" r:id="rId5"/>
    <sheet state="visible" name="Supp Table 3" sheetId="3" r:id="rId6"/>
    <sheet state="visible" name="Supp Table 4" sheetId="4" r:id="rId7"/>
    <sheet state="visible" name="Supp Table 5" sheetId="5" r:id="rId8"/>
    <sheet state="visible" name="Supp Table 6" sheetId="6" r:id="rId9"/>
    <sheet state="visible" name="Supp Table 7" sheetId="7" r:id="rId10"/>
    <sheet state="visible" name="Supp Table 8" sheetId="8" r:id="rId11"/>
    <sheet state="visible" name="Supp Table 9" sheetId="9" r:id="rId12"/>
    <sheet state="visible" name="Supp Table 10" sheetId="10" r:id="rId13"/>
    <sheet state="visible" name="Supp Table 11" sheetId="11" r:id="rId14"/>
    <sheet state="visible" name="Supp Table 12" sheetId="12" r:id="rId15"/>
    <sheet state="visible" name="Supp Table 13" sheetId="13" r:id="rId16"/>
  </sheets>
  <definedNames/>
  <calcPr/>
  <extLst>
    <ext uri="GoogleSheetsCustomDataVersion1">
      <go:sheetsCustomData xmlns:go="http://customooxmlschemas.google.com/" r:id="rId17" roundtripDataSignature="AMtx7mi8dQVVzVNjT19oZDB54SslOD0PbA=="/>
    </ext>
  </extLst>
</workbook>
</file>

<file path=xl/sharedStrings.xml><?xml version="1.0" encoding="utf-8"?>
<sst xmlns="http://schemas.openxmlformats.org/spreadsheetml/2006/main" count="3412" uniqueCount="843">
  <si>
    <t>Supplementary Table 1. gRNA and primer sequences.</t>
  </si>
  <si>
    <t>gRNA ID</t>
  </si>
  <si>
    <t>Description</t>
  </si>
  <si>
    <r>
      <rPr>
        <rFont val="Calibri"/>
        <color theme="1"/>
        <sz val="11.0"/>
      </rPr>
      <t xml:space="preserve">gRNA Genomic Target Sequence  (5' – 3', </t>
    </r>
    <r>
      <rPr>
        <rFont val="Calibri"/>
        <color rgb="FFFF0000"/>
        <sz val="11.0"/>
      </rPr>
      <t>PAM</t>
    </r>
    <r>
      <rPr>
        <rFont val="Calibri"/>
        <color theme="1"/>
        <sz val="11.0"/>
      </rPr>
      <t xml:space="preserve"> [</t>
    </r>
    <r>
      <rPr>
        <rFont val="Calibri"/>
        <color rgb="FFFF0000"/>
        <sz val="11.0"/>
      </rPr>
      <t>NGG</t>
    </r>
    <r>
      <rPr>
        <rFont val="Calibri"/>
        <color theme="1"/>
        <sz val="11.0"/>
      </rPr>
      <t>])</t>
    </r>
  </si>
  <si>
    <t>DNA strand</t>
  </si>
  <si>
    <t>Cleavage activity</t>
  </si>
  <si>
    <t>gRNA[dsx]#1</t>
  </si>
  <si>
    <t>dsx gRNA targets sequence 1</t>
  </si>
  <si>
    <r>
      <rPr>
        <rFont val="Calibri"/>
        <color rgb="FF000000"/>
        <sz val="11.0"/>
      </rPr>
      <t>AGCGACATGCAGCCATTCT</t>
    </r>
    <r>
      <rPr>
        <rFont val="Calibri"/>
        <color rgb="FFFF0000"/>
        <sz val="11.0"/>
      </rPr>
      <t>GGG</t>
    </r>
  </si>
  <si>
    <t>Sense</t>
  </si>
  <si>
    <t>Cleavage</t>
  </si>
  <si>
    <t>gRNA[dsx]#2</t>
  </si>
  <si>
    <t>dsx gRNA targets sequence 2</t>
  </si>
  <si>
    <r>
      <rPr>
        <rFont val="Calibri"/>
        <color theme="1"/>
        <sz val="11.0"/>
      </rPr>
      <t>CTCACAAGTAGAGCTACACG</t>
    </r>
    <r>
      <rPr>
        <rFont val="Calibri"/>
        <color rgb="FFFF0000"/>
        <sz val="11.0"/>
      </rPr>
      <t>TGG</t>
    </r>
  </si>
  <si>
    <t>Antisense</t>
  </si>
  <si>
    <t>gRNA[dsx]#3</t>
  </si>
  <si>
    <t>dsx gRNA targets sequence 3</t>
  </si>
  <si>
    <r>
      <rPr>
        <rFont val="Calibri"/>
        <color theme="1"/>
        <sz val="11.0"/>
      </rPr>
      <t>GGTAGCTGGCCGTTGCCAAA</t>
    </r>
    <r>
      <rPr>
        <rFont val="Calibri"/>
        <color rgb="FFFF0000"/>
        <sz val="11.0"/>
      </rPr>
      <t>CGG</t>
    </r>
  </si>
  <si>
    <t>No cleavage</t>
  </si>
  <si>
    <t>gRNA[dsx]#4</t>
  </si>
  <si>
    <t>dsx gRNA targets sequence 4</t>
  </si>
  <si>
    <r>
      <rPr>
        <rFont val="Calibri"/>
        <color theme="1"/>
        <sz val="11.0"/>
      </rPr>
      <t>CTGTCGTCGTTTTTTTCCGG</t>
    </r>
    <r>
      <rPr>
        <rFont val="Calibri"/>
        <color rgb="FFFF0000"/>
        <sz val="11.0"/>
      </rPr>
      <t>TGG</t>
    </r>
  </si>
  <si>
    <t>gRNA[ix]#1</t>
  </si>
  <si>
    <t>ix gRNA targets sequence 1</t>
  </si>
  <si>
    <r>
      <rPr>
        <rFont val="Calibri"/>
        <color theme="1"/>
        <sz val="11.0"/>
      </rPr>
      <t>GCGGGATTCGCTCTCGACGA</t>
    </r>
    <r>
      <rPr>
        <rFont val="Calibri"/>
        <color rgb="FFFF0000"/>
        <sz val="11.0"/>
      </rPr>
      <t>CGG</t>
    </r>
  </si>
  <si>
    <t>gRNA[ix]#2</t>
  </si>
  <si>
    <t>ix gRNA targets sequence 2</t>
  </si>
  <si>
    <r>
      <rPr>
        <rFont val="Calibri"/>
        <color theme="1"/>
        <sz val="11.0"/>
      </rPr>
      <t>GGACAACATTTCCAAGGTTA</t>
    </r>
    <r>
      <rPr>
        <rFont val="Calibri"/>
        <color rgb="FFFF0000"/>
        <sz val="11.0"/>
      </rPr>
      <t>AGG</t>
    </r>
  </si>
  <si>
    <t>Primer ID</t>
  </si>
  <si>
    <t xml:space="preserve"> 5' - Sequence - 3'</t>
  </si>
  <si>
    <t>dsx F</t>
  </si>
  <si>
    <t>dsx Foward Primer</t>
  </si>
  <si>
    <t>GGGCTTTCGTCCTAGAAGAATAA</t>
  </si>
  <si>
    <t>dsx R</t>
  </si>
  <si>
    <t>dsx Reverse Primer</t>
  </si>
  <si>
    <t>TTGCGGTGAGAGACATTAACA</t>
  </si>
  <si>
    <t>ix F</t>
  </si>
  <si>
    <t>ix Foward Primer</t>
  </si>
  <si>
    <t>GCACTTTGCAGACGTTCTTTC</t>
  </si>
  <si>
    <t>ix R</t>
  </si>
  <si>
    <t>ix Reverse Primer</t>
  </si>
  <si>
    <t>CCATCCGGATTCCGAAGATTAC</t>
  </si>
  <si>
    <t xml:space="preserve">Supplementary Table  2. Measurements of mosquito morphological structures. 
 </t>
  </si>
  <si>
    <t>female #</t>
  </si>
  <si>
    <t>Tip of thorax to abdomen (mm)</t>
  </si>
  <si>
    <t>Wing (mm)</t>
  </si>
  <si>
    <t>Proboscis (mm)</t>
  </si>
  <si>
    <t>Antennae (mm)</t>
  </si>
  <si>
    <t>Palp left (mm)</t>
  </si>
  <si>
    <t>Palp right (mm)</t>
  </si>
  <si>
    <t>Ovary left (mm)</t>
  </si>
  <si>
    <t>Ovary right (mm)</t>
  </si>
  <si>
    <t>WT ♀</t>
  </si>
  <si>
    <t xml:space="preserve">Cas9 ♀ </t>
  </si>
  <si>
    <t xml:space="preserve">gRNA[dsx] ♀ </t>
  </si>
  <si>
    <t xml:space="preserve">gRNA[ix] ♀ </t>
  </si>
  <si>
    <t xml:space="preserve">gRNA[dsx-ix-βTub] ♀ </t>
  </si>
  <si>
    <t xml:space="preserve">dsx KO ♀ </t>
  </si>
  <si>
    <t xml:space="preserve">ix KO ♀ </t>
  </si>
  <si>
    <t xml:space="preserve">dsx-ix-βTub KO ♀ </t>
  </si>
  <si>
    <t>male #</t>
  </si>
  <si>
    <t>Testes left (mm)</t>
  </si>
  <si>
    <t>Testes right (mm)</t>
  </si>
  <si>
    <t>Accessory gland left (mm)</t>
  </si>
  <si>
    <t>Accessory gland right (mm)</t>
  </si>
  <si>
    <t>WT ♂</t>
  </si>
  <si>
    <t>Cas9 ♂</t>
  </si>
  <si>
    <t>gRNA[dsx] ♂</t>
  </si>
  <si>
    <t>gRNA[ix] ♂</t>
  </si>
  <si>
    <t>gRNA[dsx-ix-βTub] ♂</t>
  </si>
  <si>
    <t>dsx KO ♂</t>
  </si>
  <si>
    <t>ix KO ♂</t>
  </si>
  <si>
    <t>dsx-ix-βTub KO ♂</t>
  </si>
  <si>
    <r>
      <rPr>
        <rFont val="Calibri"/>
        <b/>
        <color rgb="FF000000"/>
        <sz val="11.0"/>
      </rPr>
      <t xml:space="preserve">Supplementary Table 3. Data for </t>
    </r>
    <r>
      <rPr>
        <rFont val="Calibri"/>
        <b/>
        <i/>
        <color rgb="FF000000"/>
        <sz val="11.0"/>
      </rPr>
      <t>dsx</t>
    </r>
    <r>
      <rPr>
        <rFont val="Calibri"/>
        <b/>
        <color rgb="FF000000"/>
        <sz val="11.0"/>
      </rPr>
      <t xml:space="preserve"> and </t>
    </r>
    <r>
      <rPr>
        <rFont val="Calibri"/>
        <b/>
        <i/>
        <color rgb="FF000000"/>
        <sz val="11.0"/>
      </rPr>
      <t>ix</t>
    </r>
    <r>
      <rPr>
        <rFont val="Calibri"/>
        <b/>
        <color rgb="FF000000"/>
        <sz val="11.0"/>
      </rPr>
      <t xml:space="preserve"> single-gene disruption.</t>
    </r>
  </si>
  <si>
    <t>Parents of the group</t>
  </si>
  <si>
    <t>Egg #</t>
  </si>
  <si>
    <t>Number of eggs per ♀ laid</t>
  </si>
  <si>
    <t>Normalized number of eggs per ♀ laid</t>
  </si>
  <si>
    <t>Hatched egg #</t>
  </si>
  <si>
    <t>Hatching rate</t>
  </si>
  <si>
    <t>Adult#</t>
  </si>
  <si>
    <t>larval death %</t>
  </si>
  <si>
    <t>Egg-to-adult survival</t>
  </si>
  <si>
    <t>F1 progeny</t>
  </si>
  <si>
    <t>♂ pupa #</t>
  </si>
  <si>
    <t>♂ pupal eclosion death</t>
  </si>
  <si>
    <t>♂ pupa-adult survival</t>
  </si>
  <si>
    <t>♀ pupa #</t>
  </si>
  <si>
    <t>♀ pupal eclosion death#</t>
  </si>
  <si>
    <t>♀ pupa-adult survival</t>
  </si>
  <si>
    <t>Blood taking ♀</t>
  </si>
  <si>
    <t>♀ blood taking rate</t>
  </si>
  <si>
    <t>♂ adult %</t>
  </si>
  <si>
    <t>⚥#</t>
  </si>
  <si>
    <t>⚥ pupal eclosion death</t>
  </si>
  <si>
    <t>⚥ pupal mortality</t>
  </si>
  <si>
    <t>Survival ⚥ #</t>
  </si>
  <si>
    <t>⚥ survial %</t>
  </si>
  <si>
    <t xml:space="preserve">⚥ take blood </t>
  </si>
  <si>
    <t>⚥ blood taking rate</t>
  </si>
  <si>
    <t>Eggs  by (F1 ⚥  X 100 wt ♂)</t>
  </si>
  <si>
    <t>Number of eggs per ⚥ laid</t>
  </si>
  <si>
    <t>Normalized number of eggs per  ⚥ laid</t>
  </si>
  <si>
    <t>Hatched eggs  by (F1 ⚥  X 100 wt ♂)</t>
  </si>
  <si>
    <t>Hatched eggs % by (F1 ⚥  X 100 wt ♂)</t>
  </si>
  <si>
    <t xml:space="preserve">Eggs by (5 wt ♀ X  5 F1 ♂) </t>
  </si>
  <si>
    <t>Normalized number of eggs per  one wt ♀ mated with  5 F1 ♂</t>
  </si>
  <si>
    <t xml:space="preserve">Hatch eggs by (5 wt ♀ X  5 F1 ♂ </t>
  </si>
  <si>
    <t xml:space="preserve">Hatched eggs % by (5 wt ♀ X  5 F1 ♂) </t>
  </si>
  <si>
    <t>5 wt♂ X 5 wt♀</t>
  </si>
  <si>
    <t>+/+</t>
  </si>
  <si>
    <r>
      <rPr>
        <rFont val="Calibri"/>
        <color theme="1"/>
        <sz val="11.0"/>
      </rPr>
      <t>5 wt♂ X 5 nup50-Cas9/nup50-Cas</t>
    </r>
    <r>
      <rPr>
        <rFont val="Calibri"/>
        <i/>
        <color rgb="FF000000"/>
        <sz val="11.0"/>
      </rPr>
      <t>9</t>
    </r>
    <r>
      <rPr>
        <rFont val="Calibri"/>
        <color rgb="FF000000"/>
        <sz val="11.0"/>
      </rPr>
      <t>♀</t>
    </r>
  </si>
  <si>
    <t>+/nup50-Cas9/nup50-Cas9</t>
  </si>
  <si>
    <r>
      <rPr>
        <rFont val="Calibri"/>
        <color rgb="FF000000"/>
        <sz val="11.0"/>
      </rPr>
      <t>5 wt♂ X 5 nup50-Cas9/nup50-Cas</t>
    </r>
    <r>
      <rPr>
        <rFont val="Calibri"/>
        <i/>
        <color rgb="FF000000"/>
        <sz val="11.0"/>
      </rPr>
      <t>9</t>
    </r>
    <r>
      <rPr>
        <rFont val="Calibri"/>
        <color rgb="FF000000"/>
        <sz val="11.0"/>
      </rPr>
      <t>♀</t>
    </r>
  </si>
  <si>
    <r>
      <rPr>
        <rFont val="Calibri"/>
        <color rgb="FF000000"/>
        <sz val="11.0"/>
      </rPr>
      <t>5 wt♂ X 5 nup50-Cas9/nup50-Cas</t>
    </r>
    <r>
      <rPr>
        <rFont val="Calibri"/>
        <i/>
        <color rgb="FF000000"/>
        <sz val="11.0"/>
      </rPr>
      <t>9</t>
    </r>
    <r>
      <rPr>
        <rFont val="Calibri"/>
        <color rgb="FF000000"/>
        <sz val="11.0"/>
      </rPr>
      <t>♀</t>
    </r>
  </si>
  <si>
    <t>5 nup50-Cas9/nup50-Cas♂ X 5 wt♀</t>
  </si>
  <si>
    <r>
      <rPr>
        <rFont val="Calibri"/>
        <color rgb="FF000000"/>
        <sz val="11.0"/>
      </rPr>
      <t xml:space="preserve">5 gRNA[dsx]#1/+♂ X 5 </t>
    </r>
    <r>
      <rPr>
        <rFont val="Calibri"/>
        <i/>
        <color theme="1"/>
        <sz val="11.0"/>
      </rPr>
      <t>w</t>
    </r>
    <r>
      <rPr>
        <rFont val="Calibri"/>
        <color theme="1"/>
        <sz val="11.0"/>
      </rPr>
      <t>t♀</t>
    </r>
  </si>
  <si>
    <t>gRNA[dsx]#1♂/+</t>
  </si>
  <si>
    <r>
      <rPr>
        <rFont val="Calibri"/>
        <color rgb="FF000000"/>
        <sz val="11.0"/>
      </rPr>
      <t xml:space="preserve">5 gRNA[dsx]#1/+♂ X 5 </t>
    </r>
    <r>
      <rPr>
        <rFont val="Calibri"/>
        <i/>
        <color theme="1"/>
        <sz val="11.0"/>
      </rPr>
      <t>w</t>
    </r>
    <r>
      <rPr>
        <rFont val="Calibri"/>
        <color theme="1"/>
        <sz val="11.0"/>
      </rPr>
      <t>t♀</t>
    </r>
  </si>
  <si>
    <r>
      <rPr>
        <rFont val="Calibri"/>
        <color rgb="FF000000"/>
        <sz val="11.0"/>
      </rPr>
      <t xml:space="preserve">5 gRNA[dsx]#1/+♂ X 5 </t>
    </r>
    <r>
      <rPr>
        <rFont val="Calibri"/>
        <i/>
        <color theme="1"/>
        <sz val="11.0"/>
      </rPr>
      <t>w</t>
    </r>
    <r>
      <rPr>
        <rFont val="Calibri"/>
        <color theme="1"/>
        <sz val="11.0"/>
      </rPr>
      <t>t♀</t>
    </r>
  </si>
  <si>
    <t>gRNA[dsx]#1♂. +/+</t>
  </si>
  <si>
    <r>
      <rPr>
        <rFont val="Calibri"/>
        <color theme="1"/>
        <sz val="11.0"/>
      </rPr>
      <t xml:space="preserve">5 </t>
    </r>
    <r>
      <rPr>
        <rFont val="Calibri"/>
        <i/>
        <color rgb="FF000000"/>
        <sz val="11.0"/>
      </rPr>
      <t>wt</t>
    </r>
    <r>
      <rPr>
        <rFont val="Calibri"/>
        <color rgb="FF000000"/>
        <sz val="11.0"/>
      </rPr>
      <t>♂ X 5 gRNA[dsx]#1/+♀</t>
    </r>
  </si>
  <si>
    <t xml:space="preserve"> gRNA[dsx]#1♀/+ </t>
  </si>
  <si>
    <r>
      <rPr>
        <rFont val="Calibri"/>
        <color theme="1"/>
        <sz val="11.0"/>
      </rPr>
      <t xml:space="preserve">5 </t>
    </r>
    <r>
      <rPr>
        <rFont val="Calibri"/>
        <i/>
        <color rgb="FF000000"/>
        <sz val="11.0"/>
      </rPr>
      <t>wt</t>
    </r>
    <r>
      <rPr>
        <rFont val="Calibri"/>
        <color rgb="FF000000"/>
        <sz val="11.0"/>
      </rPr>
      <t>♂ X 5 gRNA[dsx]#1/+♀</t>
    </r>
  </si>
  <si>
    <r>
      <rPr>
        <rFont val="Calibri"/>
        <color theme="1"/>
        <sz val="11.0"/>
      </rPr>
      <t xml:space="preserve">5 </t>
    </r>
    <r>
      <rPr>
        <rFont val="Calibri"/>
        <i/>
        <color rgb="FF000000"/>
        <sz val="11.0"/>
      </rPr>
      <t>wt</t>
    </r>
    <r>
      <rPr>
        <rFont val="Calibri"/>
        <color rgb="FF000000"/>
        <sz val="11.0"/>
      </rPr>
      <t>♂ X 5 gRNA[dsx]#1/+♀</t>
    </r>
  </si>
  <si>
    <t xml:space="preserve"> gRNA[dsx]#1♀. +/+ </t>
  </si>
  <si>
    <r>
      <rPr>
        <rFont val="Calibri"/>
        <color rgb="FF000000"/>
        <sz val="11.0"/>
      </rPr>
      <t xml:space="preserve">5 gRNA[dsx]#2/+♂ X 5 </t>
    </r>
    <r>
      <rPr>
        <rFont val="Calibri"/>
        <i/>
        <color theme="1"/>
        <sz val="11.0"/>
      </rPr>
      <t>w</t>
    </r>
    <r>
      <rPr>
        <rFont val="Calibri"/>
        <color theme="1"/>
        <sz val="11.0"/>
      </rPr>
      <t>t♀</t>
    </r>
  </si>
  <si>
    <t>gRNA[dsx]#2♂/+</t>
  </si>
  <si>
    <r>
      <rPr>
        <rFont val="Calibri"/>
        <color rgb="FF000000"/>
        <sz val="11.0"/>
      </rPr>
      <t xml:space="preserve">5 gRNA[dsx]#2/+♂ X 5 </t>
    </r>
    <r>
      <rPr>
        <rFont val="Calibri"/>
        <i/>
        <color theme="1"/>
        <sz val="11.0"/>
      </rPr>
      <t>w</t>
    </r>
    <r>
      <rPr>
        <rFont val="Calibri"/>
        <color theme="1"/>
        <sz val="11.0"/>
      </rPr>
      <t>t♀</t>
    </r>
  </si>
  <si>
    <r>
      <rPr>
        <rFont val="Calibri"/>
        <color rgb="FF000000"/>
        <sz val="11.0"/>
      </rPr>
      <t xml:space="preserve">5 gRNA[dsx]#2/+♂ X 5 </t>
    </r>
    <r>
      <rPr>
        <rFont val="Calibri"/>
        <i/>
        <color theme="1"/>
        <sz val="11.0"/>
      </rPr>
      <t>w</t>
    </r>
    <r>
      <rPr>
        <rFont val="Calibri"/>
        <color theme="1"/>
        <sz val="11.0"/>
      </rPr>
      <t>t♀</t>
    </r>
  </si>
  <si>
    <t>gRNA[dsx]#2♂. +/+</t>
  </si>
  <si>
    <r>
      <rPr>
        <rFont val="Calibri"/>
        <color theme="1"/>
        <sz val="11.0"/>
      </rPr>
      <t xml:space="preserve">5 </t>
    </r>
    <r>
      <rPr>
        <rFont val="Calibri"/>
        <i/>
        <color rgb="FF000000"/>
        <sz val="11.0"/>
      </rPr>
      <t>wt</t>
    </r>
    <r>
      <rPr>
        <rFont val="Calibri"/>
        <color rgb="FF000000"/>
        <sz val="11.0"/>
      </rPr>
      <t>♂ X 5 gRNA[dsx]#2/+♀</t>
    </r>
  </si>
  <si>
    <t xml:space="preserve"> gRNA[dsx]#2♀/+ </t>
  </si>
  <si>
    <r>
      <rPr>
        <rFont val="Calibri"/>
        <color theme="1"/>
        <sz val="11.0"/>
      </rPr>
      <t xml:space="preserve">5 </t>
    </r>
    <r>
      <rPr>
        <rFont val="Calibri"/>
        <i/>
        <color rgb="FF000000"/>
        <sz val="11.0"/>
      </rPr>
      <t>wt</t>
    </r>
    <r>
      <rPr>
        <rFont val="Calibri"/>
        <color rgb="FF000000"/>
        <sz val="11.0"/>
      </rPr>
      <t>♂ X 5 gRNA[dsx]#2/+♀</t>
    </r>
  </si>
  <si>
    <r>
      <rPr>
        <rFont val="Calibri"/>
        <color theme="1"/>
        <sz val="11.0"/>
      </rPr>
      <t xml:space="preserve">5 </t>
    </r>
    <r>
      <rPr>
        <rFont val="Calibri"/>
        <i/>
        <color rgb="FF000000"/>
        <sz val="11.0"/>
      </rPr>
      <t>wt</t>
    </r>
    <r>
      <rPr>
        <rFont val="Calibri"/>
        <color rgb="FF000000"/>
        <sz val="11.0"/>
      </rPr>
      <t>♂ X 5 gRNA[dsx]#2/+♀</t>
    </r>
  </si>
  <si>
    <t xml:space="preserve"> gRNA[dsx]#2♀. +/+ </t>
  </si>
  <si>
    <r>
      <rPr>
        <rFont val="Calibri"/>
        <color rgb="FF000000"/>
        <sz val="11.0"/>
      </rPr>
      <t xml:space="preserve">5 gRNA[dsx]#3/+♂ X 5 </t>
    </r>
    <r>
      <rPr>
        <rFont val="Calibri"/>
        <i/>
        <color theme="1"/>
        <sz val="11.0"/>
      </rPr>
      <t>w</t>
    </r>
    <r>
      <rPr>
        <rFont val="Calibri"/>
        <color theme="1"/>
        <sz val="11.0"/>
      </rPr>
      <t xml:space="preserve">t♀ </t>
    </r>
  </si>
  <si>
    <t>gRNA[dsx]#3♂/+</t>
  </si>
  <si>
    <r>
      <rPr>
        <rFont val="Calibri"/>
        <color rgb="FF000000"/>
        <sz val="11.0"/>
      </rPr>
      <t xml:space="preserve">5 gRNA[dsx]#3/+♂ X 5 </t>
    </r>
    <r>
      <rPr>
        <rFont val="Calibri"/>
        <i/>
        <color theme="1"/>
        <sz val="11.0"/>
      </rPr>
      <t>w</t>
    </r>
    <r>
      <rPr>
        <rFont val="Calibri"/>
        <color theme="1"/>
        <sz val="11.0"/>
      </rPr>
      <t xml:space="preserve">t♀ </t>
    </r>
  </si>
  <si>
    <r>
      <rPr>
        <rFont val="Calibri"/>
        <color rgb="FF000000"/>
        <sz val="11.0"/>
      </rPr>
      <t xml:space="preserve">5 gRNA[dsx]#3/+♂ X 5 </t>
    </r>
    <r>
      <rPr>
        <rFont val="Calibri"/>
        <i/>
        <color theme="1"/>
        <sz val="11.0"/>
      </rPr>
      <t>w</t>
    </r>
    <r>
      <rPr>
        <rFont val="Calibri"/>
        <color theme="1"/>
        <sz val="11.0"/>
      </rPr>
      <t xml:space="preserve">t♀ </t>
    </r>
  </si>
  <si>
    <t>gRNA[dsx]#3♂. +/+</t>
  </si>
  <si>
    <r>
      <rPr>
        <rFont val="Calibri"/>
        <color theme="1"/>
        <sz val="11.0"/>
      </rPr>
      <t xml:space="preserve">5 </t>
    </r>
    <r>
      <rPr>
        <rFont val="Calibri"/>
        <i/>
        <color rgb="FF000000"/>
        <sz val="11.0"/>
      </rPr>
      <t>wt</t>
    </r>
    <r>
      <rPr>
        <rFont val="Calibri"/>
        <color rgb="FF000000"/>
        <sz val="11.0"/>
      </rPr>
      <t>♂ X 5 gRNA[dsx]#3/+♀</t>
    </r>
  </si>
  <si>
    <t xml:space="preserve"> gRNA[dsx]#3♀/+ </t>
  </si>
  <si>
    <r>
      <rPr>
        <rFont val="Calibri"/>
        <color theme="1"/>
        <sz val="11.0"/>
      </rPr>
      <t xml:space="preserve">5 </t>
    </r>
    <r>
      <rPr>
        <rFont val="Calibri"/>
        <i/>
        <color rgb="FF000000"/>
        <sz val="11.0"/>
      </rPr>
      <t>wt</t>
    </r>
    <r>
      <rPr>
        <rFont val="Calibri"/>
        <color rgb="FF000000"/>
        <sz val="11.0"/>
      </rPr>
      <t>♂ X 5 gRNA[dsx]#3/+♀</t>
    </r>
  </si>
  <si>
    <r>
      <rPr>
        <rFont val="Calibri"/>
        <color theme="1"/>
        <sz val="11.0"/>
      </rPr>
      <t xml:space="preserve">5 </t>
    </r>
    <r>
      <rPr>
        <rFont val="Calibri"/>
        <i/>
        <color rgb="FF000000"/>
        <sz val="11.0"/>
      </rPr>
      <t>wt</t>
    </r>
    <r>
      <rPr>
        <rFont val="Calibri"/>
        <color rgb="FF000000"/>
        <sz val="11.0"/>
      </rPr>
      <t>♂ X 5 gRNA[dsx]#3/+♀</t>
    </r>
  </si>
  <si>
    <t xml:space="preserve"> gRNA[dsx]#3♀. +/+ </t>
  </si>
  <si>
    <t>5 gRNA[dsx]#1/+♂ X 5 nup50-Cas9/nup50-Cas9♀</t>
  </si>
  <si>
    <t>gRNA[dsx]#1♂/+;Cas9♀/+</t>
  </si>
  <si>
    <t>gRNA[dsx]#1♂. +/+;Cas9♀/+</t>
  </si>
  <si>
    <t>5 Nup50-Cas9/Nup50-Cas9♂ X 5 gRNA[dsx]#1/+♀</t>
  </si>
  <si>
    <t>gRNA[dsx]#1♀/+;Cas9♂/+</t>
  </si>
  <si>
    <t>gRNA[dsx]#1♀. +/+;Cas9♂/+</t>
  </si>
  <si>
    <t>5 gRNA[dsx]#2/+♂ X 5 nup50-Cas9/nup50-Cas9♀</t>
  </si>
  <si>
    <t>gRNA[dsx]#2♂/+;Cas9♀/+</t>
  </si>
  <si>
    <t>gRNA[dsx]#2♂. +/+;Cas9♀/+</t>
  </si>
  <si>
    <t>5 Nup50-Cas9/Nup50-Cas9♂ X 5 gRNA[dsx]#2/+♀</t>
  </si>
  <si>
    <t>gRNA[dsx]#2♀/+;Cas9♂/+</t>
  </si>
  <si>
    <t>gRNA[dsx]#2♀. +/+;Cas9♂/+</t>
  </si>
  <si>
    <t>5 gRNA[dsx]#3/+♂ X 5 nup50-Cas9/nup50-Cas9♀</t>
  </si>
  <si>
    <t>gRNA[dsx]#3♂/+;Cas9♀/+</t>
  </si>
  <si>
    <t>gRNA[dsx]#3♂. +/+;Cas9♀/+</t>
  </si>
  <si>
    <t>5 Nup50-Cas9/Nup50-Cas9♂ X 5 gRNA[dsx]#3/+♀</t>
  </si>
  <si>
    <t>gRNA[dsx]#3♀/+;Cas9♂/+</t>
  </si>
  <si>
    <t>gRNA[dsx]#3♀. +/+;Cas9♂/+</t>
  </si>
  <si>
    <t>5 wt♂ X 5 gRNA[ix]#2♀</t>
  </si>
  <si>
    <t>gRNA[ix]#2♀/+</t>
  </si>
  <si>
    <t>gRNA[ix]#2♀. +/+</t>
  </si>
  <si>
    <t>5 gRNA[ix]#3♂ X 5 wt♀</t>
  </si>
  <si>
    <t>gRNA[ix]#3♂/+</t>
  </si>
  <si>
    <t>gRNA[ix]#3♂. +/+</t>
  </si>
  <si>
    <t>5 wt♂ X 5 gRNA[ix]#3♀</t>
  </si>
  <si>
    <t>gRNA[ix]#3♀/+</t>
  </si>
  <si>
    <t>gRNA[ix]#3♀. +/+</t>
  </si>
  <si>
    <t>5 gRNA[ix]#1/+♂ X 5 nup50-Cas9/nup50-Cas9♀</t>
  </si>
  <si>
    <t>gRNA[ix]#1♂/+;Cas9♀/+</t>
  </si>
  <si>
    <t>gRNA[ix]#1♂. +/+;Cas9♀/+</t>
  </si>
  <si>
    <t>5 nup50-Cas9/nup50-Cas9♂ X 5 gRNA[ix]#1/+♀</t>
  </si>
  <si>
    <t>gRNA[ix]#1♀/+;Cas9♂/+</t>
  </si>
  <si>
    <t>gRNA[ix]#1♀. +/+;Cas9♂/+</t>
  </si>
  <si>
    <t>5 gRNA[ix]#2/+♂ X 5 nup50-Cas9/nup50-Cas9♀</t>
  </si>
  <si>
    <t>gRNA[ix]#2♂/+;Cas9♀/+</t>
  </si>
  <si>
    <t>gRNA[ix]#2♂. +/+;Cas9♀/+</t>
  </si>
  <si>
    <t>5 nup50-Cas9/nup50-Cas9♂ X 5 gRNA[ix]#2/+♀</t>
  </si>
  <si>
    <t>gRNA[ix]#2♀/+;Cas9♂/+</t>
  </si>
  <si>
    <t>gRNA[ix]#2♀. +/+;Cas9♂/+</t>
  </si>
  <si>
    <t>5 gRNA[ix]#3/+♂ X 5 nup50-Cas9/nup50-Cas9♀</t>
  </si>
  <si>
    <t>gRNA[ix]#3♂/+;Cas9♀/+</t>
  </si>
  <si>
    <t>gRNA[ix]#3♂. +/+;Cas9♀/+</t>
  </si>
  <si>
    <t>5 nup50-Cas9/nup50-Cas9♂ X 5 gRNA[ix]#3/+♀</t>
  </si>
  <si>
    <t>gRNA[ix]#3♀/+;Cas9♂/+</t>
  </si>
  <si>
    <t>gRNA[ix]#3♀. +/+;Cas9♂/+</t>
  </si>
  <si>
    <t>Statistical analysis</t>
  </si>
  <si>
    <t>Class</t>
  </si>
  <si>
    <t>Statistics</t>
  </si>
  <si>
    <t>Normalized number of laid eggs per ♀ laid</t>
  </si>
  <si>
    <t>Egg Hatching rate</t>
  </si>
  <si>
    <t>Normalized number of eggs per one wt ♀ mated with  5 F1 ♂</t>
  </si>
  <si>
    <t>P &lt; 0.0001</t>
  </si>
  <si>
    <t>P = 0.4284</t>
  </si>
  <si>
    <t>P = 0.8591</t>
  </si>
  <si>
    <t>P = 0.0084</t>
  </si>
  <si>
    <t>P = 0.1327</t>
  </si>
  <si>
    <t>P = 0.0069</t>
  </si>
  <si>
    <t>P = 0.2759</t>
  </si>
  <si>
    <t>P = 0.9762</t>
  </si>
  <si>
    <t>P = 0.0169</t>
  </si>
  <si>
    <t>P = 0.2104</t>
  </si>
  <si>
    <t>Student t test with equal variance</t>
  </si>
  <si>
    <t>Supplementary Table 4. Data from pgSIT genetic cross: dsx, ix and ​​βTub simultaneous gene disruption</t>
  </si>
  <si>
    <t>Tets group</t>
  </si>
  <si>
    <t xml:space="preserve">Normalized number of laid eggs per ♀ % </t>
  </si>
  <si>
    <t xml:space="preserve">Hatching rate % </t>
  </si>
  <si>
    <t>Larval death %</t>
  </si>
  <si>
    <t>egg-to adult survival %</t>
  </si>
  <si>
    <t>♂ pupa-adult survival %</t>
  </si>
  <si>
    <t>♀ pupa-adult survival %</t>
  </si>
  <si>
    <t>♀ adult %</t>
  </si>
  <si>
    <t>Survival ⚥#</t>
  </si>
  <si>
    <t xml:space="preserve">⚥ pupal-adult death% </t>
  </si>
  <si>
    <t>⚥ adult %</t>
  </si>
  <si>
    <t xml:space="preserve">⚥ # took blood </t>
  </si>
  <si>
    <t>Eggs  by (F1 ⚥  X 50 wt ♂)</t>
  </si>
  <si>
    <t xml:space="preserve">Normalized number of laid eggs per ⚥  </t>
  </si>
  <si>
    <t>Hatched eggs  by (F1 ⚥  X 50 wt ♂)</t>
  </si>
  <si>
    <t>F1 ⚥ Fertility = Hatched eggs % by (F1 ⚥  X 50 wt ♂)</t>
  </si>
  <si>
    <t xml:space="preserve">Eggs by (50 wt ♀ X  50 F1 ♂) </t>
  </si>
  <si>
    <t xml:space="preserve">Hatch eggs by (50 wt ♀ X  50 F1 ♂ </t>
  </si>
  <si>
    <t xml:space="preserve">F1 ♂ Fertility = Hatched eggs % by (50 wt ♀ X  50 F1 ♂) </t>
  </si>
  <si>
    <t>50 wt♂ X 50 wt♀</t>
  </si>
  <si>
    <t>50 nup50-Cas9/nup50-Cas9♂ X 50 wt♀</t>
  </si>
  <si>
    <t>Cas9♂/+</t>
  </si>
  <si>
    <t>50 wt♂ X 50 nup50-Cas9/nup50-Cas9♀</t>
  </si>
  <si>
    <t>Cas9♀/+</t>
  </si>
  <si>
    <t>50 gRNA[dsx+ix+βTub]#1♂ X 50 wt♀</t>
  </si>
  <si>
    <t>gRNA[dsx+ix+βTub]#1♂/+</t>
  </si>
  <si>
    <t>50 gRNA[dsx+ix+βTub]#2♂ X 50 wt♀</t>
  </si>
  <si>
    <t>gRNA[dsx+ix+βTub]#2♂/+</t>
  </si>
  <si>
    <t>50 gRNA[dsx+ix+βTub]#3♂ X 50 wt♀</t>
  </si>
  <si>
    <t>gRNA[dsx+ix+βTub]#3♂/+</t>
  </si>
  <si>
    <t>50 WT ♂ X 50 gRNA[dsx+ix+βTub]#1♀</t>
  </si>
  <si>
    <t>gRNA[dsx+ix+βTub]#1♀/+</t>
  </si>
  <si>
    <t>50 WT ♂ X 50 gRNA[dsx+ix+βTub]#2♀</t>
  </si>
  <si>
    <t>gRNA[dsx+ix+βTub]#2♀/+</t>
  </si>
  <si>
    <t>50 WT ♂ X 50 gRNA[dsx+ix+βTub]#3♀</t>
  </si>
  <si>
    <t>gRNA[dsx+ix+βTub]#3♀/+</t>
  </si>
  <si>
    <t>50 gRNA[dsx+ix+βTub]#1/gRNA[dsx+ix+βTub]#1♂ X 50 nup50-Cas9/nup50-Cas9♀</t>
  </si>
  <si>
    <t>Cas9♀/+;gRNA[dsx+ix+βTub]#1♂/+</t>
  </si>
  <si>
    <t>50 gRNA[dsx+ix+βTub]#2/gRNA[dsx+ix+βTub]#2♂ X 50 nup50-Cas9/nup50-Cas9♀</t>
  </si>
  <si>
    <t>Cas9♀/+;gRNA[dsx+ix+βTub]#2♂/+</t>
  </si>
  <si>
    <t>50 gRNA[dsx+ix+βTub]#3/gRNA[dsx+ix+βTub]#3♂ X 50 nup50-Cas9/nup50-Cas9♀</t>
  </si>
  <si>
    <t>Cas9♀/+;gRNA[dsx+ix+βTub]#3♂/+</t>
  </si>
  <si>
    <t>50 nup50-Cas9/nup50-Cas9♂ X 50 gRNA[dsx+ix+βTub]#1/gRNA[dsx+ix+βTub]#1♀</t>
  </si>
  <si>
    <t>Cas9♂/+;gRNA[dsx+ix+βTub]#1♀/+</t>
  </si>
  <si>
    <t>50 nup50-Cas9/nup50-Cas9♂ X 50 gRNA[dsx+ix+βTub]#2/gRNA[dsx+ix+βTub]#2♀</t>
  </si>
  <si>
    <t>Cas9♂/+;gRNA[dsx+ix+βTub]#2♀/+</t>
  </si>
  <si>
    <t>50 nup50-Cas9/nup50-Cas9 ♂ X 50 gRNA[dsx+ix+βTub]#3/gRNA[dsx+ix+βTub]#3♀</t>
  </si>
  <si>
    <t>Cas9♂/+;gRNA[dsx+ix+βTub]#3♀/+</t>
  </si>
  <si>
    <t xml:space="preserve">Statistical Analysis </t>
  </si>
  <si>
    <t>Eggs laid per ♀</t>
  </si>
  <si>
    <t>Larval death</t>
  </si>
  <si>
    <t>Larval death % Stat</t>
  </si>
  <si>
    <t>egg-to-adult % Stat</t>
  </si>
  <si>
    <t xml:space="preserve"> ♂ adult % stat</t>
  </si>
  <si>
    <t>♀ adult ratio</t>
  </si>
  <si>
    <t>⚥ adult ratio %</t>
  </si>
  <si>
    <t>♀ /⚥ % Stat</t>
  </si>
  <si>
    <t xml:space="preserve">Eggs laid per ⚥  </t>
  </si>
  <si>
    <t>⚥ Fertility</t>
  </si>
  <si>
    <t>F1 ♂ Fertility</t>
  </si>
  <si>
    <t>P&lt;0.0001</t>
  </si>
  <si>
    <t>Supplementary Table 5. Data on female blood feeding assay</t>
  </si>
  <si>
    <t>Small (24.5cm x 24.5cm x 24.5cm) cage</t>
  </si>
  <si>
    <t xml:space="preserve">Large (60cm x 60cm x 60cm) cage </t>
  </si>
  <si>
    <t xml:space="preserve"> ♀ group</t>
  </si>
  <si>
    <t>Time to bite  (max 6000 secs)</t>
  </si>
  <si>
    <t xml:space="preserve">Feeding time  (max 1000 secs) </t>
  </si>
  <si>
    <t>Number of ♀/⚥ that bitten a mouse</t>
  </si>
  <si>
    <t>Time to bite [mean±SD]</t>
  </si>
  <si>
    <t>P significance vs WT ♀</t>
  </si>
  <si>
    <t>Feeding time [mean±SD]</t>
  </si>
  <si>
    <t>P significance</t>
  </si>
  <si>
    <t>15.93 ± 5.85</t>
  </si>
  <si>
    <t>134.03 ± 22.55</t>
  </si>
  <si>
    <t>gRNA[dsx,ix,βTub]#1 ♀</t>
  </si>
  <si>
    <t>16.13 ± 7.38</t>
  </si>
  <si>
    <t>136.80 ± 25.37</t>
  </si>
  <si>
    <t>Cas9/Cas9 ♀</t>
  </si>
  <si>
    <t>16.30 ± 7.78</t>
  </si>
  <si>
    <t>144.03 ± 20.76</t>
  </si>
  <si>
    <t>pgSIT[♀Cas9] ⚥</t>
  </si>
  <si>
    <t>3339.00 ± 1678.67</t>
  </si>
  <si>
    <t>&lt; 0.0001</t>
  </si>
  <si>
    <t>N/A</t>
  </si>
  <si>
    <t>pgSIT[♂Cas9] ⚥</t>
  </si>
  <si>
    <t>3110.20 ± 1384.01</t>
  </si>
  <si>
    <t>689.00 ± 26.15</t>
  </si>
  <si>
    <t>22.00 ± 7.69</t>
  </si>
  <si>
    <t>133.93 ± 20.40</t>
  </si>
  <si>
    <t>24.17 ± 8.75</t>
  </si>
  <si>
    <t>135.10 ± 23.00</t>
  </si>
  <si>
    <t>23.40 ± 8.83</t>
  </si>
  <si>
    <t>140.37 ± 19.96</t>
  </si>
  <si>
    <t>gRNA[dsx+ix+βTub]#1/gRNA[dsx+ix+βTub]#1 ♀</t>
  </si>
  <si>
    <t>max 6000s</t>
  </si>
  <si>
    <t>Supplementary Table 6. Data on flight activity</t>
  </si>
  <si>
    <t>Time</t>
  </si>
  <si>
    <t>code</t>
  </si>
  <si>
    <t>WT♀ #1</t>
  </si>
  <si>
    <t>WT♀#2</t>
  </si>
  <si>
    <t>WT♀ #3</t>
  </si>
  <si>
    <t>WT♀ #4</t>
  </si>
  <si>
    <t>WT♀ #6</t>
  </si>
  <si>
    <t>WT♀ #7</t>
  </si>
  <si>
    <t>WT♀ #8</t>
  </si>
  <si>
    <t>WT♀ #9</t>
  </si>
  <si>
    <t>WT♀ #10</t>
  </si>
  <si>
    <t>WT♀ #11</t>
  </si>
  <si>
    <t>WT♀ #12</t>
  </si>
  <si>
    <t>WT♀ #13</t>
  </si>
  <si>
    <t>WT♀ #14</t>
  </si>
  <si>
    <t>WT♀ #15</t>
  </si>
  <si>
    <t>WT♀ #16</t>
  </si>
  <si>
    <t>WT♀ #17</t>
  </si>
  <si>
    <t>WT♀ #18</t>
  </si>
  <si>
    <t>WT♀ #19</t>
  </si>
  <si>
    <t>WT♀ #20</t>
  </si>
  <si>
    <t>WT♀ #21</t>
  </si>
  <si>
    <t>WT♀ #22</t>
  </si>
  <si>
    <t>WT♀ #23</t>
  </si>
  <si>
    <t>WT♀ #24</t>
  </si>
  <si>
    <t>ZT0</t>
  </si>
  <si>
    <t>ZT1</t>
  </si>
  <si>
    <t>ZT2</t>
  </si>
  <si>
    <t>ZT3</t>
  </si>
  <si>
    <t>ZT4</t>
  </si>
  <si>
    <t>ZT5</t>
  </si>
  <si>
    <t>ZT6</t>
  </si>
  <si>
    <t>ZT7</t>
  </si>
  <si>
    <t>ZT8</t>
  </si>
  <si>
    <t>ZT9</t>
  </si>
  <si>
    <t>ZT10</t>
  </si>
  <si>
    <t>ZT11</t>
  </si>
  <si>
    <t>ZT12</t>
  </si>
  <si>
    <t>ZT13</t>
  </si>
  <si>
    <t>ZT14</t>
  </si>
  <si>
    <t>ZT15</t>
  </si>
  <si>
    <t>ZT16</t>
  </si>
  <si>
    <t>ZT17</t>
  </si>
  <si>
    <t>ZT18</t>
  </si>
  <si>
    <t>ZT19</t>
  </si>
  <si>
    <t>ZT20</t>
  </si>
  <si>
    <t>ZT21</t>
  </si>
  <si>
    <t>ZT22</t>
  </si>
  <si>
    <t>ZT23</t>
  </si>
  <si>
    <t>sum =</t>
  </si>
  <si>
    <t>average=</t>
  </si>
  <si>
    <t xml:space="preserve">SD = </t>
  </si>
  <si>
    <t>pgSIT♀#1</t>
  </si>
  <si>
    <t>pgSIT♀#2</t>
  </si>
  <si>
    <t>pgSIT♀#3</t>
  </si>
  <si>
    <t>pgSIT♀#4</t>
  </si>
  <si>
    <t>pgSIT♀#5</t>
  </si>
  <si>
    <t>pgSIT♀#6</t>
  </si>
  <si>
    <t>pgSIT♀#7</t>
  </si>
  <si>
    <t>pgSIT♀#8</t>
  </si>
  <si>
    <t>pgSIT♀#9</t>
  </si>
  <si>
    <t>pgSIT♀#10</t>
  </si>
  <si>
    <t>pgSIT♀#11</t>
  </si>
  <si>
    <t>pgSIT♀#12</t>
  </si>
  <si>
    <t>pgSIT♀#13</t>
  </si>
  <si>
    <t>pgSIT♀#14</t>
  </si>
  <si>
    <t>pgSIT♀#15</t>
  </si>
  <si>
    <t>pgSIT♀#16</t>
  </si>
  <si>
    <t>pgSIT♀#17</t>
  </si>
  <si>
    <t>pgSIT♀#18</t>
  </si>
  <si>
    <t>pgSIT♀#19</t>
  </si>
  <si>
    <t>pgSIT♀#20</t>
  </si>
  <si>
    <t>pgSIT♀#21</t>
  </si>
  <si>
    <t>pgSIT♀#22</t>
  </si>
  <si>
    <t>pgSIT♀#23</t>
  </si>
  <si>
    <t>pgSIT♀#24</t>
  </si>
  <si>
    <t>WT♂ #1</t>
  </si>
  <si>
    <t>WT♂ #2</t>
  </si>
  <si>
    <t>WT♂ #3</t>
  </si>
  <si>
    <t>WT♂ #4</t>
  </si>
  <si>
    <t>WT♂ #5</t>
  </si>
  <si>
    <t>WT♂ #6</t>
  </si>
  <si>
    <t>WT♂ #7</t>
  </si>
  <si>
    <t>WT♂ #8</t>
  </si>
  <si>
    <t>WT♂ #9</t>
  </si>
  <si>
    <t>WT♂ #10</t>
  </si>
  <si>
    <t>WT♂ #11</t>
  </si>
  <si>
    <t>WT♂ #12</t>
  </si>
  <si>
    <t>WT♂ #13</t>
  </si>
  <si>
    <t>WT♂ #14</t>
  </si>
  <si>
    <t>WT♂ #15</t>
  </si>
  <si>
    <t>WT♂ #17</t>
  </si>
  <si>
    <t>WT♂ #18</t>
  </si>
  <si>
    <t>WT♂ #19</t>
  </si>
  <si>
    <t>WT♂ #20</t>
  </si>
  <si>
    <t>WT♂ #21</t>
  </si>
  <si>
    <t>WT♂ #22</t>
  </si>
  <si>
    <t>WT♂ #23</t>
  </si>
  <si>
    <t>WT♂ #24</t>
  </si>
  <si>
    <t>pgSIT♂ #1</t>
  </si>
  <si>
    <t>pgSIT♂ #2</t>
  </si>
  <si>
    <t>pgSIT♂ #3</t>
  </si>
  <si>
    <t>pgSIT♂ #4</t>
  </si>
  <si>
    <t>pgSIT♂ #5</t>
  </si>
  <si>
    <t>pgSIT♂ #6</t>
  </si>
  <si>
    <t>pgSIT♂ #7</t>
  </si>
  <si>
    <t>pgSIT♂ #8</t>
  </si>
  <si>
    <t>pgSIT♂ #9</t>
  </si>
  <si>
    <t>pgSIT♂ #10</t>
  </si>
  <si>
    <t>pgSIT♂ #11</t>
  </si>
  <si>
    <t>pgSIT♂ #12</t>
  </si>
  <si>
    <t>pgSIT♂ #13</t>
  </si>
  <si>
    <t>pgSIT♂ #14</t>
  </si>
  <si>
    <t>pgSIT♂ #15</t>
  </si>
  <si>
    <t>pgSIT♂ #16</t>
  </si>
  <si>
    <t>pgSIT♂ #17</t>
  </si>
  <si>
    <t>pgSIT♂ #18</t>
  </si>
  <si>
    <t>pgSIT♂ #19</t>
  </si>
  <si>
    <t>pgSIT♂ #20</t>
  </si>
  <si>
    <t>pgSIT♂ #21</t>
  </si>
  <si>
    <t>pgSIT♂ #22</t>
  </si>
  <si>
    <t>pgSIT♂ #23</t>
  </si>
  <si>
    <t>pgSIT♂ #24</t>
  </si>
  <si>
    <t>group</t>
  </si>
  <si>
    <t xml:space="preserve">Same size </t>
  </si>
  <si>
    <t xml:space="preserve">Flight actity </t>
  </si>
  <si>
    <t>214.50 ± 62.17</t>
  </si>
  <si>
    <t>pgSIT ♀</t>
  </si>
  <si>
    <t xml:space="preserve">0 ± 0 </t>
  </si>
  <si>
    <t>P &lt; 0.0001, vs WT ♀</t>
  </si>
  <si>
    <t>268.38 ± 48.82</t>
  </si>
  <si>
    <t>pgSIT ♂</t>
  </si>
  <si>
    <t>147.21 ± 46.68</t>
  </si>
  <si>
    <t>P &lt; 0.0001, vs WT ♂</t>
  </si>
  <si>
    <t>Supplementary Table 7. Fitness parameters and longevity.</t>
  </si>
  <si>
    <t>Test group</t>
  </si>
  <si>
    <t xml:space="preserve">♀/⚥  took bloodmeal (Y/N) </t>
  </si>
  <si>
    <t>laid egg #</t>
  </si>
  <si>
    <t>laid eggs %</t>
  </si>
  <si>
    <t>Egg Hatching %</t>
  </si>
  <si>
    <t>♂ larva-to-pupa dev. time (days)</t>
  </si>
  <si>
    <t>♂ pupa-to-adult dev. time (days)</t>
  </si>
  <si>
    <t>♂ larva-to-adult (days)</t>
  </si>
  <si>
    <t>♀ larva-to-pupa dev. time (days)</t>
  </si>
  <si>
    <t>♀ pupa-to-adult dev. time (days)</t>
  </si>
  <si>
    <t>♀ larva-to-adult (days)</t>
  </si>
  <si>
    <t># ♀/⚥ /♂  individual mosquito</t>
  </si>
  <si>
    <t>Adult ♀/⚥ (escaped from pupa shell) longevity with ♂s (days)</t>
  </si>
  <si>
    <t>Adult ♀/⚥ (escaped from pupa shell) longevity alone (days)</t>
  </si>
  <si>
    <t>Adult ♂ longevity with ♀s (days)</t>
  </si>
  <si>
    <t>Adult ♂ longevity alone (days)</t>
  </si>
  <si>
    <t>WT</t>
  </si>
  <si>
    <t>Y</t>
  </si>
  <si>
    <t>Cas9/Cas9</t>
  </si>
  <si>
    <t>gRNAs/gRNAs</t>
  </si>
  <si>
    <t>Adult ♀/⚥ (can not escaped from pupa shell) longevity (days)</t>
  </si>
  <si>
    <t>gRNAs♂/+;Cas9♀/+</t>
  </si>
  <si>
    <t>N</t>
  </si>
  <si>
    <t>-</t>
  </si>
  <si>
    <t>gRNAs♀/+;Cas9♂/+</t>
  </si>
  <si>
    <t>maximum =&gt;</t>
  </si>
  <si>
    <t>Supplementary Table 8. pgSIT males sterilize WT females</t>
  </si>
  <si>
    <t>gonotrophic cycle #1</t>
  </si>
  <si>
    <t>gonotrophic cycle #2</t>
  </si>
  <si>
    <t>gonotrophic cycle #3</t>
  </si>
  <si>
    <t>gonotrophic cycle #4</t>
  </si>
  <si>
    <t>gonotrophic cycle #5</t>
  </si>
  <si>
    <t>total ♀ fertility %</t>
  </si>
  <si>
    <t>experimental group</t>
  </si>
  <si>
    <t>group name</t>
  </si>
  <si>
    <t>♀ # took blood (1)</t>
  </si>
  <si>
    <t>♀ # laid eggs (1)</t>
  </si>
  <si>
    <t>fertile ♀ # (1)</t>
  </si>
  <si>
    <t>sterile ♀ # (1)</t>
  </si>
  <si>
    <t>♀ fertility % (1)</t>
  </si>
  <si>
    <t>♀ # took blood (2)</t>
  </si>
  <si>
    <t>♀ # laid eggs (2)</t>
  </si>
  <si>
    <t>fertile ♀ # (2)</t>
  </si>
  <si>
    <t>sterile ♀ # (2)</t>
  </si>
  <si>
    <t>♀ fertility % (2)</t>
  </si>
  <si>
    <t>♀ # took blood (3)</t>
  </si>
  <si>
    <t>♀ # laid eggs (3)</t>
  </si>
  <si>
    <t>fertile ♀ # (3)</t>
  </si>
  <si>
    <t>sterile ♀ # (3)</t>
  </si>
  <si>
    <t>♀ fertility % (3)</t>
  </si>
  <si>
    <t>♀ # took blood (4)</t>
  </si>
  <si>
    <t>♀ # laid eggs (4)</t>
  </si>
  <si>
    <t>fertile ♀ # (4)</t>
  </si>
  <si>
    <t>sterile ♀ # (4)</t>
  </si>
  <si>
    <t>♀ fertility % (4)</t>
  </si>
  <si>
    <t>♀ # took blood (5)</t>
  </si>
  <si>
    <t>♀ # laid eggs (5)</t>
  </si>
  <si>
    <t>fertile ♀ # (5)</t>
  </si>
  <si>
    <t>sterile ♀ # (5)</t>
  </si>
  <si>
    <t>♀ fertility % (5)</t>
  </si>
  <si>
    <t xml:space="preserve">Maximum tested ♀ # </t>
  </si>
  <si>
    <t xml:space="preserve">Maximum fertile ♀ #  </t>
  </si>
  <si>
    <t>Maximum ♀ fertility %</t>
  </si>
  <si>
    <t>50 WT♀ X 250 WT♂ *</t>
  </si>
  <si>
    <t>50 WT♀ †</t>
  </si>
  <si>
    <t>no WT ♂</t>
  </si>
  <si>
    <t>50 WT♀ after 1st gonotrophic cycle X 250 WT♂ †</t>
  </si>
  <si>
    <t>later WT ♂</t>
  </si>
  <si>
    <t>50 WT♀ X 250 pgSIT♂[Cas9♀](2hr) X 250 WT ♂(2days) †</t>
  </si>
  <si>
    <t>2H-pgSIT♂[Cas9♀]</t>
  </si>
  <si>
    <t>50 WT♀ X 250 pgSIT♂[Cas9♀](6hr) X 250 WT ♂(2days) †</t>
  </si>
  <si>
    <t>6H-pgSIT♂[Cas9♀]</t>
  </si>
  <si>
    <t>50 WT♀ X 250 pgSIT♂[Cas9♀](12hr) X 250 WT ♂(2days) †</t>
  </si>
  <si>
    <t>12H-pgSIT♂[Cas9♀]</t>
  </si>
  <si>
    <t>50 WT♀ X 250 pgSIT♂[Cas9♀](24hr) X 250 WT ♂(2days) †</t>
  </si>
  <si>
    <t>24H-pgSIT♂[Cas9♀]</t>
  </si>
  <si>
    <t>50 WT♀ X 250 pgSIT♂[Cas9♀](48hr) X 250 WT ♂(2days) †</t>
  </si>
  <si>
    <t>48H-pgSIT♂[Cas9♀]</t>
  </si>
  <si>
    <t>50 WT♀ X 250 pgSIT♂[Cas9♂](2hr) X 250 WT ♂(2days) †</t>
  </si>
  <si>
    <t>2H-pgSIT♂[Cas9♂]</t>
  </si>
  <si>
    <t>50 WT♀ X 250 pgSIT♂[Cas9♂](6hr) X 250 WT ♂(2days) †</t>
  </si>
  <si>
    <t>6H-pgSIT♂[Cas9♂]</t>
  </si>
  <si>
    <t>50 WT♀ X 250 pgSIT♂[Cas9♂](12hr) X 250 WT ♂(2days) †</t>
  </si>
  <si>
    <t>12H-pgSIT♂[Cas9♂]</t>
  </si>
  <si>
    <t>50 WT♀ X 250 pgSIT♂[Cas9♂](24hr) X 250 WT ♂(2days) †</t>
  </si>
  <si>
    <t>24H-pgSIT♂[Cas9♂]</t>
  </si>
  <si>
    <t>50 WT♀ X 250 pgSIT♂[Cas9♂](48hr) X 250 WT ♂(2days) †</t>
  </si>
  <si>
    <t>48H-pgSIT♂[Cas9♂]</t>
  </si>
  <si>
    <t>*We transferred all females that took blood, and since all of them can lay eggs, and eggs can hatch, we repeat this 5 gonotropic cycles</t>
  </si>
  <si>
    <t>† non-fertile ♀’s were then placed back into cages along with the original WT ♂ s (plus 50 new mature WT ♂ s) for another chance to produce progeny. This was repeated for up to five gonotrophic cycles.</t>
  </si>
  <si>
    <t>Supplementary Table 9. Data on population suppression.</t>
  </si>
  <si>
    <t>Cage ID</t>
  </si>
  <si>
    <t>Replicate #</t>
  </si>
  <si>
    <t>Genotypes Crossed</t>
  </si>
  <si>
    <t>Generation 1</t>
  </si>
  <si>
    <t>Generation 2</t>
  </si>
  <si>
    <t>Generation 3</t>
  </si>
  <si>
    <t>Generation 4</t>
  </si>
  <si>
    <t>Generation 5</t>
  </si>
  <si>
    <t>Laid egg #</t>
  </si>
  <si>
    <t xml:space="preserve">Normalized laid eggs </t>
  </si>
  <si>
    <t>Selected egg #</t>
  </si>
  <si>
    <t>Hatched selected egg #</t>
  </si>
  <si>
    <t>Genotype of larvae</t>
  </si>
  <si>
    <t>Left egg #</t>
  </si>
  <si>
    <t>Hatched left egg #</t>
  </si>
  <si>
    <t>Hatching rate of left eggs</t>
  </si>
  <si>
    <t>cage1</t>
  </si>
  <si>
    <t>Replicate 1</t>
  </si>
  <si>
    <t>50 WT♂ X 50 WT♀</t>
  </si>
  <si>
    <t>cage2</t>
  </si>
  <si>
    <t>Replicate 2</t>
  </si>
  <si>
    <t>cage3</t>
  </si>
  <si>
    <t>Replicate 3</t>
  </si>
  <si>
    <t>cage4</t>
  </si>
  <si>
    <t>50 gRNA[dsx,ix,βTub]/gRNA[dsx,ix,βTub]♂ X  50 WT♀</t>
  </si>
  <si>
    <t>gRNA/+</t>
  </si>
  <si>
    <t>gRNA/gRNA; gRNA/+; +/+</t>
  </si>
  <si>
    <t>cage5</t>
  </si>
  <si>
    <t>ggRNA/gRNA; gRNA/+; +/+</t>
  </si>
  <si>
    <t>cage6</t>
  </si>
  <si>
    <t>gRNA]/+</t>
  </si>
  <si>
    <t>cage7</t>
  </si>
  <si>
    <t>50 Cas9/Cas9♂ X 50 WT♀</t>
  </si>
  <si>
    <t>Cas9/+</t>
  </si>
  <si>
    <t>Cas9/Cas9; Cas9/+; +/+</t>
  </si>
  <si>
    <t>cage8</t>
  </si>
  <si>
    <t>cage9</t>
  </si>
  <si>
    <t>cage10</t>
  </si>
  <si>
    <t>50 pgSIT[♀cas9]♂  &amp; 50 WT♂ X 50 WT♀</t>
  </si>
  <si>
    <t>cage11</t>
  </si>
  <si>
    <t>gRNA/+, Cas9/+, +/+</t>
  </si>
  <si>
    <t>gRNA/+, +/+</t>
  </si>
  <si>
    <t>cage12</t>
  </si>
  <si>
    <t>cage13</t>
  </si>
  <si>
    <t>250 pgSIT[♀cas9]♂  &amp; 50 WT♂ X 50 WT♀</t>
  </si>
  <si>
    <t>cage14</t>
  </si>
  <si>
    <t>cage15</t>
  </si>
  <si>
    <t>cage16</t>
  </si>
  <si>
    <t>500 pgSIT[♀cas9]♂  &amp; 50 WT♂ X 50 WT♀</t>
  </si>
  <si>
    <t>cage17</t>
  </si>
  <si>
    <t>cage18</t>
  </si>
  <si>
    <t>cage19</t>
  </si>
  <si>
    <t>1000 pgSIT[♀cas9]♂  &amp; 50 WT♂ X 50 WT♀</t>
  </si>
  <si>
    <t>cage20</t>
  </si>
  <si>
    <t>cage21</t>
  </si>
  <si>
    <t>cage22</t>
  </si>
  <si>
    <t>2000 pgSIT[♀cas9]♂  &amp; 50 WT♂ X 50 WT♀</t>
  </si>
  <si>
    <t>cage23</t>
  </si>
  <si>
    <t>cage24</t>
  </si>
  <si>
    <t>50 pgSIT[♂Cas9]♂ &amp; 50 WT♂ X 50 WT♀</t>
  </si>
  <si>
    <t>gRNA/+; Cas9/+；+/+</t>
  </si>
  <si>
    <t>gRNA/+; Cas9/+; gRNA/Cas9/+; +/+</t>
  </si>
  <si>
    <t>gRNA/+; Cas9/+; gRNA/Cas9; +/+</t>
  </si>
  <si>
    <t>gRNA/+; cas9/+; +/+</t>
  </si>
  <si>
    <t>250 pgSIT[♂Cas9]♂ &amp; 50 WT♂ X 50 WT♀</t>
  </si>
  <si>
    <t>500 pgSIT[♂Cas9]♂ &amp; 50 WT♂ X 50 WT♀</t>
  </si>
  <si>
    <t>1000 pgSIT[♂Cas9]♂ &amp; 50 WT♂ X 50 WT♀</t>
  </si>
  <si>
    <t>2000 pgSIT[♂Cas9]♂ &amp; 50 WT♂ X 50 WT♀</t>
  </si>
  <si>
    <t>Supplementary Table 10. Life history parameters used in mathematical modeling.</t>
  </si>
  <si>
    <t>Parameter</t>
  </si>
  <si>
    <t>Value</t>
  </si>
  <si>
    <t>Reference</t>
  </si>
  <si>
    <t>Duration of egg stage (days)</t>
  </si>
  <si>
    <t>https://pubmed.ncbi.nlm.nih.gov/24897844/</t>
  </si>
  <si>
    <t>Duration of larval stage (days)</t>
  </si>
  <si>
    <t>Duration of pupa stage (days)</t>
  </si>
  <si>
    <t>Female fertility (1/day)</t>
  </si>
  <si>
    <t>https://pubmed.ncbi.nlm.nih.gov/16832731/</t>
  </si>
  <si>
    <t>Daily population growth rate (1/day)</t>
  </si>
  <si>
    <t>https://www.sciencedirect.com/science/article/abs/pii/S0304380015003130</t>
  </si>
  <si>
    <t>Daily mortality of adult stage (1/day)</t>
  </si>
  <si>
    <t>https://pubmed.ncbi.nlm.nih.gov/8271242/
https://www.ncbi.nlm.nih.gov/pmc/articles/PMC2641272/
https://www.biodiversitylibrary.org/part/129100</t>
  </si>
  <si>
    <t xml:space="preserve">Supplementary Table 11. Network structure and training schemes for the regression surrogate models. </t>
  </si>
  <si>
    <t>Emulators for our summary statistics were trained with three-layered standard multi-layered perceptron regression topologies. L1 and L2 regularization schemes were used in combination along with small networks to prevent overfitting. Data was generated by running the MGDrivE model and processed to obtain ~425,000 feature-labels combinations for training and validation (75% training, 25% validation). Evaluations of these models can be seen in Supplementary Fig. 12 and were used to generate panel B on Fig. 4.</t>
  </si>
  <si>
    <r>
      <rPr>
        <rFont val="Calibri"/>
        <color rgb="FF000000"/>
      </rPr>
      <t xml:space="preserve">The surrogate models are accessible with an interactive graphical user interface through our docker release at </t>
    </r>
    <r>
      <rPr>
        <rFont val="Calibri"/>
        <color rgb="FF000000"/>
        <u/>
      </rPr>
      <t>https://hub.docker.com/r/chipdelmal/monet-pgs</t>
    </r>
    <r>
      <rPr>
        <rFont val="Calibri"/>
        <color rgb="FF000000"/>
      </rPr>
      <t xml:space="preserve"> (instructions available in the dockerhub page).</t>
    </r>
  </si>
  <si>
    <t>RPT (R-squared=0.90): 3-layered multi-layer perceptron trained for 300 epochs with Adam optimizer (batch size=128)</t>
  </si>
  <si>
    <t>Layer 1: 16 tanh (L1=1e-5 and L2=2.75e-4)</t>
  </si>
  <si>
    <t>Layer 2: 16 tanh (L1=1e-5 and L2=2.75e-4)</t>
  </si>
  <si>
    <t>Layer 3: 16 tanh (L1=1e-5 and L2=2.75e-4)</t>
  </si>
  <si>
    <t>WOP (R-squared=0.89): 3-layered multi-layer perceptron trained for 150 epochs with Adam optimizer (batch size=128)</t>
  </si>
  <si>
    <t>Layer 1: 16 sigmoid (L1=1e-5 and L2=2.5e-4)</t>
  </si>
  <si>
    <t>Layer 2: 32 leaky ReLu (L1=1e-5 and L2=4.25e-4)</t>
  </si>
  <si>
    <t>Layer 3: 32 leaky ReLu (L1=1e-5 and L2=4.50e-4)</t>
  </si>
  <si>
    <t>POE (R-squared=0.92): 3-layers multi-layer perceptron trained for 250 epochs with Adam optimizer (batch size=128)</t>
  </si>
  <si>
    <t>Layer 2: 16 leaky ReLu (L1=1e-5 and L2=3.125e-4)</t>
  </si>
  <si>
    <t>Layer 3: 16 leaky ReLu (L1=1e-5 and L2=3.125e-4)</t>
  </si>
  <si>
    <t>Supplementary Table 12. Primers and gRNA sequences for SENSR assay.</t>
  </si>
  <si>
    <t>#</t>
  </si>
  <si>
    <t>Primer Name</t>
  </si>
  <si>
    <t>Sequence (5' --&gt; 3')</t>
  </si>
  <si>
    <t>Template For Amplification</t>
  </si>
  <si>
    <t>Function</t>
  </si>
  <si>
    <t>Primers used for final detection</t>
  </si>
  <si>
    <t>1187_Fwd</t>
  </si>
  <si>
    <t>GAAATTAATACGACTCACTATAgggCAAGTAAACCCCTACCAACTGGTCGGGGTTTGAAAC</t>
  </si>
  <si>
    <t>template free PCR_A1to B6</t>
  </si>
  <si>
    <t>universal primer gRNA</t>
  </si>
  <si>
    <t>yes</t>
  </si>
  <si>
    <t>1187A1_R</t>
  </si>
  <si>
    <t>AGTACAAGGTGCCCAGCAAGAAATTCAAGGGTTTCAAACCCCGACCAGT</t>
  </si>
  <si>
    <t>template free PCR_A1</t>
  </si>
  <si>
    <t>gRNA-CasRx-targeting Cas9</t>
  </si>
  <si>
    <t>1187A1_RPA_F1</t>
  </si>
  <si>
    <t>TTAATACGACTCACTATAgggGACAAGAAGTACAGCATCGGCCTGGACATC</t>
  </si>
  <si>
    <t>RPA_A1</t>
  </si>
  <si>
    <t>RPA</t>
  </si>
  <si>
    <t>1187A1_RPA_R1</t>
  </si>
  <si>
    <t>GATCAGGTTCTTCTTGATGCTGTGCCGGTC</t>
  </si>
  <si>
    <t>1187A2_R</t>
  </si>
  <si>
    <t>AAGAGAACCGCCAGAAGAAGATACACCAGAGTTTCAAACCCCGACCAGT</t>
  </si>
  <si>
    <t>template free PCR_A2</t>
  </si>
  <si>
    <t>1187A2_RPA_F2</t>
  </si>
  <si>
    <t>TTAATACGACTCACTATAgggCCTGCTGTTCGACAGCGGCGAAACAGCCGA</t>
  </si>
  <si>
    <t>RPA_A2</t>
  </si>
  <si>
    <t>1187A2_RPA_R2</t>
  </si>
  <si>
    <t>CTCTTGCAGATAGCAGATCCGGTTCTTCCG</t>
  </si>
  <si>
    <t>1187A3_R</t>
  </si>
  <si>
    <t>AGCAGCTGCCTGAGAAGTACAAAGAGATTTGTTTCAAACCCCGACCAGT</t>
  </si>
  <si>
    <t>template free PCR_A3</t>
  </si>
  <si>
    <t>1187A3_RPA_F3</t>
  </si>
  <si>
    <t>TTAATACGACTCACTATAgggACCTGACCCTGCTGAAAGCTCTCGTGCGGC</t>
  </si>
  <si>
    <t>RPA_A3</t>
  </si>
  <si>
    <t>1187A3_RPA_R3</t>
  </si>
  <si>
    <t>CGGCGTAGCCGTTCTTGCTCTGGTCGAAGA</t>
  </si>
  <si>
    <t>1187A4_R</t>
  </si>
  <si>
    <t>AGGAAGAGTTCTACAAGTTCATCAAGCCCAGTTTCAAACCCCGACCAGT</t>
  </si>
  <si>
    <t>template free PCR_A4</t>
  </si>
  <si>
    <t>11873A4_RPA_F4</t>
  </si>
  <si>
    <t>TTAATACGACTCACTATAgggTTCTTCGACCAGAGCAAGAACGGCTACGCC</t>
  </si>
  <si>
    <t>RPA_A4</t>
  </si>
  <si>
    <t>1187A4_RPA_R4</t>
  </si>
  <si>
    <t>GTTCCTCGGTGCCGTCCATCTTTTCCAGGA</t>
  </si>
  <si>
    <t>1187A5_R</t>
  </si>
  <si>
    <t>CCTGGAAAAGATGGACGGCACCGAGGAACTGTTTCAAACCCCGACCAGT</t>
  </si>
  <si>
    <t>template free PCR_A5</t>
  </si>
  <si>
    <t>11873A5_RPA_F5</t>
  </si>
  <si>
    <t>TTAATACGACTCACTATAgggAGGAAGAGTTCTACAAGTTCATCAAGCCCA</t>
  </si>
  <si>
    <t>RPA_A5</t>
  </si>
  <si>
    <t>1187A5_RPA_R5</t>
  </si>
  <si>
    <t>AGCAGGTCCTCTCTGTTCAGCTTCACGAGC</t>
  </si>
  <si>
    <t>1187A6_R</t>
  </si>
  <si>
    <t>GTACTACCTGCAGAATGGGCGGGATATGTAGTTTCAAACCCCGACCAGT</t>
  </si>
  <si>
    <t>template free PCR_A6</t>
  </si>
  <si>
    <t>11873A6_RPA_F6</t>
  </si>
  <si>
    <t>TTAATACGACTCACTATAgggCACCCAGCTGCAGAACGAGAAGCTGTACCT</t>
  </si>
  <si>
    <t>RPA_A6</t>
  </si>
  <si>
    <t>1187A6_RPA_R6</t>
  </si>
  <si>
    <t>GTAGTCGGACAGCCGGTTGATGTCCAGTTC</t>
  </si>
  <si>
    <t>1187B1_R</t>
  </si>
  <si>
    <t>AACAGCATAGCAAGTTAAGATAAGGCTAGTGTTTCAAACCCCGACCAGT</t>
  </si>
  <si>
    <t>template free PCR_B1_universal</t>
  </si>
  <si>
    <t>gRNA-CasRx-targeting sgRNAscaffold</t>
  </si>
  <si>
    <t>1187B1_RPA_F1U</t>
  </si>
  <si>
    <t>TTAATACGACTCACTATAgggATATAAGAGCAGAGGCAAGAGTAGTGAAAT</t>
  </si>
  <si>
    <t>RPA_B1_Universal</t>
  </si>
  <si>
    <t>1187B1_RPA_R1U</t>
  </si>
  <si>
    <t>TGCAATATTAGGAATCGATGAACAACCACC</t>
  </si>
  <si>
    <t>1187B1_RPA_F1S</t>
  </si>
  <si>
    <t>TTAATACGACTCACTATAgggCAGCCATTCTGGTCTTAGAGCTATGCTGGA</t>
  </si>
  <si>
    <t>RPA_B1_Specific</t>
  </si>
  <si>
    <t>1187B1_RPA_R1S</t>
  </si>
  <si>
    <t>CTCGGTGCCACTTTTTCAAGTTGATAACGG</t>
  </si>
  <si>
    <t>1187B2_R</t>
  </si>
  <si>
    <t>TGAAATCTCACAAGTAGAGCTACACGGTCTGTTTCAAACCCCGACCAGT</t>
  </si>
  <si>
    <t>template free PCR_B2</t>
  </si>
  <si>
    <t>1187B2_RPA_F2U</t>
  </si>
  <si>
    <t>TTAATACGACTCACTATAgggAAGACTATATAAGAGCAGAGGCAAGAGTAG</t>
  </si>
  <si>
    <t>1187B2_RPA_R2U</t>
  </si>
  <si>
    <t>ACTAGCCTTATCTTAACTTGCTATGCTGTT</t>
  </si>
  <si>
    <t>1187B3_R</t>
  </si>
  <si>
    <t>TGAATGAGGCTAATTGATCTGTCGTCGTTTGTTTCAAACCCCGACCAGT</t>
  </si>
  <si>
    <t>template free PCR_B3</t>
  </si>
  <si>
    <t>1187B3_RPA_F3</t>
  </si>
  <si>
    <t>TTAATACGACTCACTATAgggTTTACCGTTTCCATTGAGTATATAACTAAGA</t>
  </si>
  <si>
    <t>1187B3_RPA_R3</t>
  </si>
  <si>
    <t>use 1187B2_RPA_R2U</t>
  </si>
  <si>
    <t>1187B4_R</t>
  </si>
  <si>
    <t>ATTCTGGTCTTAGAGCTATGCTGGAAACAGGTTTCAAACCCCGACCAGT</t>
  </si>
  <si>
    <t>template free PCR_B4</t>
  </si>
  <si>
    <t>1187B4_RPA_R4</t>
  </si>
  <si>
    <t>1187B5_R</t>
  </si>
  <si>
    <t>AATGATAGGAGCCAAGTTCTGGGGTCTTAGGTTTCAAACCCCGACCAGT</t>
  </si>
  <si>
    <t>template free PCR_B5</t>
  </si>
  <si>
    <t>1187B5_RPA_R5</t>
  </si>
  <si>
    <t>1187B6_R</t>
  </si>
  <si>
    <t>TCGACGAGTCTTAGAGCTATGCTGGAAACAGTTTCAAACCCCGACCAGT</t>
  </si>
  <si>
    <t>1187B6_RPA_R6</t>
  </si>
  <si>
    <t>gRNA</t>
  </si>
  <si>
    <t>Target</t>
  </si>
  <si>
    <t>5'-------3' DNA</t>
  </si>
  <si>
    <t>5'-------3' RNA</t>
  </si>
  <si>
    <t>free energy</t>
  </si>
  <si>
    <t>lenght</t>
  </si>
  <si>
    <t>direction</t>
  </si>
  <si>
    <t>1187_gRNA_A1</t>
  </si>
  <si>
    <t>8741P1_Cas9</t>
  </si>
  <si>
    <t>CCTTGAATTTCTTGCTGGGCACCTTGTACT</t>
  </si>
  <si>
    <t>CCUUGAAUUUCUUGCUGGGCACCUUGUACU</t>
  </si>
  <si>
    <t>R</t>
  </si>
  <si>
    <t>1187_gRNA_A2</t>
  </si>
  <si>
    <t>TCTGGTGTATCTTCTTCTGGCGGTTCTCTT</t>
  </si>
  <si>
    <t>UCUGGUGUAUCUUCUUCUGGCGGUUCUCUU</t>
  </si>
  <si>
    <t>1187_gRNA_A3</t>
  </si>
  <si>
    <t>AAATCTCTTTGTACTTCTCAGGCAGCTGCT</t>
  </si>
  <si>
    <t>AAAUCUCUUUGUACUUCUCAGGCAGCUGCU</t>
  </si>
  <si>
    <t>1187_gRNA_A4</t>
  </si>
  <si>
    <t>TGGGCTTGATGAACTTGTAGAACTCTTCCT</t>
  </si>
  <si>
    <t>UGGGCUUGAUGAACUUGUAGAACUCUUCCU</t>
  </si>
  <si>
    <t>used for detection</t>
  </si>
  <si>
    <t>1187_gRNA_A5</t>
  </si>
  <si>
    <t>AGTTCCTCGGTGCCGTCCATCTTTTCCAGG</t>
  </si>
  <si>
    <t>AGUUCCUCGGUGCCGUCCAUCUUUUCCAGG</t>
  </si>
  <si>
    <t>1187_gRNA_A6</t>
  </si>
  <si>
    <t>TACATATCCCGCCCATTCTGCAGGTAGTAC</t>
  </si>
  <si>
    <t>UACAUAUCCCGCCCAUUCUGCAGGUAGUAC</t>
  </si>
  <si>
    <t>1187_gRNA_B1</t>
  </si>
  <si>
    <t>1067L_sgRNA</t>
  </si>
  <si>
    <t>ACUAGCCUUAUCUUAACUUGCUAUGCUGUU</t>
  </si>
  <si>
    <t>1187_gRNA_B2</t>
  </si>
  <si>
    <t>AGACCGTGTAGCTCTACTTGTGAGATTTCA</t>
  </si>
  <si>
    <t>AGACCGUGUAGCUCUACUUGUGAGAUUUCA</t>
  </si>
  <si>
    <t>1187_gRNA_B3</t>
  </si>
  <si>
    <t>AAACGACGACAGATCAATTAGCCTCATTCA</t>
  </si>
  <si>
    <t>AAACGACGACAGAUCAAUUAGCCUCAUUCA</t>
  </si>
  <si>
    <t>1187_gRNA_B4</t>
  </si>
  <si>
    <t>CTGTTTCCAGCATAGCTCTAAGACCAGAAT</t>
  </si>
  <si>
    <t>CUGUUUCCAGCAUAGCUCUAAGACCAGAAU</t>
  </si>
  <si>
    <t>1187_gRNA_B5</t>
  </si>
  <si>
    <t>CTAAGACCCCAGAACTTGGCTCCTATCATT</t>
  </si>
  <si>
    <t>CUAAGACCCCAGAACUUGGCUCCUAUCAUU</t>
  </si>
  <si>
    <t>1187_gRNA_B6</t>
  </si>
  <si>
    <t>TGTTTCCAGCATAGCTCTAAGACTCGTCGA</t>
  </si>
  <si>
    <t>UGUUUCCAGCAUAGCUCUAAGACUCGUCGA</t>
  </si>
  <si>
    <t>Supplementary Table 13. SENSR assay raw data</t>
  </si>
  <si>
    <t>60 min</t>
  </si>
  <si>
    <t>PC_A4</t>
  </si>
  <si>
    <t>1:1_A4</t>
  </si>
  <si>
    <t>1:5_A4</t>
  </si>
  <si>
    <t>1:10_A4</t>
  </si>
  <si>
    <t>1:25:A4</t>
  </si>
  <si>
    <t>1:50_A4</t>
  </si>
  <si>
    <t>NC_A4</t>
  </si>
  <si>
    <t>NTC_A4</t>
  </si>
  <si>
    <t>PC_B3</t>
  </si>
  <si>
    <t>1:1_B3</t>
  </si>
  <si>
    <t>1:5_B3</t>
  </si>
  <si>
    <t>1:10_B3</t>
  </si>
  <si>
    <t>1:25:B3</t>
  </si>
  <si>
    <t>1:50_B3</t>
  </si>
  <si>
    <t>NC_B3</t>
  </si>
  <si>
    <t>NTC_B3</t>
  </si>
  <si>
    <t>EP</t>
  </si>
  <si>
    <t>Avg</t>
  </si>
  <si>
    <t>30 min</t>
  </si>
  <si>
    <t>Biol rep1</t>
  </si>
  <si>
    <t>Biol rep2</t>
  </si>
  <si>
    <t>Biol rep3</t>
  </si>
  <si>
    <t>Biol rep4</t>
  </si>
  <si>
    <t>A4-PC</t>
  </si>
  <si>
    <t>B2-PC</t>
  </si>
  <si>
    <t>A4-1:1</t>
  </si>
  <si>
    <t>B2-1:1</t>
  </si>
  <si>
    <t>A4-1:5</t>
  </si>
  <si>
    <t>B2-1:5</t>
  </si>
  <si>
    <t>A4 1:10</t>
  </si>
  <si>
    <t>B2 1:10</t>
  </si>
  <si>
    <t>A4 1:25</t>
  </si>
  <si>
    <t>B2 1:25</t>
  </si>
  <si>
    <t>A4 1:50</t>
  </si>
  <si>
    <t>B2 1:50</t>
  </si>
  <si>
    <t>A4-NC</t>
  </si>
  <si>
    <t>B2-NC</t>
  </si>
  <si>
    <t>NTC</t>
  </si>
  <si>
    <t>Half Maximum Fluorescence (HMF)</t>
  </si>
  <si>
    <t>Got YM, Y0 and K value from Prism Exponential plateau curve fit analysis</t>
  </si>
  <si>
    <t>you do not need HMF for the negative controls that do not have actual increase in fluorescence</t>
  </si>
  <si>
    <t>PC_B2</t>
  </si>
  <si>
    <t>1:1_B2</t>
  </si>
  <si>
    <t>1:5_B2</t>
  </si>
  <si>
    <t>1:10_B2</t>
  </si>
  <si>
    <t>1:25:B2</t>
  </si>
  <si>
    <t>1:50_B2</t>
  </si>
  <si>
    <t>NC_B2</t>
  </si>
  <si>
    <t>NTC_B2</t>
  </si>
  <si>
    <t>1/2 YM (RFU)</t>
  </si>
  <si>
    <t>1/2 t (min) HMF</t>
  </si>
  <si>
    <t>YM (RFU)</t>
  </si>
  <si>
    <t>Y0 (RFU)</t>
  </si>
  <si>
    <t>k (N/A)</t>
  </si>
  <si>
    <t>Prism Exponential plateau curve fit analysis</t>
  </si>
  <si>
    <t>Exponential plateau</t>
  </si>
  <si>
    <t>Best-fit values</t>
  </si>
  <si>
    <t>YM</t>
  </si>
  <si>
    <t>Unstable</t>
  </si>
  <si>
    <t>Y0</t>
  </si>
  <si>
    <t>k</t>
  </si>
  <si>
    <t>Cas9_A4</t>
  </si>
  <si>
    <t>gRNAdsx,ix,bTub_B3</t>
  </si>
  <si>
    <t>Time [hh:mm:ss]\Fluorescence</t>
  </si>
  <si>
    <t>Reordered</t>
  </si>
  <si>
    <t>Time (min)</t>
  </si>
  <si>
    <t>BS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</si>
</sst>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0.000"/>
  </numFmts>
  <fonts count="21">
    <font>
      <sz val="12.0"/>
      <color theme="1"/>
      <name val="Calibri"/>
      <scheme val="minor"/>
    </font>
    <font>
      <b/>
      <sz val="11.0"/>
      <color theme="1"/>
      <name val="Calibri"/>
    </font>
    <font>
      <sz val="11.0"/>
      <color theme="1"/>
      <name val="Calibri"/>
    </font>
    <font>
      <sz val="11.0"/>
      <color rgb="FF000000"/>
      <name val="Calibri"/>
    </font>
    <font>
      <b/>
      <sz val="11.0"/>
      <color rgb="FF000000"/>
      <name val="Calibri"/>
    </font>
    <font>
      <sz val="11.0"/>
      <color rgb="FFFF0000"/>
      <name val="Calibri"/>
    </font>
    <font>
      <b/>
      <sz val="11.0"/>
      <color rgb="FF1F1F1F"/>
      <name val="Calibri"/>
    </font>
    <font/>
    <font>
      <sz val="11.0"/>
      <color rgb="FF222222"/>
      <name val="Calibri"/>
    </font>
    <font>
      <b/>
      <sz val="11.0"/>
      <color rgb="FFFF0000"/>
      <name val="Calibri"/>
    </font>
    <font>
      <sz val="11.0"/>
      <color rgb="FFEA4335"/>
      <name val="Calibri"/>
    </font>
    <font>
      <b/>
      <sz val="11.0"/>
      <color rgb="FF0432FF"/>
      <name val="Calibri"/>
    </font>
    <font>
      <b/>
      <color rgb="FF000000"/>
      <name val="&quot;Times New Roman&quot;"/>
    </font>
    <font>
      <b/>
      <color rgb="FF000000"/>
      <name val="Calibri"/>
    </font>
    <font>
      <color rgb="FF000000"/>
      <name val="Calibri"/>
    </font>
    <font>
      <u/>
      <color rgb="FF000000"/>
      <name val="Calibri"/>
    </font>
    <font>
      <sz val="10.0"/>
      <color rgb="FF1F1F1F"/>
      <name val="Calibri"/>
    </font>
    <font>
      <color theme="1"/>
      <name val="Calibri"/>
    </font>
    <font>
      <b/>
      <color theme="1"/>
      <name val="&quot;Times New Roman&quot;"/>
    </font>
    <font>
      <sz val="11.0"/>
      <color rgb="FFC00000"/>
      <name val="Calibri"/>
    </font>
    <font>
      <b/>
      <sz val="11.0"/>
      <color rgb="FF222222"/>
      <name val="Calibri"/>
    </font>
  </fonts>
  <fills count="29">
    <fill>
      <patternFill patternType="none"/>
    </fill>
    <fill>
      <patternFill patternType="lightGray"/>
    </fill>
    <fill>
      <patternFill patternType="solid">
        <fgColor rgb="FFFFFFFF"/>
        <bgColor rgb="FFFFFFFF"/>
      </patternFill>
    </fill>
    <fill>
      <patternFill patternType="solid">
        <fgColor rgb="FFEFEFEF"/>
        <bgColor rgb="FFEFEFEF"/>
      </patternFill>
    </fill>
    <fill>
      <patternFill patternType="solid">
        <fgColor rgb="FFFFF2CC"/>
        <bgColor rgb="FFFFF2CC"/>
      </patternFill>
    </fill>
    <fill>
      <patternFill patternType="solid">
        <fgColor rgb="FFD2F1DA"/>
        <bgColor rgb="FFD2F1DA"/>
      </patternFill>
    </fill>
    <fill>
      <patternFill patternType="solid">
        <fgColor rgb="FFD9E6FC"/>
        <bgColor rgb="FFD9E6FC"/>
      </patternFill>
    </fill>
    <fill>
      <patternFill patternType="solid">
        <fgColor rgb="FFD9D9D9"/>
        <bgColor rgb="FFD9D9D9"/>
      </patternFill>
    </fill>
    <fill>
      <patternFill patternType="solid">
        <fgColor rgb="FFD8D8D8"/>
        <bgColor rgb="FFD8D8D8"/>
      </patternFill>
    </fill>
    <fill>
      <patternFill patternType="solid">
        <fgColor rgb="FFCFE2F3"/>
        <bgColor rgb="FFCFE2F3"/>
      </patternFill>
    </fill>
    <fill>
      <patternFill patternType="solid">
        <fgColor rgb="FFFAD9D6"/>
        <bgColor rgb="FFFAD9D6"/>
      </patternFill>
    </fill>
    <fill>
      <patternFill patternType="solid">
        <fgColor rgb="FFD9D2E9"/>
        <bgColor rgb="FFD9D2E9"/>
      </patternFill>
    </fill>
    <fill>
      <patternFill patternType="solid">
        <fgColor rgb="FFD9EAD3"/>
        <bgColor rgb="FFD9EAD3"/>
      </patternFill>
    </fill>
    <fill>
      <patternFill patternType="solid">
        <fgColor rgb="FFEAD1DC"/>
        <bgColor rgb="FFEAD1DC"/>
      </patternFill>
    </fill>
    <fill>
      <patternFill patternType="solid">
        <fgColor rgb="FFBFBFBF"/>
        <bgColor rgb="FFBFBFBF"/>
      </patternFill>
    </fill>
    <fill>
      <patternFill patternType="solid">
        <fgColor rgb="FFA4C2F4"/>
        <bgColor rgb="FFA4C2F4"/>
      </patternFill>
    </fill>
    <fill>
      <patternFill patternType="solid">
        <fgColor rgb="FFF4CCCC"/>
        <bgColor rgb="FFF4CCCC"/>
      </patternFill>
    </fill>
    <fill>
      <patternFill patternType="solid">
        <fgColor rgb="FFFBE4D5"/>
        <bgColor rgb="FFFBE4D5"/>
      </patternFill>
    </fill>
    <fill>
      <patternFill patternType="solid">
        <fgColor rgb="FFFEF2CB"/>
        <bgColor rgb="FFFEF2CB"/>
      </patternFill>
    </fill>
    <fill>
      <patternFill patternType="solid">
        <fgColor rgb="FFE2EFD9"/>
        <bgColor rgb="FFE2EFD9"/>
      </patternFill>
    </fill>
    <fill>
      <patternFill patternType="solid">
        <fgColor rgb="FFD9E2F3"/>
        <bgColor rgb="FFD9E2F3"/>
      </patternFill>
    </fill>
    <fill>
      <patternFill patternType="solid">
        <fgColor rgb="FFF7CAAC"/>
        <bgColor rgb="FFF7CAAC"/>
      </patternFill>
    </fill>
    <fill>
      <patternFill patternType="solid">
        <fgColor rgb="FFFCE4D6"/>
        <bgColor rgb="FFFCE4D6"/>
      </patternFill>
    </fill>
    <fill>
      <patternFill patternType="solid">
        <fgColor rgb="FFD9E1F2"/>
        <bgColor rgb="FFD9E1F2"/>
      </patternFill>
    </fill>
    <fill>
      <patternFill patternType="solid">
        <fgColor rgb="FFCCCCCC"/>
        <bgColor rgb="FFCCCCCC"/>
      </patternFill>
    </fill>
    <fill>
      <patternFill patternType="solid">
        <fgColor rgb="FFFEF1CC"/>
        <bgColor rgb="FFFEF1CC"/>
      </patternFill>
    </fill>
    <fill>
      <patternFill patternType="solid">
        <fgColor rgb="FFB4E4E8"/>
        <bgColor rgb="FFB4E4E8"/>
      </patternFill>
    </fill>
    <fill>
      <patternFill patternType="solid">
        <fgColor rgb="FFA6E3B6"/>
        <bgColor rgb="FFA6E3B6"/>
      </patternFill>
    </fill>
    <fill>
      <patternFill patternType="solid">
        <fgColor rgb="FF000000"/>
        <bgColor rgb="FF000000"/>
      </patternFill>
    </fill>
  </fills>
  <borders count="16">
    <border/>
    <border>
      <bottom style="medium">
        <color rgb="FF000000"/>
      </bottom>
    </border>
    <border>
      <left style="thin">
        <color rgb="FF000000"/>
      </left>
      <right style="thin">
        <color rgb="FF000000"/>
      </right>
      <bottom style="medium">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top style="thin">
        <color rgb="FF000000"/>
      </top>
      <bottom style="medium">
        <color rgb="FF000000"/>
      </bottom>
    </border>
    <border>
      <bottom style="thin">
        <color rgb="FF000000"/>
      </bottom>
    </border>
    <border>
      <right style="thin">
        <color rgb="FF000000"/>
      </right>
      <bottom style="thin">
        <color rgb="FF000000"/>
      </bottom>
    </border>
    <border>
      <right style="thin">
        <color rgb="FF000000"/>
      </right>
    </border>
    <border>
      <left style="thin">
        <color rgb="FF000000"/>
      </left>
      <right style="thin">
        <color rgb="FF000000"/>
      </right>
      <bottom style="thick">
        <color rgb="FF000000"/>
      </bottom>
    </border>
    <border>
      <right style="thin">
        <color rgb="FF000000"/>
      </right>
      <bottom style="thick">
        <color rgb="FF000000"/>
      </bottom>
    </border>
    <border>
      <left style="thin">
        <color rgb="FF000000"/>
      </left>
      <right style="thin">
        <color rgb="FF000000"/>
      </right>
    </border>
    <border>
      <right style="medium">
        <color rgb="FF000000"/>
      </right>
    </border>
    <border>
      <right style="medium">
        <color rgb="FF000000"/>
      </right>
      <bottom style="thin">
        <color rgb="FF000000"/>
      </bottom>
    </border>
    <border>
      <right style="thin">
        <color rgb="FF000000"/>
      </right>
      <bottom style="medium">
        <color rgb="FF000000"/>
      </bottom>
    </border>
    <border>
      <right style="medium">
        <color rgb="FF000000"/>
      </right>
      <bottom style="medium">
        <color rgb="FF000000"/>
      </bottom>
    </border>
  </borders>
  <cellStyleXfs count="1">
    <xf borderId="0" fillId="0" fontId="0" numFmtId="0" applyAlignment="1" applyFont="1"/>
  </cellStyleXfs>
  <cellXfs count="362">
    <xf borderId="0" fillId="0" fontId="0" numFmtId="0" xfId="0" applyAlignment="1" applyFont="1">
      <alignment readingOrder="0" shrinkToFit="0" vertical="bottom" wrapText="0"/>
    </xf>
    <xf borderId="1" fillId="0" fontId="1" numFmtId="0" xfId="0" applyAlignment="1" applyBorder="1" applyFont="1">
      <alignment readingOrder="0"/>
    </xf>
    <xf borderId="1" fillId="0" fontId="2" numFmtId="0" xfId="0" applyBorder="1" applyFont="1"/>
    <xf borderId="0" fillId="0" fontId="2" numFmtId="0" xfId="0" applyFont="1"/>
    <xf borderId="2" fillId="0" fontId="2" numFmtId="0" xfId="0" applyAlignment="1" applyBorder="1" applyFont="1">
      <alignment vertical="center"/>
    </xf>
    <xf borderId="2" fillId="0" fontId="2" numFmtId="49" xfId="0" applyAlignment="1" applyBorder="1" applyFont="1" applyNumberFormat="1">
      <alignment shrinkToFit="0" vertical="center" wrapText="1"/>
    </xf>
    <xf borderId="3" fillId="0" fontId="2" numFmtId="0" xfId="0" applyAlignment="1" applyBorder="1" applyFont="1">
      <alignment vertical="center"/>
    </xf>
    <xf borderId="0" fillId="0" fontId="3" numFmtId="0" xfId="0" applyFont="1"/>
    <xf borderId="3" fillId="0" fontId="2" numFmtId="0" xfId="0" applyAlignment="1" applyBorder="1" applyFont="1">
      <alignment readingOrder="0" vertical="center"/>
    </xf>
    <xf borderId="4" fillId="0" fontId="2" numFmtId="0" xfId="0" applyAlignment="1" applyBorder="1" applyFont="1">
      <alignment vertical="center"/>
    </xf>
    <xf borderId="4" fillId="0" fontId="2" numFmtId="0" xfId="0" applyAlignment="1" applyBorder="1" applyFont="1">
      <alignment readingOrder="0" vertical="center"/>
    </xf>
    <xf borderId="5" fillId="0" fontId="2" numFmtId="0" xfId="0" applyBorder="1" applyFont="1"/>
    <xf borderId="0" fillId="0" fontId="2" numFmtId="0" xfId="0" applyFont="1"/>
    <xf borderId="2" fillId="0" fontId="2" numFmtId="0" xfId="0" applyBorder="1" applyFont="1"/>
    <xf borderId="2" fillId="0" fontId="2" numFmtId="49" xfId="0" applyAlignment="1" applyBorder="1" applyFont="1" applyNumberFormat="1">
      <alignment shrinkToFit="0" wrapText="1"/>
    </xf>
    <xf borderId="3" fillId="0" fontId="2" numFmtId="0" xfId="0" applyBorder="1" applyFont="1"/>
    <xf borderId="3" fillId="0" fontId="3" numFmtId="0" xfId="0" applyBorder="1" applyFont="1"/>
    <xf borderId="4" fillId="0" fontId="2" numFmtId="0" xfId="0" applyBorder="1" applyFont="1"/>
    <xf borderId="4" fillId="0" fontId="3" numFmtId="0" xfId="0" applyBorder="1" applyFont="1"/>
    <xf borderId="6" fillId="0" fontId="1" numFmtId="164" xfId="0" applyAlignment="1" applyBorder="1" applyFont="1" applyNumberFormat="1">
      <alignment readingOrder="0" shrinkToFit="0" wrapText="0"/>
    </xf>
    <xf borderId="6" fillId="0" fontId="2" numFmtId="164" xfId="0" applyBorder="1" applyFont="1" applyNumberFormat="1"/>
    <xf borderId="3" fillId="0" fontId="1" numFmtId="164" xfId="0" applyAlignment="1" applyBorder="1" applyFont="1" applyNumberFormat="1">
      <alignment horizontal="right" shrinkToFit="0" wrapText="1"/>
    </xf>
    <xf borderId="7" fillId="0" fontId="1" numFmtId="164" xfId="0" applyAlignment="1" applyBorder="1" applyFont="1" applyNumberFormat="1">
      <alignment horizontal="center" shrinkToFit="0" wrapText="1"/>
    </xf>
    <xf borderId="3" fillId="0" fontId="2" numFmtId="0" xfId="0" applyAlignment="1" applyBorder="1" applyFont="1">
      <alignment horizontal="right"/>
    </xf>
    <xf borderId="7" fillId="0" fontId="2" numFmtId="164" xfId="0" applyAlignment="1" applyBorder="1" applyFont="1" applyNumberFormat="1">
      <alignment horizontal="center"/>
    </xf>
    <xf borderId="3" fillId="0" fontId="2" numFmtId="1" xfId="0" applyAlignment="1" applyBorder="1" applyFont="1" applyNumberFormat="1">
      <alignment horizontal="right"/>
    </xf>
    <xf borderId="6" fillId="0" fontId="2" numFmtId="0" xfId="0" applyAlignment="1" applyBorder="1" applyFont="1">
      <alignment vertical="bottom"/>
    </xf>
    <xf borderId="6" fillId="0" fontId="2" numFmtId="0" xfId="0" applyBorder="1" applyFont="1"/>
    <xf borderId="3" fillId="0" fontId="1" numFmtId="0" xfId="0" applyAlignment="1" applyBorder="1" applyFont="1">
      <alignment horizontal="right" shrinkToFit="0" vertical="bottom" wrapText="1"/>
    </xf>
    <xf borderId="7" fillId="0" fontId="1" numFmtId="0" xfId="0" applyAlignment="1" applyBorder="1" applyFont="1">
      <alignment horizontal="center" shrinkToFit="0" wrapText="1"/>
    </xf>
    <xf borderId="3" fillId="0" fontId="2" numFmtId="0" xfId="0" applyAlignment="1" applyBorder="1" applyFont="1">
      <alignment horizontal="right" vertical="bottom"/>
    </xf>
    <xf borderId="1" fillId="0" fontId="4" numFmtId="0" xfId="0" applyAlignment="1" applyBorder="1" applyFont="1">
      <alignment readingOrder="0" shrinkToFit="0" vertical="bottom" wrapText="0"/>
    </xf>
    <xf borderId="6" fillId="0" fontId="2" numFmtId="2" xfId="0" applyAlignment="1" applyBorder="1" applyFont="1" applyNumberFormat="1">
      <alignment vertical="bottom"/>
    </xf>
    <xf borderId="6" fillId="0" fontId="2" numFmtId="1" xfId="0" applyAlignment="1" applyBorder="1" applyFont="1" applyNumberFormat="1">
      <alignment vertical="bottom"/>
    </xf>
    <xf borderId="6" fillId="2" fontId="2" numFmtId="0" xfId="0" applyAlignment="1" applyBorder="1" applyFill="1" applyFont="1">
      <alignment vertical="bottom"/>
    </xf>
    <xf borderId="6" fillId="0" fontId="2" numFmtId="165" xfId="0" applyAlignment="1" applyBorder="1" applyFont="1" applyNumberFormat="1">
      <alignment vertical="bottom"/>
    </xf>
    <xf borderId="3" fillId="0" fontId="2" numFmtId="0" xfId="0" applyAlignment="1" applyBorder="1" applyFont="1">
      <alignment horizontal="center" shrinkToFit="0" vertical="bottom" wrapText="1"/>
    </xf>
    <xf borderId="7" fillId="0" fontId="2" numFmtId="0" xfId="0" applyAlignment="1" applyBorder="1" applyFont="1">
      <alignment horizontal="center" shrinkToFit="0" vertical="bottom" wrapText="1"/>
    </xf>
    <xf borderId="7" fillId="0" fontId="3" numFmtId="0" xfId="0" applyAlignment="1" applyBorder="1" applyFont="1">
      <alignment horizontal="center" shrinkToFit="0" vertical="center" wrapText="1"/>
    </xf>
    <xf borderId="7" fillId="0" fontId="3" numFmtId="2" xfId="0" applyAlignment="1" applyBorder="1" applyFont="1" applyNumberFormat="1">
      <alignment horizontal="center" shrinkToFit="0" vertical="center" wrapText="1"/>
    </xf>
    <xf borderId="7" fillId="0" fontId="4" numFmtId="0" xfId="0" applyAlignment="1" applyBorder="1" applyFont="1">
      <alignment horizontal="center" shrinkToFit="0" vertical="center" wrapText="1"/>
    </xf>
    <xf borderId="7" fillId="0" fontId="3" numFmtId="165" xfId="0" applyAlignment="1" applyBorder="1" applyFont="1" applyNumberFormat="1">
      <alignment horizontal="center" shrinkToFit="0" vertical="center" wrapText="1"/>
    </xf>
    <xf borderId="3" fillId="3" fontId="2" numFmtId="0" xfId="0" applyAlignment="1" applyBorder="1" applyFill="1" applyFont="1">
      <alignment horizontal="center" vertical="bottom"/>
    </xf>
    <xf borderId="7" fillId="3" fontId="2" numFmtId="0" xfId="0" applyAlignment="1" applyBorder="1" applyFont="1">
      <alignment horizontal="center" vertical="bottom"/>
    </xf>
    <xf borderId="7" fillId="3" fontId="5" numFmtId="2" xfId="0" applyAlignment="1" applyBorder="1" applyFont="1" applyNumberFormat="1">
      <alignment horizontal="center" vertical="bottom"/>
    </xf>
    <xf quotePrefix="1" borderId="7" fillId="3" fontId="2" numFmtId="0" xfId="0" applyAlignment="1" applyBorder="1" applyFont="1">
      <alignment horizontal="center" vertical="bottom"/>
    </xf>
    <xf borderId="7" fillId="3" fontId="2" numFmtId="2" xfId="0" applyAlignment="1" applyBorder="1" applyFont="1" applyNumberFormat="1">
      <alignment horizontal="center" vertical="bottom"/>
    </xf>
    <xf borderId="7" fillId="2" fontId="2" numFmtId="0" xfId="0" applyAlignment="1" applyBorder="1" applyFont="1">
      <alignment horizontal="center" vertical="bottom"/>
    </xf>
    <xf borderId="7" fillId="2" fontId="2" numFmtId="0" xfId="0" applyAlignment="1" applyBorder="1" applyFont="1">
      <alignment vertical="bottom"/>
    </xf>
    <xf borderId="7" fillId="2" fontId="2" numFmtId="2" xfId="0" applyAlignment="1" applyBorder="1" applyFont="1" applyNumberFormat="1">
      <alignment vertical="bottom"/>
    </xf>
    <xf borderId="3" fillId="4" fontId="2" numFmtId="0" xfId="0" applyAlignment="1" applyBorder="1" applyFill="1" applyFont="1">
      <alignment horizontal="center" vertical="bottom"/>
    </xf>
    <xf borderId="7" fillId="4" fontId="2" numFmtId="0" xfId="0" applyAlignment="1" applyBorder="1" applyFont="1">
      <alignment horizontal="center" vertical="bottom"/>
    </xf>
    <xf borderId="7" fillId="4" fontId="5" numFmtId="2" xfId="0" applyAlignment="1" applyBorder="1" applyFont="1" applyNumberFormat="1">
      <alignment horizontal="center" vertical="bottom"/>
    </xf>
    <xf quotePrefix="1" borderId="7" fillId="4" fontId="2" numFmtId="0" xfId="0" applyAlignment="1" applyBorder="1" applyFont="1">
      <alignment horizontal="center" vertical="bottom"/>
    </xf>
    <xf borderId="7" fillId="4" fontId="2" numFmtId="2" xfId="0" applyAlignment="1" applyBorder="1" applyFont="1" applyNumberFormat="1">
      <alignment horizontal="center" vertical="bottom"/>
    </xf>
    <xf borderId="3" fillId="5" fontId="3" numFmtId="0" xfId="0" applyAlignment="1" applyBorder="1" applyFill="1" applyFont="1">
      <alignment horizontal="center" vertical="bottom"/>
    </xf>
    <xf borderId="7" fillId="5" fontId="2" numFmtId="0" xfId="0" applyAlignment="1" applyBorder="1" applyFont="1">
      <alignment horizontal="center" vertical="bottom"/>
    </xf>
    <xf borderId="7" fillId="5" fontId="5" numFmtId="2" xfId="0" applyAlignment="1" applyBorder="1" applyFont="1" applyNumberFormat="1">
      <alignment horizontal="center" vertical="bottom"/>
    </xf>
    <xf borderId="7" fillId="6" fontId="2" numFmtId="0" xfId="0" applyAlignment="1" applyBorder="1" applyFill="1" applyFont="1">
      <alignment horizontal="center" vertical="bottom"/>
    </xf>
    <xf borderId="7" fillId="6" fontId="2" numFmtId="2" xfId="0" applyAlignment="1" applyBorder="1" applyFont="1" applyNumberFormat="1">
      <alignment horizontal="center" vertical="bottom"/>
    </xf>
    <xf borderId="7" fillId="6" fontId="5" numFmtId="2" xfId="0" applyAlignment="1" applyBorder="1" applyFont="1" applyNumberFormat="1">
      <alignment horizontal="center" vertical="bottom"/>
    </xf>
    <xf borderId="3" fillId="5" fontId="2" numFmtId="0" xfId="0" applyAlignment="1" applyBorder="1" applyFont="1">
      <alignment horizontal="center" vertical="bottom"/>
    </xf>
    <xf borderId="7" fillId="5" fontId="2" numFmtId="2" xfId="0" applyAlignment="1" applyBorder="1" applyFont="1" applyNumberFormat="1">
      <alignment vertical="bottom"/>
    </xf>
    <xf borderId="7" fillId="7" fontId="2" numFmtId="0" xfId="0" applyAlignment="1" applyBorder="1" applyFill="1" applyFont="1">
      <alignment horizontal="center" vertical="bottom"/>
    </xf>
    <xf borderId="7" fillId="7" fontId="2" numFmtId="2" xfId="0" applyAlignment="1" applyBorder="1" applyFont="1" applyNumberFormat="1">
      <alignment horizontal="center" vertical="bottom"/>
    </xf>
    <xf borderId="7" fillId="8" fontId="2" numFmtId="2" xfId="0" applyAlignment="1" applyBorder="1" applyFill="1" applyFont="1" applyNumberFormat="1">
      <alignment vertical="bottom"/>
    </xf>
    <xf borderId="7" fillId="2" fontId="2" numFmtId="165" xfId="0" applyAlignment="1" applyBorder="1" applyFont="1" applyNumberFormat="1">
      <alignment vertical="bottom"/>
    </xf>
    <xf borderId="7" fillId="9" fontId="2" numFmtId="0" xfId="0" applyAlignment="1" applyBorder="1" applyFill="1" applyFont="1">
      <alignment horizontal="center" vertical="bottom"/>
    </xf>
    <xf borderId="7" fillId="9" fontId="2" numFmtId="2" xfId="0" applyAlignment="1" applyBorder="1" applyFont="1" applyNumberFormat="1">
      <alignment horizontal="center" vertical="bottom"/>
    </xf>
    <xf borderId="7" fillId="2" fontId="2" numFmtId="0" xfId="0" applyBorder="1" applyFont="1"/>
    <xf borderId="3" fillId="10" fontId="2" numFmtId="0" xfId="0" applyAlignment="1" applyBorder="1" applyFill="1" applyFont="1">
      <alignment horizontal="center" vertical="bottom"/>
    </xf>
    <xf borderId="7" fillId="10" fontId="2" numFmtId="0" xfId="0" applyAlignment="1" applyBorder="1" applyFont="1">
      <alignment horizontal="center" vertical="bottom"/>
    </xf>
    <xf borderId="7" fillId="10" fontId="5" numFmtId="2" xfId="0" applyAlignment="1" applyBorder="1" applyFont="1" applyNumberFormat="1">
      <alignment horizontal="center" vertical="bottom"/>
    </xf>
    <xf borderId="7" fillId="11" fontId="2" numFmtId="0" xfId="0" applyAlignment="1" applyBorder="1" applyFill="1" applyFont="1">
      <alignment horizontal="center" vertical="bottom"/>
    </xf>
    <xf borderId="7" fillId="11" fontId="2" numFmtId="2" xfId="0" applyAlignment="1" applyBorder="1" applyFont="1" applyNumberFormat="1">
      <alignment horizontal="center" vertical="bottom"/>
    </xf>
    <xf borderId="7" fillId="11" fontId="5" numFmtId="2" xfId="0" applyAlignment="1" applyBorder="1" applyFont="1" applyNumberFormat="1">
      <alignment horizontal="center" vertical="bottom"/>
    </xf>
    <xf borderId="7" fillId="11" fontId="2" numFmtId="0" xfId="0" applyAlignment="1" applyBorder="1" applyFont="1">
      <alignment horizontal="center"/>
    </xf>
    <xf borderId="7" fillId="11" fontId="2" numFmtId="2" xfId="0" applyAlignment="1" applyBorder="1" applyFont="1" applyNumberFormat="1">
      <alignment horizontal="center"/>
    </xf>
    <xf borderId="7" fillId="11" fontId="5" numFmtId="2" xfId="0" applyAlignment="1" applyBorder="1" applyFont="1" applyNumberFormat="1">
      <alignment horizontal="center"/>
    </xf>
    <xf borderId="7" fillId="11" fontId="5" numFmtId="0" xfId="0" applyAlignment="1" applyBorder="1" applyFont="1">
      <alignment horizontal="center"/>
    </xf>
    <xf borderId="7" fillId="10" fontId="2" numFmtId="0" xfId="0" applyAlignment="1" applyBorder="1" applyFont="1">
      <alignment vertical="bottom"/>
    </xf>
    <xf borderId="7" fillId="2" fontId="2" numFmtId="2" xfId="0" applyBorder="1" applyFont="1" applyNumberFormat="1"/>
    <xf borderId="7" fillId="10" fontId="2" numFmtId="2" xfId="0" applyAlignment="1" applyBorder="1" applyFont="1" applyNumberFormat="1">
      <alignment vertical="bottom"/>
    </xf>
    <xf borderId="7" fillId="10" fontId="2" numFmtId="2" xfId="0" applyAlignment="1" applyBorder="1" applyFont="1" applyNumberFormat="1">
      <alignment horizontal="center" vertical="bottom"/>
    </xf>
    <xf borderId="3" fillId="12" fontId="2" numFmtId="0" xfId="0" applyAlignment="1" applyBorder="1" applyFill="1" applyFont="1">
      <alignment horizontal="center"/>
    </xf>
    <xf borderId="7" fillId="12" fontId="2" numFmtId="0" xfId="0" applyAlignment="1" applyBorder="1" applyFont="1">
      <alignment horizontal="center"/>
    </xf>
    <xf borderId="7" fillId="12" fontId="2" numFmtId="2" xfId="0" applyAlignment="1" applyBorder="1" applyFont="1" applyNumberFormat="1">
      <alignment horizontal="center"/>
    </xf>
    <xf borderId="7" fillId="9" fontId="2" numFmtId="0" xfId="0" applyAlignment="1" applyBorder="1" applyFont="1">
      <alignment horizontal="center"/>
    </xf>
    <xf borderId="7" fillId="9" fontId="2" numFmtId="2" xfId="0" applyAlignment="1" applyBorder="1" applyFont="1" applyNumberFormat="1">
      <alignment horizontal="center"/>
    </xf>
    <xf borderId="7" fillId="2" fontId="2" numFmtId="0" xfId="0" applyAlignment="1" applyBorder="1" applyFont="1">
      <alignment horizontal="center"/>
    </xf>
    <xf borderId="7" fillId="7" fontId="2" numFmtId="0" xfId="0" applyAlignment="1" applyBorder="1" applyFont="1">
      <alignment horizontal="center"/>
    </xf>
    <xf borderId="7" fillId="7" fontId="2" numFmtId="2" xfId="0" applyAlignment="1" applyBorder="1" applyFont="1" applyNumberFormat="1">
      <alignment horizontal="center"/>
    </xf>
    <xf borderId="7" fillId="12" fontId="3" numFmtId="0" xfId="0" applyAlignment="1" applyBorder="1" applyFont="1">
      <alignment horizontal="center"/>
    </xf>
    <xf borderId="7" fillId="12" fontId="3" numFmtId="2" xfId="0" applyAlignment="1" applyBorder="1" applyFont="1" applyNumberFormat="1">
      <alignment horizontal="center"/>
    </xf>
    <xf borderId="7" fillId="9" fontId="3" numFmtId="0" xfId="0" applyAlignment="1" applyBorder="1" applyFont="1">
      <alignment horizontal="center"/>
    </xf>
    <xf borderId="7" fillId="9" fontId="3" numFmtId="2" xfId="0" applyAlignment="1" applyBorder="1" applyFont="1" applyNumberFormat="1">
      <alignment horizontal="center"/>
    </xf>
    <xf borderId="7" fillId="2" fontId="3" numFmtId="0" xfId="0" applyAlignment="1" applyBorder="1" applyFont="1">
      <alignment horizontal="center"/>
    </xf>
    <xf borderId="7" fillId="2" fontId="3" numFmtId="2" xfId="0" applyBorder="1" applyFont="1" applyNumberFormat="1"/>
    <xf borderId="7" fillId="7" fontId="3" numFmtId="0" xfId="0" applyAlignment="1" applyBorder="1" applyFont="1">
      <alignment horizontal="center"/>
    </xf>
    <xf borderId="7" fillId="7" fontId="3" numFmtId="2" xfId="0" applyAlignment="1" applyBorder="1" applyFont="1" applyNumberFormat="1">
      <alignment horizontal="center"/>
    </xf>
    <xf borderId="3" fillId="13" fontId="2" numFmtId="0" xfId="0" applyAlignment="1" applyBorder="1" applyFill="1" applyFont="1">
      <alignment horizontal="center"/>
    </xf>
    <xf borderId="7" fillId="13" fontId="3" numFmtId="0" xfId="0" applyAlignment="1" applyBorder="1" applyFont="1">
      <alignment horizontal="center"/>
    </xf>
    <xf borderId="7" fillId="13" fontId="3" numFmtId="2" xfId="0" applyAlignment="1" applyBorder="1" applyFont="1" applyNumberFormat="1">
      <alignment horizontal="center"/>
    </xf>
    <xf borderId="7" fillId="11" fontId="3" numFmtId="0" xfId="0" applyAlignment="1" applyBorder="1" applyFont="1">
      <alignment horizontal="center"/>
    </xf>
    <xf borderId="7" fillId="11" fontId="3" numFmtId="2" xfId="0" applyAlignment="1" applyBorder="1" applyFont="1" applyNumberFormat="1">
      <alignment horizontal="center"/>
    </xf>
    <xf borderId="7" fillId="11" fontId="3" numFmtId="2" xfId="0" applyAlignment="1" applyBorder="1" applyFont="1" applyNumberFormat="1">
      <alignment horizontal="center" vertical="bottom"/>
    </xf>
    <xf borderId="7" fillId="13" fontId="3" numFmtId="2" xfId="0" applyBorder="1" applyFont="1" applyNumberFormat="1"/>
    <xf borderId="7" fillId="4" fontId="3" numFmtId="0" xfId="0" applyAlignment="1" applyBorder="1" applyFont="1">
      <alignment horizontal="center"/>
    </xf>
    <xf borderId="7" fillId="4" fontId="3" numFmtId="2" xfId="0" applyAlignment="1" applyBorder="1" applyFont="1" applyNumberFormat="1">
      <alignment horizontal="center"/>
    </xf>
    <xf borderId="7" fillId="0" fontId="3" numFmtId="0" xfId="0" applyBorder="1" applyFont="1"/>
    <xf borderId="7" fillId="0" fontId="3" numFmtId="2" xfId="0" applyBorder="1" applyFont="1" applyNumberFormat="1"/>
    <xf borderId="7" fillId="2" fontId="3" numFmtId="2" xfId="0" applyAlignment="1" applyBorder="1" applyFont="1" applyNumberFormat="1">
      <alignment vertical="bottom"/>
    </xf>
    <xf borderId="0" fillId="0" fontId="2" numFmtId="0" xfId="0" applyAlignment="1" applyFont="1">
      <alignment vertical="bottom"/>
    </xf>
    <xf borderId="6" fillId="0" fontId="1" numFmtId="0" xfId="0" applyAlignment="1" applyBorder="1" applyFont="1">
      <alignment horizontal="center" vertical="bottom"/>
    </xf>
    <xf borderId="3" fillId="0" fontId="1" numFmtId="0" xfId="0" applyAlignment="1" applyBorder="1" applyFont="1">
      <alignment horizontal="center" shrinkToFit="0" wrapText="1"/>
    </xf>
    <xf borderId="7" fillId="0" fontId="2" numFmtId="0" xfId="0" applyAlignment="1" applyBorder="1" applyFont="1">
      <alignment horizontal="center" shrinkToFit="0" vertical="center" wrapText="1"/>
    </xf>
    <xf borderId="7" fillId="0" fontId="2" numFmtId="2" xfId="0" applyAlignment="1" applyBorder="1" applyFont="1" applyNumberFormat="1">
      <alignment horizontal="center" shrinkToFit="0" vertical="center" wrapText="1"/>
    </xf>
    <xf quotePrefix="1" borderId="3" fillId="3" fontId="2" numFmtId="0" xfId="0" applyAlignment="1" applyBorder="1" applyFont="1">
      <alignment horizontal="center" vertical="bottom"/>
    </xf>
    <xf borderId="7" fillId="3" fontId="1" numFmtId="2" xfId="0" applyAlignment="1" applyBorder="1" applyFont="1" applyNumberFormat="1">
      <alignment horizontal="center" vertical="bottom"/>
    </xf>
    <xf borderId="7" fillId="0" fontId="2" numFmtId="2" xfId="0" applyAlignment="1" applyBorder="1" applyFont="1" applyNumberFormat="1">
      <alignment vertical="bottom"/>
    </xf>
    <xf borderId="7" fillId="4" fontId="1" numFmtId="2" xfId="0" applyAlignment="1" applyBorder="1" applyFont="1" applyNumberFormat="1">
      <alignment horizontal="center" vertical="bottom"/>
    </xf>
    <xf borderId="3" fillId="11" fontId="2" numFmtId="0" xfId="0" applyAlignment="1" applyBorder="1" applyFont="1">
      <alignment horizontal="center" vertical="bottom"/>
    </xf>
    <xf borderId="7" fillId="11" fontId="1" numFmtId="2" xfId="0" applyAlignment="1" applyBorder="1" applyFont="1" applyNumberFormat="1">
      <alignment horizontal="center" vertical="bottom"/>
    </xf>
    <xf borderId="7" fillId="2" fontId="5" numFmtId="0" xfId="0" applyAlignment="1" applyBorder="1" applyFont="1">
      <alignment horizontal="center" vertical="bottom"/>
    </xf>
    <xf borderId="7" fillId="11" fontId="2" numFmtId="165" xfId="0" applyAlignment="1" applyBorder="1" applyFont="1" applyNumberFormat="1">
      <alignment horizontal="center" vertical="bottom"/>
    </xf>
    <xf borderId="6" fillId="2" fontId="6" numFmtId="0" xfId="0" applyAlignment="1" applyBorder="1" applyFont="1">
      <alignment shrinkToFit="0" vertical="bottom" wrapText="0"/>
    </xf>
    <xf borderId="3" fillId="0" fontId="2" numFmtId="0" xfId="0" applyAlignment="1" applyBorder="1" applyFont="1">
      <alignment horizontal="center" shrinkToFit="0" vertical="center" wrapText="1"/>
    </xf>
    <xf borderId="7" fillId="0" fontId="2" numFmtId="1" xfId="0" applyAlignment="1" applyBorder="1" applyFont="1" applyNumberFormat="1">
      <alignment horizontal="center" shrinkToFit="0" vertical="center" wrapText="1"/>
    </xf>
    <xf borderId="7" fillId="0" fontId="1" numFmtId="0" xfId="0" applyAlignment="1" applyBorder="1" applyFont="1">
      <alignment horizontal="center" shrinkToFit="0" vertical="center" wrapText="1"/>
    </xf>
    <xf borderId="7" fillId="0" fontId="2" numFmtId="165" xfId="0" applyAlignment="1" applyBorder="1" applyFont="1" applyNumberFormat="1">
      <alignment horizontal="center" shrinkToFit="0" vertical="center" wrapText="1"/>
    </xf>
    <xf borderId="3" fillId="2" fontId="2" numFmtId="0" xfId="0" applyAlignment="1" applyBorder="1" applyFont="1">
      <alignment horizontal="center" vertical="bottom"/>
    </xf>
    <xf borderId="7" fillId="2" fontId="2" numFmtId="2" xfId="0" applyAlignment="1" applyBorder="1" applyFont="1" applyNumberFormat="1">
      <alignment horizontal="center" vertical="bottom"/>
    </xf>
    <xf borderId="7" fillId="2" fontId="2" numFmtId="1" xfId="0" applyAlignment="1" applyBorder="1" applyFont="1" applyNumberFormat="1">
      <alignment horizontal="center" vertical="bottom"/>
    </xf>
    <xf quotePrefix="1" borderId="7" fillId="2" fontId="2" numFmtId="0" xfId="0" applyAlignment="1" applyBorder="1" applyFont="1">
      <alignment horizontal="center" vertical="bottom"/>
    </xf>
    <xf borderId="3" fillId="8" fontId="2" numFmtId="0" xfId="0" applyAlignment="1" applyBorder="1" applyFont="1">
      <alignment horizontal="center" vertical="bottom"/>
    </xf>
    <xf borderId="7" fillId="8" fontId="2" numFmtId="0" xfId="0" applyAlignment="1" applyBorder="1" applyFont="1">
      <alignment horizontal="center" vertical="bottom"/>
    </xf>
    <xf borderId="7" fillId="8" fontId="2" numFmtId="2" xfId="0" applyAlignment="1" applyBorder="1" applyFont="1" applyNumberFormat="1">
      <alignment horizontal="center" vertical="bottom"/>
    </xf>
    <xf borderId="7" fillId="8" fontId="2" numFmtId="1" xfId="0" applyAlignment="1" applyBorder="1" applyFont="1" applyNumberFormat="1">
      <alignment horizontal="center" vertical="bottom"/>
    </xf>
    <xf borderId="3" fillId="14" fontId="2" numFmtId="0" xfId="0" applyAlignment="1" applyBorder="1" applyFill="1" applyFont="1">
      <alignment horizontal="center" vertical="bottom"/>
    </xf>
    <xf borderId="7" fillId="14" fontId="2" numFmtId="0" xfId="0" applyAlignment="1" applyBorder="1" applyFont="1">
      <alignment horizontal="center" vertical="bottom"/>
    </xf>
    <xf borderId="7" fillId="14" fontId="2" numFmtId="2" xfId="0" applyAlignment="1" applyBorder="1" applyFont="1" applyNumberFormat="1">
      <alignment horizontal="center" vertical="bottom"/>
    </xf>
    <xf borderId="7" fillId="14" fontId="2" numFmtId="1" xfId="0" applyAlignment="1" applyBorder="1" applyFont="1" applyNumberFormat="1">
      <alignment horizontal="center" vertical="bottom"/>
    </xf>
    <xf borderId="3" fillId="6" fontId="2" numFmtId="0" xfId="0" applyAlignment="1" applyBorder="1" applyFont="1">
      <alignment horizontal="center" vertical="bottom"/>
    </xf>
    <xf borderId="7" fillId="6" fontId="2" numFmtId="1" xfId="0" applyAlignment="1" applyBorder="1" applyFont="1" applyNumberFormat="1">
      <alignment horizontal="center" vertical="bottom"/>
    </xf>
    <xf borderId="7" fillId="5" fontId="2" numFmtId="2" xfId="0" applyAlignment="1" applyBorder="1" applyFont="1" applyNumberFormat="1">
      <alignment horizontal="center" vertical="bottom"/>
    </xf>
    <xf borderId="7" fillId="5" fontId="2" numFmtId="1" xfId="0" applyAlignment="1" applyBorder="1" applyFont="1" applyNumberFormat="1">
      <alignment horizontal="center" vertical="bottom"/>
    </xf>
    <xf borderId="7" fillId="10" fontId="2" numFmtId="1" xfId="0" applyAlignment="1" applyBorder="1" applyFont="1" applyNumberFormat="1">
      <alignment horizontal="center" vertical="bottom"/>
    </xf>
    <xf borderId="0" fillId="0" fontId="2" numFmtId="1" xfId="0" applyAlignment="1" applyFont="1" applyNumberFormat="1">
      <alignment vertical="bottom"/>
    </xf>
    <xf borderId="0" fillId="0" fontId="2" numFmtId="2" xfId="0" applyAlignment="1" applyFont="1" applyNumberFormat="1">
      <alignment vertical="bottom"/>
    </xf>
    <xf borderId="6" fillId="0" fontId="1" numFmtId="0" xfId="0" applyAlignment="1" applyBorder="1" applyFont="1">
      <alignment vertical="bottom"/>
    </xf>
    <xf borderId="3" fillId="0" fontId="1" numFmtId="0" xfId="0" applyAlignment="1" applyBorder="1" applyFont="1">
      <alignment horizontal="center" shrinkToFit="0" vertical="center" wrapText="1"/>
    </xf>
    <xf borderId="7" fillId="2" fontId="2" numFmtId="2" xfId="0" applyAlignment="1" applyBorder="1" applyFont="1" applyNumberFormat="1">
      <alignment horizontal="center" shrinkToFit="0" vertical="center" wrapText="1"/>
    </xf>
    <xf quotePrefix="1" borderId="3" fillId="2" fontId="2" numFmtId="0" xfId="0" applyAlignment="1" applyBorder="1" applyFont="1">
      <alignment horizontal="center" vertical="bottom"/>
    </xf>
    <xf borderId="7" fillId="2" fontId="1" numFmtId="2" xfId="0" applyAlignment="1" applyBorder="1" applyFont="1" applyNumberFormat="1">
      <alignment horizontal="center" vertical="bottom"/>
    </xf>
    <xf borderId="7" fillId="6" fontId="1" numFmtId="2" xfId="0" applyAlignment="1" applyBorder="1" applyFont="1" applyNumberFormat="1">
      <alignment horizontal="center" vertical="bottom"/>
    </xf>
    <xf borderId="0" fillId="2" fontId="1" numFmtId="0" xfId="0" applyAlignment="1" applyFont="1">
      <alignment shrinkToFit="0" vertical="bottom" wrapText="0"/>
    </xf>
    <xf borderId="0" fillId="2" fontId="2" numFmtId="0" xfId="0" applyFont="1"/>
    <xf borderId="0" fillId="2" fontId="2" numFmtId="0" xfId="0" applyAlignment="1" applyFont="1">
      <alignment vertical="bottom"/>
    </xf>
    <xf borderId="6" fillId="4" fontId="2" numFmtId="0" xfId="0" applyAlignment="1" applyBorder="1" applyFont="1">
      <alignment horizontal="center"/>
    </xf>
    <xf borderId="6" fillId="0" fontId="7" numFmtId="0" xfId="0" applyBorder="1" applyFont="1"/>
    <xf borderId="6" fillId="15" fontId="2" numFmtId="0" xfId="0" applyAlignment="1" applyBorder="1" applyFill="1" applyFont="1">
      <alignment horizontal="center" vertical="bottom"/>
    </xf>
    <xf borderId="3" fillId="0" fontId="2" numFmtId="49" xfId="0" applyAlignment="1" applyBorder="1" applyFont="1" applyNumberFormat="1">
      <alignment horizontal="center" shrinkToFit="0" wrapText="1"/>
    </xf>
    <xf borderId="7" fillId="4" fontId="2" numFmtId="49" xfId="0" applyAlignment="1" applyBorder="1" applyFont="1" applyNumberFormat="1">
      <alignment horizontal="center" shrinkToFit="0" wrapText="1"/>
    </xf>
    <xf borderId="7" fillId="15" fontId="2" numFmtId="49" xfId="0" applyAlignment="1" applyBorder="1" applyFont="1" applyNumberFormat="1">
      <alignment horizontal="center" shrinkToFit="0" wrapText="1"/>
    </xf>
    <xf borderId="8" fillId="0" fontId="2" numFmtId="0" xfId="0" applyAlignment="1" applyBorder="1" applyFont="1">
      <alignment vertical="bottom"/>
    </xf>
    <xf borderId="7" fillId="4" fontId="2" numFmtId="0" xfId="0" applyBorder="1" applyFont="1"/>
    <xf borderId="7" fillId="4" fontId="2" numFmtId="0" xfId="0" applyAlignment="1" applyBorder="1" applyFont="1">
      <alignment shrinkToFit="0" wrapText="1"/>
    </xf>
    <xf borderId="7" fillId="0" fontId="2" numFmtId="0" xfId="0" applyAlignment="1" applyBorder="1" applyFont="1">
      <alignment horizontal="center"/>
    </xf>
    <xf borderId="7" fillId="0" fontId="2" numFmtId="0" xfId="0" applyAlignment="1" applyBorder="1" applyFont="1">
      <alignment horizontal="right" vertical="bottom"/>
    </xf>
    <xf borderId="7" fillId="0" fontId="2" numFmtId="0" xfId="0" applyAlignment="1" applyBorder="1" applyFont="1">
      <alignment vertical="bottom"/>
    </xf>
    <xf borderId="7" fillId="9" fontId="2" numFmtId="0" xfId="0" applyAlignment="1" applyBorder="1" applyFont="1">
      <alignment horizontal="right" vertical="bottom"/>
    </xf>
    <xf borderId="7" fillId="9" fontId="2" numFmtId="0" xfId="0" applyAlignment="1" applyBorder="1" applyFont="1">
      <alignment vertical="bottom"/>
    </xf>
    <xf borderId="7" fillId="8" fontId="2" numFmtId="0" xfId="0" applyAlignment="1" applyBorder="1" applyFont="1">
      <alignment horizontal="right" vertical="bottom"/>
    </xf>
    <xf borderId="7" fillId="7" fontId="2" numFmtId="0" xfId="0" applyAlignment="1" applyBorder="1" applyFont="1">
      <alignment horizontal="right" vertical="bottom"/>
    </xf>
    <xf borderId="7" fillId="7" fontId="2" numFmtId="0" xfId="0" applyAlignment="1" applyBorder="1" applyFont="1">
      <alignment vertical="bottom"/>
    </xf>
    <xf borderId="7" fillId="10" fontId="2" numFmtId="0" xfId="0" applyAlignment="1" applyBorder="1" applyFont="1">
      <alignment horizontal="right" vertical="bottom"/>
    </xf>
    <xf borderId="7" fillId="16" fontId="2" numFmtId="0" xfId="0" applyAlignment="1" applyBorder="1" applyFill="1" applyFont="1">
      <alignment horizontal="right" vertical="bottom"/>
    </xf>
    <xf borderId="7" fillId="16" fontId="2" numFmtId="0" xfId="0" applyAlignment="1" applyBorder="1" applyFont="1">
      <alignment vertical="bottom"/>
    </xf>
    <xf borderId="7" fillId="5" fontId="2" numFmtId="0" xfId="0" applyAlignment="1" applyBorder="1" applyFont="1">
      <alignment horizontal="right" vertical="bottom"/>
    </xf>
    <xf borderId="7" fillId="12" fontId="2" numFmtId="0" xfId="0" applyAlignment="1" applyBorder="1" applyFont="1">
      <alignment horizontal="right" vertical="bottom"/>
    </xf>
    <xf borderId="7" fillId="12" fontId="2" numFmtId="0" xfId="0" applyAlignment="1" applyBorder="1" applyFont="1">
      <alignment vertical="bottom"/>
    </xf>
    <xf borderId="7" fillId="15" fontId="2" numFmtId="0" xfId="0" applyAlignment="1" applyBorder="1" applyFont="1">
      <alignment vertical="bottom"/>
    </xf>
    <xf borderId="7" fillId="15" fontId="2" numFmtId="0" xfId="0" applyAlignment="1" applyBorder="1" applyFont="1">
      <alignment shrinkToFit="0" vertical="bottom" wrapText="1"/>
    </xf>
    <xf borderId="3" fillId="6" fontId="2" numFmtId="0" xfId="0" applyAlignment="1" applyBorder="1" applyFont="1">
      <alignment horizontal="right" vertical="bottom"/>
    </xf>
    <xf borderId="7" fillId="6" fontId="2" numFmtId="0" xfId="0" applyAlignment="1" applyBorder="1" applyFont="1">
      <alignment horizontal="center"/>
    </xf>
    <xf borderId="3" fillId="8" fontId="2" numFmtId="0" xfId="0" applyAlignment="1" applyBorder="1" applyFont="1">
      <alignment horizontal="right" vertical="bottom"/>
    </xf>
    <xf borderId="7" fillId="8" fontId="2" numFmtId="0" xfId="0" applyAlignment="1" applyBorder="1" applyFont="1">
      <alignment horizontal="center"/>
    </xf>
    <xf borderId="3" fillId="10" fontId="2" numFmtId="0" xfId="0" applyAlignment="1" applyBorder="1" applyFont="1">
      <alignment horizontal="right" vertical="bottom"/>
    </xf>
    <xf borderId="7" fillId="10" fontId="2" numFmtId="0" xfId="0" applyBorder="1" applyFont="1"/>
    <xf borderId="3" fillId="5" fontId="2" numFmtId="0" xfId="0" applyAlignment="1" applyBorder="1" applyFont="1">
      <alignment horizontal="right" vertical="bottom"/>
    </xf>
    <xf borderId="7" fillId="5" fontId="2" numFmtId="0" xfId="0" applyBorder="1" applyFont="1"/>
    <xf borderId="6" fillId="0" fontId="1" numFmtId="0" xfId="0" applyAlignment="1" applyBorder="1" applyFont="1">
      <alignment shrinkToFit="0" wrapText="0"/>
    </xf>
    <xf borderId="6" fillId="2" fontId="2" numFmtId="0" xfId="0" applyBorder="1" applyFont="1"/>
    <xf borderId="3" fillId="0" fontId="2" numFmtId="0" xfId="0" applyAlignment="1" applyBorder="1" applyFont="1">
      <alignment horizontal="center" vertical="center"/>
    </xf>
    <xf borderId="7" fillId="0" fontId="2" numFmtId="0" xfId="0" applyAlignment="1" applyBorder="1" applyFont="1">
      <alignment horizontal="center" vertical="center"/>
    </xf>
    <xf borderId="7" fillId="2" fontId="8" numFmtId="0" xfId="0" applyAlignment="1" applyBorder="1" applyFont="1">
      <alignment horizontal="center" vertical="center"/>
    </xf>
    <xf borderId="3" fillId="0" fontId="2" numFmtId="21" xfId="0" applyAlignment="1" applyBorder="1" applyFont="1" applyNumberFormat="1">
      <alignment horizontal="center" vertical="center"/>
    </xf>
    <xf borderId="7" fillId="8" fontId="2" numFmtId="0" xfId="0" applyAlignment="1" applyBorder="1" applyFont="1">
      <alignment horizontal="center" vertical="center"/>
    </xf>
    <xf borderId="4" fillId="0" fontId="2" numFmtId="0" xfId="0" applyAlignment="1" applyBorder="1" applyFont="1">
      <alignment horizontal="center" vertical="center"/>
    </xf>
    <xf borderId="0" fillId="0" fontId="1" numFmtId="0" xfId="0" applyFont="1"/>
    <xf borderId="0" fillId="0" fontId="1" numFmtId="0" xfId="0" applyAlignment="1" applyFont="1">
      <alignment horizontal="right"/>
    </xf>
    <xf borderId="7" fillId="0" fontId="1" numFmtId="0" xfId="0" applyAlignment="1" applyBorder="1" applyFont="1">
      <alignment horizontal="center" vertical="center"/>
    </xf>
    <xf borderId="3" fillId="0" fontId="2" numFmtId="0" xfId="0" applyAlignment="1" applyBorder="1" applyFont="1">
      <alignment horizontal="center"/>
    </xf>
    <xf borderId="3" fillId="2" fontId="8" numFmtId="0" xfId="0" applyAlignment="1" applyBorder="1" applyFont="1">
      <alignment horizontal="center"/>
    </xf>
    <xf borderId="6" fillId="0" fontId="2" numFmtId="0" xfId="0" applyAlignment="1" applyBorder="1" applyFont="1">
      <alignment horizontal="center" shrinkToFit="0" wrapText="0"/>
    </xf>
    <xf borderId="6" fillId="0" fontId="1" numFmtId="0" xfId="0" applyAlignment="1" applyBorder="1" applyFont="1">
      <alignment readingOrder="0" shrinkToFit="0" vertical="bottom" wrapText="0"/>
    </xf>
    <xf borderId="6" fillId="2" fontId="2" numFmtId="2" xfId="0" applyAlignment="1" applyBorder="1" applyFont="1" applyNumberFormat="1">
      <alignment vertical="bottom"/>
    </xf>
    <xf borderId="3" fillId="9" fontId="2" numFmtId="0" xfId="0" applyAlignment="1" applyBorder="1" applyFont="1">
      <alignment horizontal="center" shrinkToFit="0" vertical="center" wrapText="1"/>
    </xf>
    <xf borderId="7" fillId="9" fontId="2" numFmtId="0" xfId="0" applyAlignment="1" applyBorder="1" applyFont="1">
      <alignment horizontal="center" shrinkToFit="0" vertical="center" wrapText="1"/>
    </xf>
    <xf borderId="7" fillId="9" fontId="2" numFmtId="2" xfId="0" applyAlignment="1" applyBorder="1" applyFont="1" applyNumberFormat="1">
      <alignment horizontal="center" shrinkToFit="0" vertical="center" wrapText="1"/>
    </xf>
    <xf borderId="7" fillId="2" fontId="2" numFmtId="0" xfId="0" applyAlignment="1" applyBorder="1" applyFont="1">
      <alignment horizontal="center" vertical="center"/>
    </xf>
    <xf borderId="7" fillId="9" fontId="2" numFmtId="0" xfId="0" applyAlignment="1" applyBorder="1" applyFont="1">
      <alignment horizontal="center" readingOrder="0" shrinkToFit="0" vertical="center" wrapText="1"/>
    </xf>
    <xf borderId="0" fillId="0" fontId="2" numFmtId="0" xfId="0" applyAlignment="1" applyFont="1">
      <alignment horizontal="center" vertical="center"/>
    </xf>
    <xf borderId="3" fillId="0" fontId="2" numFmtId="0" xfId="0" applyAlignment="1" applyBorder="1" applyFont="1">
      <alignment horizontal="center" vertical="bottom"/>
    </xf>
    <xf borderId="7" fillId="0" fontId="2" numFmtId="0" xfId="0" applyAlignment="1" applyBorder="1" applyFont="1">
      <alignment horizontal="center" vertical="bottom"/>
    </xf>
    <xf borderId="7" fillId="0" fontId="2" numFmtId="2" xfId="0" applyAlignment="1" applyBorder="1" applyFont="1" applyNumberFormat="1">
      <alignment horizontal="center" vertical="bottom"/>
    </xf>
    <xf borderId="9" fillId="0" fontId="2" numFmtId="0" xfId="0" applyAlignment="1" applyBorder="1" applyFont="1">
      <alignment horizontal="center" vertical="bottom"/>
    </xf>
    <xf borderId="10" fillId="0" fontId="2" numFmtId="0" xfId="0" applyAlignment="1" applyBorder="1" applyFont="1">
      <alignment horizontal="center"/>
    </xf>
    <xf borderId="10" fillId="0" fontId="2" numFmtId="0" xfId="0" applyAlignment="1" applyBorder="1" applyFont="1">
      <alignment horizontal="center" vertical="bottom"/>
    </xf>
    <xf borderId="10" fillId="0" fontId="2" numFmtId="2" xfId="0" applyAlignment="1" applyBorder="1" applyFont="1" applyNumberFormat="1">
      <alignment horizontal="center" vertical="bottom"/>
    </xf>
    <xf borderId="6" fillId="9" fontId="2" numFmtId="0" xfId="0" applyAlignment="1" applyBorder="1" applyFont="1">
      <alignment horizontal="center" shrinkToFit="0" vertical="bottom" wrapText="0"/>
    </xf>
    <xf borderId="10" fillId="0" fontId="2" numFmtId="0" xfId="0" applyAlignment="1" applyBorder="1" applyFont="1">
      <alignment horizontal="right" vertical="bottom"/>
    </xf>
    <xf borderId="11" fillId="0" fontId="2" numFmtId="0" xfId="0" applyAlignment="1" applyBorder="1" applyFont="1">
      <alignment vertical="bottom"/>
    </xf>
    <xf borderId="8" fillId="0" fontId="2" numFmtId="0" xfId="0" applyAlignment="1" applyBorder="1" applyFont="1">
      <alignment horizontal="center"/>
    </xf>
    <xf borderId="8" fillId="0" fontId="2" numFmtId="0" xfId="0" applyAlignment="1" applyBorder="1" applyFont="1">
      <alignment horizontal="center" vertical="bottom"/>
    </xf>
    <xf borderId="8" fillId="0" fontId="2" numFmtId="2" xfId="0" applyAlignment="1" applyBorder="1" applyFont="1" applyNumberFormat="1">
      <alignment vertical="bottom"/>
    </xf>
    <xf borderId="8" fillId="0" fontId="2" numFmtId="0" xfId="0" applyBorder="1" applyFont="1"/>
    <xf borderId="6" fillId="2" fontId="1" numFmtId="0" xfId="0" applyAlignment="1" applyBorder="1" applyFont="1">
      <alignment vertical="bottom"/>
    </xf>
    <xf borderId="3" fillId="0" fontId="2" numFmtId="0" xfId="0" applyAlignment="1" applyBorder="1" applyFont="1">
      <alignment vertical="bottom"/>
    </xf>
    <xf borderId="6" fillId="8" fontId="1" numFmtId="0" xfId="0" applyAlignment="1" applyBorder="1" applyFont="1">
      <alignment horizontal="center" vertical="bottom"/>
    </xf>
    <xf borderId="7" fillId="0" fontId="7" numFmtId="0" xfId="0" applyBorder="1" applyFont="1"/>
    <xf borderId="6" fillId="17" fontId="1" numFmtId="0" xfId="0" applyAlignment="1" applyBorder="1" applyFill="1" applyFont="1">
      <alignment horizontal="center" vertical="bottom"/>
    </xf>
    <xf borderId="6" fillId="18" fontId="1" numFmtId="0" xfId="0" applyAlignment="1" applyBorder="1" applyFill="1" applyFont="1">
      <alignment horizontal="center" vertical="bottom"/>
    </xf>
    <xf borderId="6" fillId="19" fontId="1" numFmtId="0" xfId="0" applyAlignment="1" applyBorder="1" applyFill="1" applyFont="1">
      <alignment horizontal="center" vertical="bottom"/>
    </xf>
    <xf borderId="6" fillId="20" fontId="1" numFmtId="0" xfId="0" applyAlignment="1" applyBorder="1" applyFill="1" applyFont="1">
      <alignment horizontal="center" vertical="bottom"/>
    </xf>
    <xf borderId="6" fillId="21" fontId="2" numFmtId="0" xfId="0" applyAlignment="1" applyBorder="1" applyFill="1" applyFont="1">
      <alignment vertical="bottom"/>
    </xf>
    <xf borderId="6" fillId="21" fontId="1" numFmtId="0" xfId="0" applyAlignment="1" applyBorder="1" applyFont="1">
      <alignment horizontal="center" shrinkToFit="0" vertical="bottom" wrapText="0"/>
    </xf>
    <xf borderId="7" fillId="21" fontId="2" numFmtId="0" xfId="0" applyAlignment="1" applyBorder="1" applyFont="1">
      <alignment vertical="bottom"/>
    </xf>
    <xf borderId="7" fillId="8" fontId="2" numFmtId="0" xfId="0" applyAlignment="1" applyBorder="1" applyFont="1">
      <alignment horizontal="center" shrinkToFit="0" vertical="bottom" wrapText="1"/>
    </xf>
    <xf borderId="7" fillId="17" fontId="2" numFmtId="0" xfId="0" applyAlignment="1" applyBorder="1" applyFont="1">
      <alignment horizontal="center" shrinkToFit="0" vertical="bottom" wrapText="1"/>
    </xf>
    <xf borderId="7" fillId="18" fontId="2" numFmtId="0" xfId="0" applyAlignment="1" applyBorder="1" applyFont="1">
      <alignment horizontal="center" shrinkToFit="0" vertical="bottom" wrapText="1"/>
    </xf>
    <xf borderId="7" fillId="19" fontId="2" numFmtId="0" xfId="0" applyAlignment="1" applyBorder="1" applyFont="1">
      <alignment horizontal="center" shrinkToFit="0" vertical="bottom" wrapText="1"/>
    </xf>
    <xf borderId="7" fillId="20" fontId="2" numFmtId="0" xfId="0" applyAlignment="1" applyBorder="1" applyFont="1">
      <alignment horizontal="center" shrinkToFit="0" vertical="bottom" wrapText="1"/>
    </xf>
    <xf borderId="7" fillId="21" fontId="2" numFmtId="0" xfId="0" applyAlignment="1" applyBorder="1" applyFont="1">
      <alignment horizontal="center" shrinkToFit="0" vertical="bottom" wrapText="1"/>
    </xf>
    <xf borderId="3" fillId="0" fontId="8" numFmtId="0" xfId="0" applyAlignment="1" applyBorder="1" applyFont="1">
      <alignment horizontal="center" vertical="bottom"/>
    </xf>
    <xf borderId="7" fillId="0" fontId="8" numFmtId="0" xfId="0" applyAlignment="1" applyBorder="1" applyFont="1">
      <alignment horizontal="center" vertical="bottom"/>
    </xf>
    <xf borderId="7" fillId="8" fontId="8" numFmtId="0" xfId="0" applyAlignment="1" applyBorder="1" applyFont="1">
      <alignment horizontal="center" vertical="bottom"/>
    </xf>
    <xf borderId="7" fillId="17" fontId="2" numFmtId="0" xfId="0" applyAlignment="1" applyBorder="1" applyFont="1">
      <alignment horizontal="center" vertical="bottom"/>
    </xf>
    <xf borderId="7" fillId="18" fontId="2" numFmtId="0" xfId="0" applyAlignment="1" applyBorder="1" applyFont="1">
      <alignment horizontal="center" vertical="bottom"/>
    </xf>
    <xf borderId="7" fillId="19" fontId="2" numFmtId="0" xfId="0" applyAlignment="1" applyBorder="1" applyFont="1">
      <alignment horizontal="center" vertical="bottom"/>
    </xf>
    <xf borderId="7" fillId="20" fontId="2" numFmtId="0" xfId="0" applyAlignment="1" applyBorder="1" applyFont="1">
      <alignment horizontal="center" vertical="bottom"/>
    </xf>
    <xf borderId="7" fillId="21" fontId="2" numFmtId="1" xfId="0" applyAlignment="1" applyBorder="1" applyFont="1" applyNumberFormat="1">
      <alignment horizontal="center" vertical="bottom"/>
    </xf>
    <xf borderId="7" fillId="22" fontId="2" numFmtId="0" xfId="0" applyAlignment="1" applyBorder="1" applyFill="1" applyFont="1">
      <alignment horizontal="center" vertical="bottom"/>
    </xf>
    <xf borderId="7" fillId="23" fontId="2" numFmtId="0" xfId="0" applyAlignment="1" applyBorder="1" applyFill="1" applyFont="1">
      <alignment horizontal="center" vertical="bottom"/>
    </xf>
    <xf borderId="7" fillId="21" fontId="2" numFmtId="2" xfId="0" applyAlignment="1" applyBorder="1" applyFont="1" applyNumberFormat="1">
      <alignment horizontal="center" vertical="bottom"/>
    </xf>
    <xf borderId="7" fillId="18" fontId="2" numFmtId="2" xfId="0" applyAlignment="1" applyBorder="1" applyFont="1" applyNumberFormat="1">
      <alignment horizontal="center" vertical="bottom"/>
    </xf>
    <xf borderId="7" fillId="19" fontId="2" numFmtId="2" xfId="0" applyAlignment="1" applyBorder="1" applyFont="1" applyNumberFormat="1">
      <alignment horizontal="center" vertical="bottom"/>
    </xf>
    <xf borderId="7" fillId="19" fontId="2" numFmtId="165" xfId="0" applyAlignment="1" applyBorder="1" applyFont="1" applyNumberFormat="1">
      <alignment horizontal="center" vertical="bottom"/>
    </xf>
    <xf borderId="0" fillId="0" fontId="2" numFmtId="0" xfId="0" applyAlignment="1" applyFont="1">
      <alignment shrinkToFit="0" vertical="bottom" wrapText="0"/>
    </xf>
    <xf borderId="0" fillId="0" fontId="1" numFmtId="0" xfId="0" applyAlignment="1" applyFont="1">
      <alignment shrinkToFit="0" vertical="bottom" wrapText="0"/>
    </xf>
    <xf borderId="11" fillId="24" fontId="1" numFmtId="0" xfId="0" applyAlignment="1" applyBorder="1" applyFill="1" applyFont="1">
      <alignment horizontal="center" vertical="bottom"/>
    </xf>
    <xf borderId="8" fillId="24" fontId="1" numFmtId="0" xfId="0" applyAlignment="1" applyBorder="1" applyFont="1">
      <alignment horizontal="center" vertical="bottom"/>
    </xf>
    <xf borderId="6" fillId="25" fontId="1" numFmtId="0" xfId="0" applyAlignment="1" applyBorder="1" applyFill="1" applyFont="1">
      <alignment horizontal="center" vertical="bottom"/>
    </xf>
    <xf borderId="6" fillId="10" fontId="1" numFmtId="0" xfId="0" applyAlignment="1" applyBorder="1" applyFont="1">
      <alignment horizontal="center" vertical="bottom"/>
    </xf>
    <xf borderId="6" fillId="24" fontId="1" numFmtId="0" xfId="0" applyAlignment="1" applyBorder="1" applyFont="1">
      <alignment horizontal="center" vertical="bottom"/>
    </xf>
    <xf borderId="6" fillId="26" fontId="1" numFmtId="0" xfId="0" applyAlignment="1" applyBorder="1" applyFill="1" applyFont="1">
      <alignment horizontal="center" vertical="bottom"/>
    </xf>
    <xf borderId="6" fillId="27" fontId="1" numFmtId="0" xfId="0" applyAlignment="1" applyBorder="1" applyFill="1" applyFont="1">
      <alignment horizontal="center" vertical="bottom"/>
    </xf>
    <xf borderId="3" fillId="0" fontId="7" numFmtId="0" xfId="0" applyBorder="1" applyFont="1"/>
    <xf borderId="7" fillId="0" fontId="1" numFmtId="0" xfId="0" applyBorder="1" applyFont="1"/>
    <xf borderId="7" fillId="0" fontId="9" numFmtId="0" xfId="0" applyBorder="1" applyFont="1"/>
    <xf borderId="7" fillId="0" fontId="2" numFmtId="0" xfId="0" applyBorder="1" applyFont="1"/>
    <xf borderId="7" fillId="0" fontId="9" numFmtId="2" xfId="0" applyBorder="1" applyFont="1" applyNumberFormat="1"/>
    <xf borderId="7" fillId="0" fontId="1" numFmtId="0" xfId="0" applyAlignment="1" applyBorder="1" applyFont="1">
      <alignment horizontal="center" vertical="bottom"/>
    </xf>
    <xf borderId="7" fillId="0" fontId="9" numFmtId="2" xfId="0" applyAlignment="1" applyBorder="1" applyFont="1" applyNumberFormat="1">
      <alignment vertical="bottom"/>
    </xf>
    <xf borderId="7" fillId="0" fontId="5" numFmtId="2" xfId="0" applyBorder="1" applyFont="1" applyNumberFormat="1"/>
    <xf borderId="3" fillId="0" fontId="1" numFmtId="0" xfId="0" applyAlignment="1" applyBorder="1" applyFont="1">
      <alignment horizontal="center" vertical="bottom"/>
    </xf>
    <xf borderId="7" fillId="0" fontId="5" numFmtId="2" xfId="0" applyAlignment="1" applyBorder="1" applyFont="1" applyNumberFormat="1">
      <alignment horizontal="center"/>
    </xf>
    <xf quotePrefix="1" borderId="7" fillId="0" fontId="2" numFmtId="0" xfId="0" applyAlignment="1" applyBorder="1" applyFont="1">
      <alignment horizontal="center"/>
    </xf>
    <xf borderId="7" fillId="0" fontId="5" numFmtId="2" xfId="0" applyAlignment="1" applyBorder="1" applyFont="1" applyNumberFormat="1">
      <alignment horizontal="center" vertical="bottom"/>
    </xf>
    <xf quotePrefix="1" borderId="7" fillId="0" fontId="2" numFmtId="0" xfId="0" applyAlignment="1" applyBorder="1" applyFont="1">
      <alignment horizontal="center" vertical="bottom"/>
    </xf>
    <xf borderId="7" fillId="0" fontId="10" numFmtId="2" xfId="0" applyAlignment="1" applyBorder="1" applyFont="1" applyNumberFormat="1">
      <alignment horizontal="center"/>
    </xf>
    <xf borderId="9" fillId="0" fontId="1" numFmtId="0" xfId="0" applyAlignment="1" applyBorder="1" applyFont="1">
      <alignment horizontal="center" vertical="bottom"/>
    </xf>
    <xf borderId="10" fillId="0" fontId="10" numFmtId="2" xfId="0" applyAlignment="1" applyBorder="1" applyFont="1" applyNumberFormat="1">
      <alignment horizontal="center"/>
    </xf>
    <xf quotePrefix="1" borderId="10" fillId="0" fontId="2" numFmtId="0" xfId="0" applyAlignment="1" applyBorder="1" applyFont="1">
      <alignment horizontal="center"/>
    </xf>
    <xf borderId="10" fillId="0" fontId="5" numFmtId="2" xfId="0" applyAlignment="1" applyBorder="1" applyFont="1" applyNumberFormat="1">
      <alignment horizontal="center"/>
    </xf>
    <xf borderId="10" fillId="0" fontId="5" numFmtId="2" xfId="0" applyAlignment="1" applyBorder="1" applyFont="1" applyNumberFormat="1">
      <alignment horizontal="center" vertical="bottom"/>
    </xf>
    <xf quotePrefix="1" borderId="10" fillId="0" fontId="2" numFmtId="0" xfId="0" applyAlignment="1" applyBorder="1" applyFont="1">
      <alignment horizontal="center" vertical="bottom"/>
    </xf>
    <xf borderId="10" fillId="2" fontId="2" numFmtId="0" xfId="0" applyAlignment="1" applyBorder="1" applyFont="1">
      <alignment horizontal="center" vertical="bottom"/>
    </xf>
    <xf borderId="3" fillId="0" fontId="9" numFmtId="0" xfId="0" applyAlignment="1" applyBorder="1" applyFont="1">
      <alignment horizontal="center" vertical="bottom"/>
    </xf>
    <xf quotePrefix="1" borderId="7" fillId="2" fontId="2" numFmtId="0" xfId="0" applyAlignment="1" applyBorder="1" applyFont="1">
      <alignment horizontal="center"/>
    </xf>
    <xf borderId="9" fillId="0" fontId="9" numFmtId="0" xfId="0" applyAlignment="1" applyBorder="1" applyFont="1">
      <alignment horizontal="center" vertical="bottom"/>
    </xf>
    <xf quotePrefix="1" borderId="10" fillId="2" fontId="2" numFmtId="0" xfId="0" applyAlignment="1" applyBorder="1" applyFont="1">
      <alignment horizontal="center"/>
    </xf>
    <xf quotePrefix="1" borderId="10" fillId="2" fontId="2" numFmtId="0" xfId="0" applyAlignment="1" applyBorder="1" applyFont="1">
      <alignment horizontal="center" vertical="bottom"/>
    </xf>
    <xf borderId="7" fillId="0" fontId="5" numFmtId="0" xfId="0" applyAlignment="1" applyBorder="1" applyFont="1">
      <alignment horizontal="center"/>
    </xf>
    <xf borderId="10" fillId="0" fontId="5" numFmtId="0" xfId="0" applyAlignment="1" applyBorder="1" applyFont="1">
      <alignment horizontal="center"/>
    </xf>
    <xf borderId="3" fillId="0" fontId="11" numFmtId="0" xfId="0" applyAlignment="1" applyBorder="1" applyFont="1">
      <alignment horizontal="center" vertical="bottom"/>
    </xf>
    <xf borderId="9" fillId="0" fontId="11" numFmtId="0" xfId="0" applyAlignment="1" applyBorder="1" applyFont="1">
      <alignment horizontal="center" vertical="bottom"/>
    </xf>
    <xf borderId="7" fillId="0" fontId="9" numFmtId="0" xfId="0" applyAlignment="1" applyBorder="1" applyFont="1">
      <alignment horizontal="center" vertical="bottom"/>
    </xf>
    <xf borderId="10" fillId="0" fontId="2" numFmtId="0" xfId="0" applyAlignment="1" applyBorder="1" applyFont="1">
      <alignment vertical="bottom"/>
    </xf>
    <xf borderId="10" fillId="0" fontId="5" numFmtId="0" xfId="0" applyAlignment="1" applyBorder="1" applyFont="1">
      <alignment horizontal="center" vertical="bottom"/>
    </xf>
    <xf borderId="0" fillId="0" fontId="12" numFmtId="0" xfId="0" applyAlignment="1" applyFont="1">
      <alignment readingOrder="0"/>
    </xf>
    <xf borderId="4" fillId="0" fontId="13" numFmtId="0" xfId="0" applyAlignment="1" applyBorder="1" applyFont="1">
      <alignment horizontal="center" readingOrder="0" shrinkToFit="0" wrapText="1"/>
    </xf>
    <xf borderId="4" fillId="0" fontId="14" numFmtId="0" xfId="0" applyAlignment="1" applyBorder="1" applyFont="1">
      <alignment horizontal="center" readingOrder="0" shrinkToFit="0" wrapText="1"/>
    </xf>
    <xf borderId="4" fillId="0" fontId="15" numFmtId="0" xfId="0" applyAlignment="1" applyBorder="1" applyFont="1">
      <alignment horizontal="center" readingOrder="0" shrinkToFit="0" wrapText="1"/>
    </xf>
    <xf borderId="4" fillId="0" fontId="14" numFmtId="0" xfId="0" applyAlignment="1" applyBorder="1" applyFont="1">
      <alignment horizontal="center" readingOrder="0" shrinkToFit="0" wrapText="1"/>
    </xf>
    <xf borderId="0" fillId="0" fontId="13" numFmtId="0" xfId="0" applyAlignment="1" applyFont="1">
      <alignment readingOrder="0"/>
    </xf>
    <xf borderId="0" fillId="2" fontId="16" numFmtId="0" xfId="0" applyAlignment="1" applyFont="1">
      <alignment readingOrder="0" shrinkToFit="0" wrapText="1"/>
    </xf>
    <xf borderId="0" fillId="0" fontId="14" numFmtId="0" xfId="0" applyAlignment="1" applyFont="1">
      <alignment readingOrder="0" shrinkToFit="0" wrapText="1"/>
    </xf>
    <xf borderId="0" fillId="0" fontId="17" numFmtId="0" xfId="0" applyFont="1"/>
    <xf borderId="0" fillId="0" fontId="14" numFmtId="0" xfId="0" applyAlignment="1" applyFont="1">
      <alignment readingOrder="0"/>
    </xf>
    <xf borderId="0" fillId="0" fontId="18" numFmtId="0" xfId="0" applyFont="1"/>
    <xf borderId="7" fillId="0" fontId="1" numFmtId="0" xfId="0" applyAlignment="1" applyBorder="1" applyFont="1">
      <alignment vertical="bottom"/>
    </xf>
    <xf borderId="3" fillId="0" fontId="1" numFmtId="0" xfId="0" applyAlignment="1" applyBorder="1" applyFont="1">
      <alignment horizontal="right" vertical="bottom"/>
    </xf>
    <xf borderId="3" fillId="4" fontId="2" numFmtId="0" xfId="0" applyAlignment="1" applyBorder="1" applyFont="1">
      <alignment vertical="bottom"/>
    </xf>
    <xf borderId="7" fillId="4" fontId="2" numFmtId="0" xfId="0" applyAlignment="1" applyBorder="1" applyFont="1">
      <alignment vertical="bottom"/>
    </xf>
    <xf borderId="7" fillId="4" fontId="2" numFmtId="0" xfId="0" applyAlignment="1" applyBorder="1" applyFont="1">
      <alignment horizontal="right" vertical="bottom"/>
    </xf>
    <xf borderId="0" fillId="4" fontId="2" numFmtId="0" xfId="0" applyAlignment="1" applyFont="1">
      <alignment shrinkToFit="0" vertical="bottom" wrapText="0"/>
    </xf>
    <xf borderId="0" fillId="0" fontId="1" numFmtId="0" xfId="0" applyAlignment="1" applyFont="1">
      <alignment readingOrder="0" shrinkToFit="0" vertical="bottom" wrapText="0"/>
    </xf>
    <xf borderId="1" fillId="0" fontId="2" numFmtId="0" xfId="0" applyAlignment="1" applyBorder="1" applyFont="1">
      <alignment vertical="bottom"/>
    </xf>
    <xf borderId="12" fillId="0" fontId="2" numFmtId="0" xfId="0" applyAlignment="1" applyBorder="1" applyFont="1">
      <alignment vertical="bottom"/>
    </xf>
    <xf borderId="7" fillId="0" fontId="2" numFmtId="0" xfId="0" applyAlignment="1" applyBorder="1" applyFont="1">
      <alignment vertical="bottom"/>
    </xf>
    <xf borderId="13" fillId="0" fontId="2" numFmtId="0" xfId="0" applyAlignment="1" applyBorder="1" applyFont="1">
      <alignment vertical="bottom"/>
    </xf>
    <xf borderId="0" fillId="0" fontId="2" numFmtId="0" xfId="0" applyAlignment="1" applyFont="1">
      <alignment vertical="bottom"/>
    </xf>
    <xf borderId="7" fillId="0" fontId="2" numFmtId="2" xfId="0" applyAlignment="1" applyBorder="1" applyFont="1" applyNumberFormat="1">
      <alignment horizontal="right" vertical="bottom"/>
    </xf>
    <xf borderId="13" fillId="0" fontId="2" numFmtId="2" xfId="0" applyAlignment="1" applyBorder="1" applyFont="1" applyNumberFormat="1">
      <alignment horizontal="right" vertical="bottom"/>
    </xf>
    <xf borderId="14" fillId="0" fontId="2" numFmtId="2" xfId="0" applyAlignment="1" applyBorder="1" applyFont="1" applyNumberFormat="1">
      <alignment vertical="bottom"/>
    </xf>
    <xf borderId="15" fillId="0" fontId="2" numFmtId="2" xfId="0" applyAlignment="1" applyBorder="1" applyFont="1" applyNumberFormat="1">
      <alignment horizontal="right" vertical="bottom"/>
    </xf>
    <xf borderId="6" fillId="0" fontId="2" numFmtId="0" xfId="0" applyAlignment="1" applyBorder="1" applyFont="1">
      <alignment vertical="bottom"/>
    </xf>
    <xf borderId="14" fillId="0" fontId="2" numFmtId="0" xfId="0" applyAlignment="1" applyBorder="1" applyFont="1">
      <alignment vertical="bottom"/>
    </xf>
    <xf borderId="0" fillId="0" fontId="2" numFmtId="165" xfId="0" applyAlignment="1" applyFont="1" applyNumberFormat="1">
      <alignment vertical="bottom"/>
    </xf>
    <xf borderId="3" fillId="0" fontId="2" numFmtId="0" xfId="0" applyAlignment="1" applyBorder="1" applyFont="1">
      <alignment vertical="bottom"/>
    </xf>
    <xf borderId="12" fillId="0" fontId="2" numFmtId="2" xfId="0" applyAlignment="1" applyBorder="1" applyFont="1" applyNumberFormat="1">
      <alignment vertical="bottom"/>
    </xf>
    <xf borderId="15" fillId="0" fontId="2" numFmtId="2" xfId="0" applyAlignment="1" applyBorder="1" applyFont="1" applyNumberFormat="1">
      <alignment vertical="bottom"/>
    </xf>
    <xf borderId="0" fillId="28" fontId="2" numFmtId="0" xfId="0" applyAlignment="1" applyFill="1" applyFont="1">
      <alignment vertical="bottom"/>
    </xf>
    <xf borderId="0" fillId="0" fontId="2" numFmtId="0" xfId="0" applyAlignment="1" applyFont="1">
      <alignment shrinkToFit="0" vertical="bottom" wrapText="0"/>
    </xf>
    <xf borderId="6" fillId="8" fontId="2" numFmtId="0" xfId="0" applyAlignment="1" applyBorder="1" applyFont="1">
      <alignment vertical="bottom"/>
    </xf>
    <xf borderId="6" fillId="25" fontId="2" numFmtId="0" xfId="0" applyAlignment="1" applyBorder="1" applyFont="1">
      <alignment vertical="bottom"/>
    </xf>
    <xf borderId="7" fillId="8" fontId="2" numFmtId="2" xfId="0" applyAlignment="1" applyBorder="1" applyFont="1" applyNumberFormat="1">
      <alignment horizontal="right" vertical="bottom"/>
    </xf>
    <xf borderId="3" fillId="5" fontId="2" numFmtId="0" xfId="0" applyAlignment="1" applyBorder="1" applyFont="1">
      <alignment vertical="bottom"/>
    </xf>
    <xf borderId="7" fillId="5" fontId="2" numFmtId="2" xfId="0" applyAlignment="1" applyBorder="1" applyFont="1" applyNumberFormat="1">
      <alignment horizontal="right" vertical="bottom"/>
    </xf>
    <xf borderId="0" fillId="5" fontId="2" numFmtId="0" xfId="0" applyAlignment="1" applyFont="1">
      <alignment vertical="bottom"/>
    </xf>
    <xf borderId="3" fillId="0" fontId="19" numFmtId="0" xfId="0" applyAlignment="1" applyBorder="1" applyFont="1">
      <alignment vertical="bottom"/>
    </xf>
    <xf borderId="7" fillId="0" fontId="19" numFmtId="2" xfId="0" applyAlignment="1" applyBorder="1" applyFont="1" applyNumberFormat="1">
      <alignment horizontal="right" vertical="bottom"/>
    </xf>
    <xf borderId="7" fillId="8" fontId="19" numFmtId="2" xfId="0" applyAlignment="1" applyBorder="1" applyFont="1" applyNumberFormat="1">
      <alignment horizontal="right" vertical="bottom"/>
    </xf>
    <xf borderId="7" fillId="0" fontId="2" numFmtId="0" xfId="0" applyAlignment="1" applyBorder="1" applyFont="1">
      <alignment horizontal="right" vertical="bottom"/>
    </xf>
    <xf borderId="7" fillId="8" fontId="2" numFmtId="0" xfId="0" applyAlignment="1" applyBorder="1" applyFont="1">
      <alignment horizontal="right" vertical="bottom"/>
    </xf>
    <xf borderId="7" fillId="0" fontId="2" numFmtId="11" xfId="0" applyAlignment="1" applyBorder="1" applyFont="1" applyNumberFormat="1">
      <alignment horizontal="right" vertical="bottom"/>
    </xf>
    <xf borderId="6" fillId="0" fontId="2" numFmtId="0" xfId="0" applyAlignment="1" applyBorder="1" applyFont="1">
      <alignment shrinkToFit="0" vertical="bottom" wrapText="0"/>
    </xf>
    <xf borderId="7" fillId="8" fontId="2" numFmtId="0" xfId="0" applyAlignment="1" applyBorder="1" applyFont="1">
      <alignment vertical="bottom"/>
    </xf>
    <xf borderId="7" fillId="25" fontId="2" numFmtId="0" xfId="0" applyAlignment="1" applyBorder="1" applyFont="1">
      <alignment vertical="bottom"/>
    </xf>
    <xf borderId="0" fillId="0" fontId="1" numFmtId="0" xfId="0" applyAlignment="1" applyFont="1">
      <alignment vertical="bottom"/>
    </xf>
    <xf borderId="0" fillId="0" fontId="2" numFmtId="0" xfId="0" applyAlignment="1" applyFont="1">
      <alignment horizontal="right" vertical="bottom"/>
    </xf>
    <xf borderId="0" fillId="2" fontId="20" numFmtId="0" xfId="0" applyAlignment="1" applyFont="1">
      <alignment shrinkToFit="0" vertical="bottom" wrapText="0"/>
    </xf>
    <xf borderId="0" fillId="25" fontId="2" numFmtId="0" xfId="0" applyAlignment="1" applyFont="1">
      <alignment vertical="bottom"/>
    </xf>
    <xf borderId="0" fillId="0" fontId="2" numFmtId="21" xfId="0" applyAlignment="1" applyFont="1" applyNumberFormat="1">
      <alignment horizontal="right" vertical="bottom"/>
    </xf>
    <xf borderId="0" fillId="5" fontId="2" numFmtId="0" xfId="0" applyAlignment="1" applyFont="1">
      <alignment vertical="bottom"/>
    </xf>
    <xf borderId="0" fillId="0" fontId="2" numFmtId="2" xfId="0" applyAlignment="1" applyFont="1" applyNumberFormat="1">
      <alignment horizontal="right" vertical="bottom"/>
    </xf>
    <xf borderId="0" fillId="5" fontId="2" numFmtId="4" xfId="0" applyAlignment="1" applyFont="1" applyNumberFormat="1">
      <alignment horizontal="right" vertical="bottom"/>
    </xf>
    <xf borderId="0" fillId="5" fontId="2" numFmtId="2" xfId="0" applyAlignment="1" applyFont="1" applyNumberFormat="1">
      <alignment horizontal="right" vertical="bottom"/>
    </xf>
    <xf borderId="0" fillId="25" fontId="2" numFmtId="2" xfId="0" applyAlignment="1" applyFont="1" applyNumberFormat="1">
      <alignment horizontal="right" vertical="bottom"/>
    </xf>
    <xf borderId="0" fillId="25" fontId="2" numFmtId="4" xfId="0" applyAlignment="1" applyFont="1" applyNumberFormat="1">
      <alignment horizontal="right" vertical="bottom"/>
    </xf>
    <xf borderId="0" fillId="25" fontId="2" numFmtId="4" xfId="0" applyAlignment="1" applyFont="1" applyNumberForma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pubmed.ncbi.nlm.nih.gov/24897844/" TargetMode="External"/><Relationship Id="rId2" Type="http://schemas.openxmlformats.org/officeDocument/2006/relationships/hyperlink" Target="https://pubmed.ncbi.nlm.nih.gov/24897844/" TargetMode="External"/><Relationship Id="rId3" Type="http://schemas.openxmlformats.org/officeDocument/2006/relationships/hyperlink" Target="https://pubmed.ncbi.nlm.nih.gov/24897844/" TargetMode="External"/><Relationship Id="rId4" Type="http://schemas.openxmlformats.org/officeDocument/2006/relationships/hyperlink" Target="https://pubmed.ncbi.nlm.nih.gov/16832731/" TargetMode="External"/><Relationship Id="rId5" Type="http://schemas.openxmlformats.org/officeDocument/2006/relationships/hyperlink" Target="https://www.sciencedirect.com/science/article/abs/pii/S0304380015003130" TargetMode="External"/><Relationship Id="rId6"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3.0"/>
    <col customWidth="1" min="2" max="2" width="29.67"/>
    <col customWidth="1" min="3" max="3" width="28.11"/>
    <col customWidth="1" min="4" max="4" width="10.78"/>
    <col customWidth="1" min="5" max="5" width="15.78"/>
    <col customWidth="1" min="6" max="25" width="10.56"/>
  </cols>
  <sheetData>
    <row r="1" ht="15.75" customHeight="1">
      <c r="A1" s="1" t="s">
        <v>0</v>
      </c>
      <c r="B1" s="2"/>
      <c r="C1" s="2"/>
      <c r="D1" s="2"/>
      <c r="E1" s="2"/>
      <c r="F1" s="3"/>
      <c r="G1" s="3"/>
      <c r="H1" s="3"/>
      <c r="I1" s="3"/>
      <c r="J1" s="3"/>
      <c r="K1" s="3"/>
      <c r="L1" s="3"/>
      <c r="M1" s="3"/>
      <c r="N1" s="3"/>
      <c r="O1" s="3"/>
      <c r="P1" s="3"/>
      <c r="Q1" s="3"/>
      <c r="R1" s="3"/>
      <c r="S1" s="3"/>
      <c r="T1" s="3"/>
      <c r="U1" s="3"/>
      <c r="V1" s="3"/>
      <c r="W1" s="3"/>
      <c r="X1" s="3"/>
      <c r="Y1" s="3"/>
    </row>
    <row r="2" ht="15.75" customHeight="1">
      <c r="A2" s="4" t="s">
        <v>1</v>
      </c>
      <c r="B2" s="4" t="s">
        <v>2</v>
      </c>
      <c r="C2" s="5" t="s">
        <v>3</v>
      </c>
      <c r="D2" s="5" t="s">
        <v>4</v>
      </c>
      <c r="E2" s="4" t="s">
        <v>5</v>
      </c>
      <c r="F2" s="3"/>
      <c r="G2" s="3"/>
      <c r="H2" s="3"/>
      <c r="I2" s="3"/>
      <c r="J2" s="3"/>
      <c r="K2" s="3"/>
      <c r="L2" s="3"/>
      <c r="M2" s="3"/>
      <c r="N2" s="3"/>
      <c r="O2" s="3"/>
      <c r="P2" s="3"/>
      <c r="Q2" s="3"/>
      <c r="R2" s="3"/>
      <c r="S2" s="3"/>
      <c r="T2" s="3"/>
      <c r="U2" s="3"/>
      <c r="V2" s="3"/>
      <c r="W2" s="3"/>
      <c r="X2" s="3"/>
      <c r="Y2" s="3"/>
    </row>
    <row r="3" ht="15.75" customHeight="1">
      <c r="A3" s="6" t="s">
        <v>6</v>
      </c>
      <c r="B3" s="6" t="s">
        <v>7</v>
      </c>
      <c r="C3" s="7" t="s">
        <v>8</v>
      </c>
      <c r="D3" s="6" t="s">
        <v>9</v>
      </c>
      <c r="E3" s="8" t="s">
        <v>10</v>
      </c>
      <c r="F3" s="3"/>
      <c r="G3" s="3"/>
      <c r="H3" s="3"/>
      <c r="I3" s="3"/>
      <c r="J3" s="3"/>
      <c r="K3" s="3"/>
      <c r="L3" s="3"/>
      <c r="M3" s="3"/>
      <c r="N3" s="3"/>
      <c r="O3" s="3"/>
      <c r="P3" s="3"/>
      <c r="Q3" s="3"/>
      <c r="R3" s="3"/>
      <c r="S3" s="3"/>
      <c r="T3" s="3"/>
      <c r="U3" s="3"/>
      <c r="V3" s="3"/>
      <c r="W3" s="3"/>
      <c r="X3" s="3"/>
      <c r="Y3" s="3"/>
    </row>
    <row r="4" ht="15.75" customHeight="1">
      <c r="A4" s="9" t="s">
        <v>11</v>
      </c>
      <c r="B4" s="9" t="s">
        <v>12</v>
      </c>
      <c r="C4" s="9" t="s">
        <v>13</v>
      </c>
      <c r="D4" s="9" t="s">
        <v>14</v>
      </c>
      <c r="E4" s="8" t="s">
        <v>10</v>
      </c>
      <c r="F4" s="3"/>
      <c r="G4" s="3"/>
      <c r="H4" s="3"/>
      <c r="I4" s="3"/>
      <c r="J4" s="3"/>
      <c r="K4" s="3"/>
      <c r="L4" s="3"/>
      <c r="M4" s="3"/>
      <c r="N4" s="3"/>
      <c r="O4" s="3"/>
      <c r="P4" s="3"/>
      <c r="Q4" s="3"/>
      <c r="R4" s="3"/>
      <c r="S4" s="3"/>
      <c r="T4" s="3"/>
      <c r="U4" s="3"/>
      <c r="V4" s="3"/>
      <c r="W4" s="3"/>
      <c r="X4" s="3"/>
      <c r="Y4" s="3"/>
    </row>
    <row r="5" ht="15.75" customHeight="1">
      <c r="A5" s="9" t="s">
        <v>15</v>
      </c>
      <c r="B5" s="9" t="s">
        <v>16</v>
      </c>
      <c r="C5" s="9" t="s">
        <v>17</v>
      </c>
      <c r="D5" s="9" t="s">
        <v>9</v>
      </c>
      <c r="E5" s="10" t="s">
        <v>18</v>
      </c>
      <c r="F5" s="3"/>
      <c r="G5" s="3"/>
      <c r="H5" s="3"/>
      <c r="I5" s="3"/>
      <c r="J5" s="3"/>
      <c r="K5" s="3"/>
      <c r="L5" s="3"/>
      <c r="M5" s="3"/>
      <c r="N5" s="3"/>
      <c r="O5" s="3"/>
      <c r="P5" s="3"/>
      <c r="Q5" s="3"/>
      <c r="R5" s="3"/>
      <c r="S5" s="3"/>
      <c r="T5" s="3"/>
      <c r="U5" s="3"/>
      <c r="V5" s="3"/>
      <c r="W5" s="3"/>
      <c r="X5" s="3"/>
      <c r="Y5" s="3"/>
    </row>
    <row r="6" ht="15.75" customHeight="1">
      <c r="A6" s="9" t="s">
        <v>19</v>
      </c>
      <c r="B6" s="9" t="s">
        <v>20</v>
      </c>
      <c r="C6" s="9" t="s">
        <v>21</v>
      </c>
      <c r="D6" s="9" t="s">
        <v>14</v>
      </c>
      <c r="E6" s="8" t="s">
        <v>10</v>
      </c>
      <c r="F6" s="3"/>
      <c r="G6" s="3"/>
      <c r="H6" s="3"/>
      <c r="I6" s="3"/>
      <c r="J6" s="3"/>
      <c r="K6" s="3"/>
      <c r="L6" s="3"/>
      <c r="M6" s="3"/>
      <c r="N6" s="3"/>
      <c r="O6" s="3"/>
      <c r="P6" s="3"/>
      <c r="Q6" s="3"/>
      <c r="R6" s="3"/>
      <c r="S6" s="3"/>
      <c r="T6" s="3"/>
      <c r="U6" s="3"/>
      <c r="V6" s="3"/>
      <c r="W6" s="3"/>
      <c r="X6" s="3"/>
      <c r="Y6" s="3"/>
    </row>
    <row r="7" ht="15.75" customHeight="1">
      <c r="A7" s="9" t="s">
        <v>22</v>
      </c>
      <c r="B7" s="9" t="s">
        <v>23</v>
      </c>
      <c r="C7" s="9" t="s">
        <v>24</v>
      </c>
      <c r="D7" s="9" t="s">
        <v>9</v>
      </c>
      <c r="E7" s="10" t="s">
        <v>18</v>
      </c>
      <c r="F7" s="3"/>
      <c r="G7" s="3"/>
      <c r="H7" s="3"/>
      <c r="I7" s="3"/>
      <c r="J7" s="3"/>
      <c r="K7" s="3"/>
      <c r="L7" s="3"/>
      <c r="M7" s="3"/>
      <c r="N7" s="3"/>
      <c r="O7" s="3"/>
      <c r="P7" s="3"/>
      <c r="Q7" s="3"/>
      <c r="R7" s="3"/>
      <c r="S7" s="3"/>
      <c r="T7" s="3"/>
      <c r="U7" s="3"/>
      <c r="V7" s="3"/>
      <c r="W7" s="3"/>
      <c r="X7" s="3"/>
      <c r="Y7" s="3"/>
    </row>
    <row r="8" ht="15.75" customHeight="1">
      <c r="A8" s="9" t="s">
        <v>25</v>
      </c>
      <c r="B8" s="9" t="s">
        <v>26</v>
      </c>
      <c r="C8" s="9" t="s">
        <v>27</v>
      </c>
      <c r="D8" s="9" t="s">
        <v>9</v>
      </c>
      <c r="E8" s="8" t="s">
        <v>10</v>
      </c>
      <c r="F8" s="3"/>
      <c r="G8" s="3"/>
      <c r="H8" s="3"/>
      <c r="I8" s="3"/>
      <c r="J8" s="3"/>
      <c r="K8" s="3"/>
      <c r="L8" s="3"/>
      <c r="M8" s="3"/>
      <c r="N8" s="3"/>
      <c r="O8" s="3"/>
      <c r="P8" s="3"/>
      <c r="Q8" s="3"/>
      <c r="R8" s="3"/>
      <c r="S8" s="3"/>
      <c r="T8" s="3"/>
      <c r="U8" s="3"/>
      <c r="V8" s="3"/>
      <c r="W8" s="3"/>
      <c r="X8" s="3"/>
      <c r="Y8" s="3"/>
    </row>
    <row r="9" ht="15.75" customHeight="1">
      <c r="A9" s="11"/>
      <c r="B9" s="11"/>
      <c r="C9" s="11"/>
      <c r="D9" s="12"/>
      <c r="E9" s="12"/>
      <c r="F9" s="3"/>
      <c r="G9" s="3"/>
      <c r="H9" s="3"/>
      <c r="I9" s="3"/>
      <c r="J9" s="3"/>
      <c r="K9" s="3"/>
      <c r="L9" s="3"/>
      <c r="M9" s="3"/>
      <c r="N9" s="3"/>
      <c r="O9" s="3"/>
      <c r="P9" s="3"/>
      <c r="Q9" s="3"/>
      <c r="R9" s="3"/>
      <c r="S9" s="3"/>
      <c r="T9" s="3"/>
      <c r="U9" s="3"/>
      <c r="V9" s="3"/>
      <c r="W9" s="3"/>
      <c r="X9" s="3"/>
      <c r="Y9" s="3"/>
    </row>
    <row r="10" ht="15.75" customHeight="1">
      <c r="A10" s="13" t="s">
        <v>28</v>
      </c>
      <c r="B10" s="13" t="s">
        <v>2</v>
      </c>
      <c r="C10" s="14" t="s">
        <v>29</v>
      </c>
      <c r="D10" s="12"/>
      <c r="E10" s="12"/>
      <c r="F10" s="3"/>
      <c r="G10" s="3"/>
      <c r="H10" s="3"/>
      <c r="I10" s="3"/>
      <c r="J10" s="3"/>
      <c r="K10" s="3"/>
      <c r="L10" s="3"/>
      <c r="M10" s="3"/>
      <c r="N10" s="3"/>
      <c r="O10" s="3"/>
      <c r="P10" s="3"/>
      <c r="Q10" s="3"/>
      <c r="R10" s="3"/>
      <c r="S10" s="3"/>
      <c r="T10" s="3"/>
      <c r="U10" s="3"/>
      <c r="V10" s="3"/>
      <c r="W10" s="3"/>
      <c r="X10" s="3"/>
      <c r="Y10" s="3"/>
    </row>
    <row r="11" ht="15.75" customHeight="1">
      <c r="A11" s="15" t="s">
        <v>30</v>
      </c>
      <c r="B11" s="15" t="s">
        <v>31</v>
      </c>
      <c r="C11" s="16" t="s">
        <v>32</v>
      </c>
      <c r="D11" s="12"/>
      <c r="E11" s="12"/>
      <c r="F11" s="3"/>
      <c r="G11" s="3"/>
      <c r="H11" s="3"/>
      <c r="I11" s="3"/>
      <c r="J11" s="3"/>
      <c r="K11" s="3"/>
      <c r="L11" s="3"/>
      <c r="M11" s="3"/>
      <c r="N11" s="3"/>
      <c r="O11" s="3"/>
      <c r="P11" s="3"/>
      <c r="Q11" s="3"/>
      <c r="R11" s="3"/>
      <c r="S11" s="3"/>
      <c r="T11" s="3"/>
      <c r="U11" s="3"/>
      <c r="V11" s="3"/>
      <c r="W11" s="3"/>
      <c r="X11" s="3"/>
      <c r="Y11" s="3"/>
    </row>
    <row r="12" ht="15.75" customHeight="1">
      <c r="A12" s="17" t="s">
        <v>33</v>
      </c>
      <c r="B12" s="17" t="s">
        <v>34</v>
      </c>
      <c r="C12" s="18" t="s">
        <v>35</v>
      </c>
      <c r="D12" s="12"/>
      <c r="E12" s="12"/>
      <c r="F12" s="3"/>
      <c r="G12" s="3"/>
      <c r="H12" s="3"/>
      <c r="I12" s="3"/>
      <c r="J12" s="3"/>
      <c r="K12" s="3"/>
      <c r="L12" s="3"/>
      <c r="M12" s="3"/>
      <c r="N12" s="3"/>
      <c r="O12" s="3"/>
      <c r="P12" s="3"/>
      <c r="Q12" s="3"/>
      <c r="R12" s="3"/>
      <c r="S12" s="3"/>
      <c r="T12" s="3"/>
      <c r="U12" s="3"/>
      <c r="V12" s="3"/>
      <c r="W12" s="3"/>
      <c r="X12" s="3"/>
      <c r="Y12" s="3"/>
    </row>
    <row r="13" ht="15.75" customHeight="1">
      <c r="A13" s="17" t="s">
        <v>36</v>
      </c>
      <c r="B13" s="17" t="s">
        <v>37</v>
      </c>
      <c r="C13" s="18" t="s">
        <v>38</v>
      </c>
      <c r="D13" s="12"/>
      <c r="E13" s="12"/>
      <c r="F13" s="3"/>
      <c r="G13" s="3"/>
      <c r="H13" s="3"/>
      <c r="I13" s="3"/>
      <c r="J13" s="3"/>
      <c r="K13" s="3"/>
      <c r="L13" s="3"/>
      <c r="M13" s="3"/>
      <c r="N13" s="3"/>
      <c r="O13" s="3"/>
      <c r="P13" s="3"/>
      <c r="Q13" s="3"/>
      <c r="R13" s="3"/>
      <c r="S13" s="3"/>
      <c r="T13" s="3"/>
      <c r="U13" s="3"/>
      <c r="V13" s="3"/>
      <c r="W13" s="3"/>
      <c r="X13" s="3"/>
      <c r="Y13" s="3"/>
    </row>
    <row r="14" ht="15.75" customHeight="1">
      <c r="A14" s="17" t="s">
        <v>39</v>
      </c>
      <c r="B14" s="17" t="s">
        <v>40</v>
      </c>
      <c r="C14" s="18" t="s">
        <v>41</v>
      </c>
      <c r="D14" s="12"/>
      <c r="E14" s="12"/>
      <c r="F14" s="3"/>
      <c r="G14" s="3"/>
      <c r="H14" s="3"/>
      <c r="I14" s="3"/>
      <c r="J14" s="3"/>
      <c r="K14" s="3"/>
      <c r="L14" s="3"/>
      <c r="M14" s="3"/>
      <c r="N14" s="3"/>
      <c r="O14" s="3"/>
      <c r="P14" s="3"/>
      <c r="Q14" s="3"/>
      <c r="R14" s="3"/>
      <c r="S14" s="3"/>
      <c r="T14" s="3"/>
      <c r="U14" s="3"/>
      <c r="V14" s="3"/>
      <c r="W14" s="3"/>
      <c r="X14" s="3"/>
      <c r="Y14" s="3"/>
    </row>
    <row r="15" ht="15.75" customHeight="1">
      <c r="A15" s="3"/>
      <c r="B15" s="3"/>
      <c r="C15" s="3"/>
      <c r="D15" s="3"/>
      <c r="E15" s="3"/>
      <c r="F15" s="3"/>
      <c r="G15" s="3"/>
      <c r="H15" s="3"/>
      <c r="I15" s="3"/>
      <c r="J15" s="3"/>
      <c r="K15" s="3"/>
      <c r="L15" s="3"/>
      <c r="M15" s="3"/>
      <c r="N15" s="3"/>
      <c r="O15" s="3"/>
      <c r="P15" s="3"/>
      <c r="Q15" s="3"/>
      <c r="R15" s="3"/>
      <c r="S15" s="3"/>
      <c r="T15" s="3"/>
      <c r="U15" s="3"/>
      <c r="V15" s="3"/>
      <c r="W15" s="3"/>
      <c r="X15" s="3"/>
      <c r="Y15" s="3"/>
    </row>
    <row r="16" ht="15.75" customHeight="1">
      <c r="A16" s="3"/>
      <c r="B16" s="3"/>
      <c r="C16" s="3"/>
      <c r="D16" s="3"/>
      <c r="E16" s="3"/>
      <c r="F16" s="3"/>
      <c r="G16" s="3"/>
      <c r="H16" s="3"/>
      <c r="I16" s="3"/>
      <c r="J16" s="3"/>
      <c r="K16" s="3"/>
      <c r="L16" s="3"/>
      <c r="M16" s="3"/>
      <c r="N16" s="3"/>
      <c r="O16" s="3"/>
      <c r="P16" s="3"/>
      <c r="Q16" s="3"/>
      <c r="R16" s="3"/>
      <c r="S16" s="3"/>
      <c r="T16" s="3"/>
      <c r="U16" s="3"/>
      <c r="V16" s="3"/>
      <c r="W16" s="3"/>
      <c r="X16" s="3"/>
      <c r="Y16" s="3"/>
    </row>
    <row r="17" ht="15.75" customHeight="1">
      <c r="A17" s="3"/>
      <c r="B17" s="3"/>
      <c r="C17" s="3"/>
      <c r="D17" s="3"/>
      <c r="E17" s="3"/>
      <c r="F17" s="3"/>
      <c r="G17" s="3"/>
      <c r="H17" s="3"/>
      <c r="I17" s="3"/>
      <c r="J17" s="3"/>
      <c r="K17" s="3"/>
      <c r="L17" s="3"/>
      <c r="M17" s="3"/>
      <c r="N17" s="3"/>
      <c r="O17" s="3"/>
      <c r="P17" s="3"/>
      <c r="Q17" s="3"/>
      <c r="R17" s="3"/>
      <c r="S17" s="3"/>
      <c r="T17" s="3"/>
      <c r="U17" s="3"/>
      <c r="V17" s="3"/>
      <c r="W17" s="3"/>
      <c r="X17" s="3"/>
      <c r="Y17" s="3"/>
    </row>
    <row r="18" ht="15.75" customHeight="1">
      <c r="A18" s="3"/>
      <c r="B18" s="3"/>
      <c r="C18" s="3"/>
      <c r="D18" s="3"/>
      <c r="E18" s="3"/>
      <c r="F18" s="3"/>
      <c r="G18" s="3"/>
      <c r="H18" s="3"/>
      <c r="I18" s="3"/>
      <c r="J18" s="3"/>
      <c r="K18" s="3"/>
      <c r="L18" s="3"/>
      <c r="M18" s="3"/>
      <c r="N18" s="3"/>
      <c r="O18" s="3"/>
      <c r="P18" s="3"/>
      <c r="Q18" s="3"/>
      <c r="R18" s="3"/>
      <c r="S18" s="3"/>
      <c r="T18" s="3"/>
      <c r="U18" s="3"/>
      <c r="V18" s="3"/>
      <c r="W18" s="3"/>
      <c r="X18" s="3"/>
      <c r="Y18" s="3"/>
    </row>
    <row r="19" ht="15.75" customHeight="1">
      <c r="A19" s="3"/>
      <c r="B19" s="3"/>
      <c r="C19" s="3"/>
      <c r="D19" s="3"/>
      <c r="E19" s="3"/>
      <c r="F19" s="3"/>
      <c r="G19" s="3"/>
      <c r="H19" s="3"/>
      <c r="I19" s="3"/>
      <c r="J19" s="3"/>
      <c r="K19" s="3"/>
      <c r="L19" s="3"/>
      <c r="M19" s="3"/>
      <c r="N19" s="3"/>
      <c r="O19" s="3"/>
      <c r="P19" s="3"/>
      <c r="Q19" s="3"/>
      <c r="R19" s="3"/>
      <c r="S19" s="3"/>
      <c r="T19" s="3"/>
      <c r="U19" s="3"/>
      <c r="V19" s="3"/>
      <c r="W19" s="3"/>
      <c r="X19" s="3"/>
      <c r="Y19" s="3"/>
    </row>
    <row r="20" ht="15.75" customHeight="1">
      <c r="A20" s="3"/>
      <c r="B20" s="3"/>
      <c r="C20" s="3"/>
      <c r="D20" s="3"/>
      <c r="E20" s="3"/>
      <c r="F20" s="3"/>
      <c r="G20" s="3"/>
      <c r="H20" s="3"/>
      <c r="I20" s="3"/>
      <c r="J20" s="3"/>
      <c r="K20" s="3"/>
      <c r="L20" s="3"/>
      <c r="M20" s="3"/>
      <c r="N20" s="3"/>
      <c r="O20" s="3"/>
      <c r="P20" s="3"/>
      <c r="Q20" s="3"/>
      <c r="R20" s="3"/>
      <c r="S20" s="3"/>
      <c r="T20" s="3"/>
      <c r="U20" s="3"/>
      <c r="V20" s="3"/>
      <c r="W20" s="3"/>
      <c r="X20" s="3"/>
      <c r="Y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31.67"/>
    <col customWidth="1" min="2" max="2" width="17.78"/>
    <col customWidth="1" min="3" max="3" width="63.33"/>
  </cols>
  <sheetData>
    <row r="1">
      <c r="A1" s="300" t="s">
        <v>599</v>
      </c>
    </row>
    <row r="2">
      <c r="A2" s="301" t="s">
        <v>600</v>
      </c>
      <c r="B2" s="301" t="s">
        <v>601</v>
      </c>
      <c r="C2" s="301" t="s">
        <v>602</v>
      </c>
    </row>
    <row r="3">
      <c r="A3" s="302" t="s">
        <v>603</v>
      </c>
      <c r="B3" s="302">
        <v>2.0</v>
      </c>
      <c r="C3" s="303" t="s">
        <v>604</v>
      </c>
    </row>
    <row r="4">
      <c r="A4" s="302" t="s">
        <v>605</v>
      </c>
      <c r="B4" s="302">
        <v>5.0</v>
      </c>
      <c r="C4" s="303" t="s">
        <v>604</v>
      </c>
    </row>
    <row r="5">
      <c r="A5" s="302" t="s">
        <v>606</v>
      </c>
      <c r="B5" s="302">
        <v>1.0</v>
      </c>
      <c r="C5" s="303" t="s">
        <v>604</v>
      </c>
    </row>
    <row r="6">
      <c r="A6" s="302" t="s">
        <v>607</v>
      </c>
      <c r="B6" s="302">
        <v>20.0</v>
      </c>
      <c r="C6" s="303" t="s">
        <v>608</v>
      </c>
    </row>
    <row r="7">
      <c r="A7" s="302" t="s">
        <v>609</v>
      </c>
      <c r="B7" s="302">
        <v>1.175</v>
      </c>
      <c r="C7" s="303" t="s">
        <v>610</v>
      </c>
    </row>
    <row r="8">
      <c r="A8" s="302" t="s">
        <v>611</v>
      </c>
      <c r="B8" s="302">
        <v>0.09</v>
      </c>
      <c r="C8" s="304" t="s">
        <v>612</v>
      </c>
    </row>
  </sheetData>
  <hyperlinks>
    <hyperlink r:id="rId1" ref="C3"/>
    <hyperlink r:id="rId2" ref="C4"/>
    <hyperlink r:id="rId3" ref="C5"/>
    <hyperlink r:id="rId4" ref="C6"/>
    <hyperlink r:id="rId5" ref="C7"/>
  </hyperlinks>
  <drawing r:id="rId6"/>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68.67"/>
  </cols>
  <sheetData>
    <row r="1">
      <c r="A1" s="305" t="s">
        <v>613</v>
      </c>
    </row>
    <row r="2">
      <c r="A2" s="306" t="s">
        <v>614</v>
      </c>
    </row>
    <row r="4">
      <c r="A4" s="307" t="s">
        <v>615</v>
      </c>
    </row>
    <row r="5">
      <c r="A5" s="308"/>
    </row>
    <row r="6">
      <c r="A6" s="309" t="s">
        <v>616</v>
      </c>
    </row>
    <row r="7">
      <c r="A7" s="309" t="s">
        <v>617</v>
      </c>
    </row>
    <row r="8">
      <c r="A8" s="309" t="s">
        <v>618</v>
      </c>
    </row>
    <row r="9">
      <c r="A9" s="309" t="s">
        <v>619</v>
      </c>
    </row>
    <row r="10">
      <c r="A10" s="309"/>
    </row>
    <row r="11">
      <c r="A11" s="309" t="s">
        <v>620</v>
      </c>
    </row>
    <row r="12">
      <c r="A12" s="309" t="s">
        <v>621</v>
      </c>
    </row>
    <row r="13">
      <c r="A13" s="309" t="s">
        <v>622</v>
      </c>
    </row>
    <row r="14">
      <c r="A14" s="309" t="s">
        <v>623</v>
      </c>
    </row>
    <row r="15">
      <c r="A15" s="309"/>
    </row>
    <row r="16">
      <c r="A16" s="309" t="s">
        <v>624</v>
      </c>
    </row>
    <row r="17">
      <c r="A17" s="309" t="s">
        <v>621</v>
      </c>
    </row>
    <row r="18">
      <c r="A18" s="309" t="s">
        <v>625</v>
      </c>
    </row>
    <row r="19">
      <c r="A19" s="309" t="s">
        <v>626</v>
      </c>
    </row>
    <row r="20">
      <c r="A20" s="310"/>
    </row>
  </sheetData>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4.33"/>
    <col customWidth="1" min="2" max="2" width="16.44"/>
    <col customWidth="1" min="3" max="3" width="53.33"/>
    <col customWidth="1" min="4" max="4" width="21.0"/>
    <col customWidth="1" min="5" max="5" width="14.67"/>
  </cols>
  <sheetData>
    <row r="1">
      <c r="A1" s="205" t="s">
        <v>627</v>
      </c>
      <c r="B1" s="26"/>
      <c r="C1" s="26"/>
      <c r="D1" s="26"/>
      <c r="E1" s="26"/>
      <c r="F1" s="26"/>
      <c r="G1" s="112"/>
      <c r="H1" s="112"/>
      <c r="I1" s="3"/>
      <c r="J1" s="3"/>
      <c r="K1" s="3"/>
      <c r="L1" s="3"/>
      <c r="M1" s="3"/>
      <c r="N1" s="3"/>
      <c r="O1" s="3"/>
      <c r="P1" s="3"/>
      <c r="Q1" s="3"/>
      <c r="R1" s="3"/>
      <c r="S1" s="3"/>
      <c r="T1" s="3"/>
      <c r="U1" s="3"/>
      <c r="V1" s="3"/>
      <c r="W1" s="3"/>
      <c r="X1" s="3"/>
      <c r="Y1" s="3"/>
      <c r="Z1" s="3"/>
    </row>
    <row r="2">
      <c r="A2" s="228" t="s">
        <v>628</v>
      </c>
      <c r="B2" s="169" t="s">
        <v>629</v>
      </c>
      <c r="C2" s="169" t="s">
        <v>630</v>
      </c>
      <c r="D2" s="169" t="s">
        <v>631</v>
      </c>
      <c r="E2" s="169" t="s">
        <v>632</v>
      </c>
      <c r="F2" s="169" t="s">
        <v>633</v>
      </c>
      <c r="G2" s="112"/>
      <c r="H2" s="112"/>
      <c r="I2" s="3"/>
      <c r="J2" s="3"/>
      <c r="K2" s="3"/>
      <c r="L2" s="3"/>
      <c r="M2" s="3"/>
      <c r="N2" s="3"/>
      <c r="O2" s="3"/>
      <c r="P2" s="3"/>
      <c r="Q2" s="3"/>
      <c r="R2" s="3"/>
      <c r="S2" s="3"/>
      <c r="T2" s="3"/>
      <c r="U2" s="3"/>
      <c r="V2" s="3"/>
      <c r="W2" s="3"/>
      <c r="X2" s="3"/>
      <c r="Y2" s="3"/>
      <c r="Z2" s="3"/>
    </row>
    <row r="3">
      <c r="A3" s="30">
        <v>1.0</v>
      </c>
      <c r="B3" s="311" t="s">
        <v>634</v>
      </c>
      <c r="C3" s="311" t="s">
        <v>635</v>
      </c>
      <c r="D3" s="311" t="s">
        <v>636</v>
      </c>
      <c r="E3" s="311" t="s">
        <v>637</v>
      </c>
      <c r="F3" s="311" t="s">
        <v>638</v>
      </c>
      <c r="G3" s="112"/>
      <c r="H3" s="112"/>
      <c r="I3" s="3"/>
      <c r="J3" s="3"/>
      <c r="K3" s="3"/>
      <c r="L3" s="3"/>
      <c r="M3" s="3"/>
      <c r="N3" s="3"/>
      <c r="O3" s="3"/>
      <c r="P3" s="3"/>
      <c r="Q3" s="3"/>
      <c r="R3" s="3"/>
      <c r="S3" s="3"/>
      <c r="T3" s="3"/>
      <c r="U3" s="3"/>
      <c r="V3" s="3"/>
      <c r="W3" s="3"/>
      <c r="X3" s="3"/>
      <c r="Y3" s="3"/>
      <c r="Z3" s="3"/>
    </row>
    <row r="4">
      <c r="A4" s="30">
        <v>2.0</v>
      </c>
      <c r="B4" s="169" t="s">
        <v>639</v>
      </c>
      <c r="C4" s="169" t="s">
        <v>640</v>
      </c>
      <c r="D4" s="169" t="s">
        <v>641</v>
      </c>
      <c r="E4" s="169" t="s">
        <v>642</v>
      </c>
      <c r="F4" s="169"/>
      <c r="G4" s="112"/>
      <c r="H4" s="112"/>
      <c r="I4" s="3"/>
      <c r="J4" s="3"/>
      <c r="K4" s="3"/>
      <c r="L4" s="3"/>
      <c r="M4" s="3"/>
      <c r="N4" s="3"/>
      <c r="O4" s="3"/>
      <c r="P4" s="3"/>
      <c r="Q4" s="3"/>
      <c r="R4" s="3"/>
      <c r="S4" s="3"/>
      <c r="T4" s="3"/>
      <c r="U4" s="3"/>
      <c r="V4" s="3"/>
      <c r="W4" s="3"/>
      <c r="X4" s="3"/>
      <c r="Y4" s="3"/>
      <c r="Z4" s="3"/>
    </row>
    <row r="5">
      <c r="A5" s="30">
        <v>3.0</v>
      </c>
      <c r="B5" s="169" t="s">
        <v>643</v>
      </c>
      <c r="C5" s="169" t="s">
        <v>644</v>
      </c>
      <c r="D5" s="169" t="s">
        <v>645</v>
      </c>
      <c r="E5" s="169" t="s">
        <v>646</v>
      </c>
      <c r="F5" s="169"/>
      <c r="G5" s="112"/>
      <c r="H5" s="112"/>
      <c r="I5" s="3"/>
      <c r="J5" s="3"/>
      <c r="K5" s="3"/>
      <c r="L5" s="3"/>
      <c r="M5" s="3"/>
      <c r="N5" s="3"/>
      <c r="O5" s="3"/>
      <c r="P5" s="3"/>
      <c r="Q5" s="3"/>
      <c r="R5" s="3"/>
      <c r="S5" s="3"/>
      <c r="T5" s="3"/>
      <c r="U5" s="3"/>
      <c r="V5" s="3"/>
      <c r="W5" s="3"/>
      <c r="X5" s="3"/>
      <c r="Y5" s="3"/>
      <c r="Z5" s="3"/>
    </row>
    <row r="6">
      <c r="A6" s="30">
        <v>4.0</v>
      </c>
      <c r="B6" s="169" t="s">
        <v>647</v>
      </c>
      <c r="C6" s="169" t="s">
        <v>648</v>
      </c>
      <c r="D6" s="169" t="s">
        <v>645</v>
      </c>
      <c r="E6" s="169" t="s">
        <v>646</v>
      </c>
      <c r="F6" s="169"/>
      <c r="G6" s="112"/>
      <c r="H6" s="112"/>
      <c r="I6" s="3"/>
      <c r="J6" s="3"/>
      <c r="K6" s="3"/>
      <c r="L6" s="3"/>
      <c r="M6" s="3"/>
      <c r="N6" s="3"/>
      <c r="O6" s="3"/>
      <c r="P6" s="3"/>
      <c r="Q6" s="3"/>
      <c r="R6" s="3"/>
      <c r="S6" s="3"/>
      <c r="T6" s="3"/>
      <c r="U6" s="3"/>
      <c r="V6" s="3"/>
      <c r="W6" s="3"/>
      <c r="X6" s="3"/>
      <c r="Y6" s="3"/>
      <c r="Z6" s="3"/>
    </row>
    <row r="7">
      <c r="A7" s="30">
        <v>5.0</v>
      </c>
      <c r="B7" s="169" t="s">
        <v>649</v>
      </c>
      <c r="C7" s="169" t="s">
        <v>650</v>
      </c>
      <c r="D7" s="169" t="s">
        <v>651</v>
      </c>
      <c r="E7" s="169" t="s">
        <v>642</v>
      </c>
      <c r="F7" s="169"/>
      <c r="G7" s="112"/>
      <c r="H7" s="112"/>
      <c r="I7" s="3"/>
      <c r="J7" s="3"/>
      <c r="K7" s="3"/>
      <c r="L7" s="3"/>
      <c r="M7" s="3"/>
      <c r="N7" s="3"/>
      <c r="O7" s="3"/>
      <c r="P7" s="3"/>
      <c r="Q7" s="3"/>
      <c r="R7" s="3"/>
      <c r="S7" s="3"/>
      <c r="T7" s="3"/>
      <c r="U7" s="3"/>
      <c r="V7" s="3"/>
      <c r="W7" s="3"/>
      <c r="X7" s="3"/>
      <c r="Y7" s="3"/>
      <c r="Z7" s="3"/>
    </row>
    <row r="8">
      <c r="A8" s="30">
        <v>6.0</v>
      </c>
      <c r="B8" s="169" t="s">
        <v>652</v>
      </c>
      <c r="C8" s="169" t="s">
        <v>653</v>
      </c>
      <c r="D8" s="169" t="s">
        <v>654</v>
      </c>
      <c r="E8" s="169" t="s">
        <v>646</v>
      </c>
      <c r="F8" s="169"/>
      <c r="G8" s="112"/>
      <c r="H8" s="112"/>
      <c r="I8" s="3"/>
      <c r="J8" s="3"/>
      <c r="K8" s="3"/>
      <c r="L8" s="3"/>
      <c r="M8" s="3"/>
      <c r="N8" s="3"/>
      <c r="O8" s="3"/>
      <c r="P8" s="3"/>
      <c r="Q8" s="3"/>
      <c r="R8" s="3"/>
      <c r="S8" s="3"/>
      <c r="T8" s="3"/>
      <c r="U8" s="3"/>
      <c r="V8" s="3"/>
      <c r="W8" s="3"/>
      <c r="X8" s="3"/>
      <c r="Y8" s="3"/>
      <c r="Z8" s="3"/>
    </row>
    <row r="9">
      <c r="A9" s="30">
        <v>7.0</v>
      </c>
      <c r="B9" s="169" t="s">
        <v>655</v>
      </c>
      <c r="C9" s="169" t="s">
        <v>656</v>
      </c>
      <c r="D9" s="169" t="s">
        <v>654</v>
      </c>
      <c r="E9" s="169" t="s">
        <v>646</v>
      </c>
      <c r="F9" s="169"/>
      <c r="G9" s="112"/>
      <c r="H9" s="112"/>
      <c r="I9" s="3"/>
      <c r="J9" s="3"/>
      <c r="K9" s="3"/>
      <c r="L9" s="3"/>
      <c r="M9" s="3"/>
      <c r="N9" s="3"/>
      <c r="O9" s="3"/>
      <c r="P9" s="3"/>
      <c r="Q9" s="3"/>
      <c r="R9" s="3"/>
      <c r="S9" s="3"/>
      <c r="T9" s="3"/>
      <c r="U9" s="3"/>
      <c r="V9" s="3"/>
      <c r="W9" s="3"/>
      <c r="X9" s="3"/>
      <c r="Y9" s="3"/>
      <c r="Z9" s="3"/>
    </row>
    <row r="10">
      <c r="A10" s="30">
        <v>8.0</v>
      </c>
      <c r="B10" s="169" t="s">
        <v>657</v>
      </c>
      <c r="C10" s="169" t="s">
        <v>658</v>
      </c>
      <c r="D10" s="169" t="s">
        <v>659</v>
      </c>
      <c r="E10" s="169" t="s">
        <v>642</v>
      </c>
      <c r="F10" s="169"/>
      <c r="G10" s="112"/>
      <c r="H10" s="112"/>
      <c r="I10" s="3"/>
      <c r="J10" s="3"/>
      <c r="K10" s="3"/>
      <c r="L10" s="3"/>
      <c r="M10" s="3"/>
      <c r="N10" s="3"/>
      <c r="O10" s="3"/>
      <c r="P10" s="3"/>
      <c r="Q10" s="3"/>
      <c r="R10" s="3"/>
      <c r="S10" s="3"/>
      <c r="T10" s="3"/>
      <c r="U10" s="3"/>
      <c r="V10" s="3"/>
      <c r="W10" s="3"/>
      <c r="X10" s="3"/>
      <c r="Y10" s="3"/>
      <c r="Z10" s="3"/>
    </row>
    <row r="11">
      <c r="A11" s="30">
        <v>9.0</v>
      </c>
      <c r="B11" s="169" t="s">
        <v>660</v>
      </c>
      <c r="C11" s="169" t="s">
        <v>661</v>
      </c>
      <c r="D11" s="169" t="s">
        <v>662</v>
      </c>
      <c r="E11" s="169" t="s">
        <v>646</v>
      </c>
      <c r="F11" s="169"/>
      <c r="G11" s="112"/>
      <c r="H11" s="112"/>
      <c r="I11" s="3"/>
      <c r="J11" s="3"/>
      <c r="K11" s="3"/>
      <c r="L11" s="3"/>
      <c r="M11" s="3"/>
      <c r="N11" s="3"/>
      <c r="O11" s="3"/>
      <c r="P11" s="3"/>
      <c r="Q11" s="3"/>
      <c r="R11" s="3"/>
      <c r="S11" s="3"/>
      <c r="T11" s="3"/>
      <c r="U11" s="3"/>
      <c r="V11" s="3"/>
      <c r="W11" s="3"/>
      <c r="X11" s="3"/>
      <c r="Y11" s="3"/>
      <c r="Z11" s="3"/>
    </row>
    <row r="12">
      <c r="A12" s="30">
        <v>10.0</v>
      </c>
      <c r="B12" s="169" t="s">
        <v>663</v>
      </c>
      <c r="C12" s="169" t="s">
        <v>664</v>
      </c>
      <c r="D12" s="169" t="s">
        <v>662</v>
      </c>
      <c r="E12" s="169" t="s">
        <v>646</v>
      </c>
      <c r="F12" s="169"/>
      <c r="G12" s="112"/>
      <c r="H12" s="112"/>
      <c r="I12" s="3"/>
      <c r="J12" s="3"/>
      <c r="K12" s="3"/>
      <c r="L12" s="3"/>
      <c r="M12" s="3"/>
      <c r="N12" s="3"/>
      <c r="O12" s="3"/>
      <c r="P12" s="3"/>
      <c r="Q12" s="3"/>
      <c r="R12" s="3"/>
      <c r="S12" s="3"/>
      <c r="T12" s="3"/>
      <c r="U12" s="3"/>
      <c r="V12" s="3"/>
      <c r="W12" s="3"/>
      <c r="X12" s="3"/>
      <c r="Y12" s="3"/>
      <c r="Z12" s="3"/>
    </row>
    <row r="13">
      <c r="A13" s="312">
        <v>11.0</v>
      </c>
      <c r="B13" s="311" t="s">
        <v>665</v>
      </c>
      <c r="C13" s="311" t="s">
        <v>666</v>
      </c>
      <c r="D13" s="311" t="s">
        <v>667</v>
      </c>
      <c r="E13" s="311" t="s">
        <v>642</v>
      </c>
      <c r="F13" s="311" t="s">
        <v>638</v>
      </c>
      <c r="G13" s="112"/>
      <c r="H13" s="112"/>
      <c r="I13" s="3"/>
      <c r="J13" s="3"/>
      <c r="K13" s="3"/>
      <c r="L13" s="3"/>
      <c r="M13" s="3"/>
      <c r="N13" s="3"/>
      <c r="O13" s="3"/>
      <c r="P13" s="3"/>
      <c r="Q13" s="3"/>
      <c r="R13" s="3"/>
      <c r="S13" s="3"/>
      <c r="T13" s="3"/>
      <c r="U13" s="3"/>
      <c r="V13" s="3"/>
      <c r="W13" s="3"/>
      <c r="X13" s="3"/>
      <c r="Y13" s="3"/>
      <c r="Z13" s="3"/>
    </row>
    <row r="14">
      <c r="A14" s="312">
        <v>12.0</v>
      </c>
      <c r="B14" s="311" t="s">
        <v>668</v>
      </c>
      <c r="C14" s="311" t="s">
        <v>669</v>
      </c>
      <c r="D14" s="311" t="s">
        <v>670</v>
      </c>
      <c r="E14" s="311" t="s">
        <v>646</v>
      </c>
      <c r="F14" s="311" t="s">
        <v>638</v>
      </c>
      <c r="G14" s="112"/>
      <c r="H14" s="112"/>
      <c r="I14" s="3"/>
      <c r="J14" s="3"/>
      <c r="K14" s="3"/>
      <c r="L14" s="3"/>
      <c r="M14" s="3"/>
      <c r="N14" s="3"/>
      <c r="O14" s="3"/>
      <c r="P14" s="3"/>
      <c r="Q14" s="3"/>
      <c r="R14" s="3"/>
      <c r="S14" s="3"/>
      <c r="T14" s="3"/>
      <c r="U14" s="3"/>
      <c r="V14" s="3"/>
      <c r="W14" s="3"/>
      <c r="X14" s="3"/>
      <c r="Y14" s="3"/>
      <c r="Z14" s="3"/>
    </row>
    <row r="15">
      <c r="A15" s="312">
        <v>13.0</v>
      </c>
      <c r="B15" s="311" t="s">
        <v>671</v>
      </c>
      <c r="C15" s="311" t="s">
        <v>672</v>
      </c>
      <c r="D15" s="311" t="s">
        <v>670</v>
      </c>
      <c r="E15" s="311" t="s">
        <v>646</v>
      </c>
      <c r="F15" s="311" t="s">
        <v>638</v>
      </c>
      <c r="G15" s="112"/>
      <c r="H15" s="112"/>
      <c r="I15" s="3"/>
      <c r="J15" s="3"/>
      <c r="K15" s="3"/>
      <c r="L15" s="3"/>
      <c r="M15" s="3"/>
      <c r="N15" s="3"/>
      <c r="O15" s="3"/>
      <c r="P15" s="3"/>
      <c r="Q15" s="3"/>
      <c r="R15" s="3"/>
      <c r="S15" s="3"/>
      <c r="T15" s="3"/>
      <c r="U15" s="3"/>
      <c r="V15" s="3"/>
      <c r="W15" s="3"/>
      <c r="X15" s="3"/>
      <c r="Y15" s="3"/>
      <c r="Z15" s="3"/>
    </row>
    <row r="16">
      <c r="A16" s="30">
        <v>14.0</v>
      </c>
      <c r="B16" s="169" t="s">
        <v>673</v>
      </c>
      <c r="C16" s="169" t="s">
        <v>674</v>
      </c>
      <c r="D16" s="169" t="s">
        <v>675</v>
      </c>
      <c r="E16" s="169" t="s">
        <v>642</v>
      </c>
      <c r="F16" s="169"/>
      <c r="G16" s="112"/>
      <c r="H16" s="112"/>
      <c r="I16" s="3"/>
      <c r="J16" s="3"/>
      <c r="K16" s="3"/>
      <c r="L16" s="3"/>
      <c r="M16" s="3"/>
      <c r="N16" s="3"/>
      <c r="O16" s="3"/>
      <c r="P16" s="3"/>
      <c r="Q16" s="3"/>
      <c r="R16" s="3"/>
      <c r="S16" s="3"/>
      <c r="T16" s="3"/>
      <c r="U16" s="3"/>
      <c r="V16" s="3"/>
      <c r="W16" s="3"/>
      <c r="X16" s="3"/>
      <c r="Y16" s="3"/>
      <c r="Z16" s="3"/>
    </row>
    <row r="17">
      <c r="A17" s="30">
        <v>15.0</v>
      </c>
      <c r="B17" s="169" t="s">
        <v>676</v>
      </c>
      <c r="C17" s="169" t="s">
        <v>677</v>
      </c>
      <c r="D17" s="169" t="s">
        <v>678</v>
      </c>
      <c r="E17" s="169" t="s">
        <v>646</v>
      </c>
      <c r="F17" s="169"/>
      <c r="G17" s="112"/>
      <c r="H17" s="112"/>
      <c r="I17" s="3"/>
      <c r="J17" s="3"/>
      <c r="K17" s="3"/>
      <c r="L17" s="3"/>
      <c r="M17" s="3"/>
      <c r="N17" s="3"/>
      <c r="O17" s="3"/>
      <c r="P17" s="3"/>
      <c r="Q17" s="3"/>
      <c r="R17" s="3"/>
      <c r="S17" s="3"/>
      <c r="T17" s="3"/>
      <c r="U17" s="3"/>
      <c r="V17" s="3"/>
      <c r="W17" s="3"/>
      <c r="X17" s="3"/>
      <c r="Y17" s="3"/>
      <c r="Z17" s="3"/>
    </row>
    <row r="18">
      <c r="A18" s="30">
        <v>16.0</v>
      </c>
      <c r="B18" s="169" t="s">
        <v>679</v>
      </c>
      <c r="C18" s="169" t="s">
        <v>680</v>
      </c>
      <c r="D18" s="169" t="s">
        <v>678</v>
      </c>
      <c r="E18" s="169" t="s">
        <v>646</v>
      </c>
      <c r="F18" s="169"/>
      <c r="G18" s="112"/>
      <c r="H18" s="112"/>
      <c r="I18" s="3"/>
      <c r="J18" s="3"/>
      <c r="K18" s="3"/>
      <c r="L18" s="3"/>
      <c r="M18" s="3"/>
      <c r="N18" s="3"/>
      <c r="O18" s="3"/>
      <c r="P18" s="3"/>
      <c r="Q18" s="3"/>
      <c r="R18" s="3"/>
      <c r="S18" s="3"/>
      <c r="T18" s="3"/>
      <c r="U18" s="3"/>
      <c r="V18" s="3"/>
      <c r="W18" s="3"/>
      <c r="X18" s="3"/>
      <c r="Y18" s="3"/>
      <c r="Z18" s="3"/>
    </row>
    <row r="19">
      <c r="A19" s="30">
        <v>17.0</v>
      </c>
      <c r="B19" s="169" t="s">
        <v>681</v>
      </c>
      <c r="C19" s="169" t="s">
        <v>682</v>
      </c>
      <c r="D19" s="169" t="s">
        <v>683</v>
      </c>
      <c r="E19" s="169" t="s">
        <v>642</v>
      </c>
      <c r="F19" s="169"/>
      <c r="G19" s="112"/>
      <c r="H19" s="112"/>
      <c r="I19" s="3"/>
      <c r="J19" s="3"/>
      <c r="K19" s="3"/>
      <c r="L19" s="3"/>
      <c r="M19" s="3"/>
      <c r="N19" s="3"/>
      <c r="O19" s="3"/>
      <c r="P19" s="3"/>
      <c r="Q19" s="3"/>
      <c r="R19" s="3"/>
      <c r="S19" s="3"/>
      <c r="T19" s="3"/>
      <c r="U19" s="3"/>
      <c r="V19" s="3"/>
      <c r="W19" s="3"/>
      <c r="X19" s="3"/>
      <c r="Y19" s="3"/>
      <c r="Z19" s="3"/>
    </row>
    <row r="20">
      <c r="A20" s="30">
        <v>18.0</v>
      </c>
      <c r="B20" s="169" t="s">
        <v>684</v>
      </c>
      <c r="C20" s="169" t="s">
        <v>685</v>
      </c>
      <c r="D20" s="169" t="s">
        <v>686</v>
      </c>
      <c r="E20" s="169" t="s">
        <v>646</v>
      </c>
      <c r="F20" s="169"/>
      <c r="G20" s="112"/>
      <c r="H20" s="112"/>
      <c r="I20" s="3"/>
      <c r="J20" s="3"/>
      <c r="K20" s="3"/>
      <c r="L20" s="3"/>
      <c r="M20" s="3"/>
      <c r="N20" s="3"/>
      <c r="O20" s="3"/>
      <c r="P20" s="3"/>
      <c r="Q20" s="3"/>
      <c r="R20" s="3"/>
      <c r="S20" s="3"/>
      <c r="T20" s="3"/>
      <c r="U20" s="3"/>
      <c r="V20" s="3"/>
      <c r="W20" s="3"/>
      <c r="X20" s="3"/>
      <c r="Y20" s="3"/>
      <c r="Z20" s="3"/>
    </row>
    <row r="21">
      <c r="A21" s="30">
        <v>19.0</v>
      </c>
      <c r="B21" s="169" t="s">
        <v>687</v>
      </c>
      <c r="C21" s="169" t="s">
        <v>688</v>
      </c>
      <c r="D21" s="169" t="s">
        <v>686</v>
      </c>
      <c r="E21" s="169" t="s">
        <v>646</v>
      </c>
      <c r="F21" s="169"/>
      <c r="G21" s="112"/>
      <c r="H21" s="112"/>
      <c r="I21" s="3"/>
      <c r="J21" s="3"/>
      <c r="K21" s="3"/>
      <c r="L21" s="3"/>
      <c r="M21" s="3"/>
      <c r="N21" s="3"/>
      <c r="O21" s="3"/>
      <c r="P21" s="3"/>
      <c r="Q21" s="3"/>
      <c r="R21" s="3"/>
      <c r="S21" s="3"/>
      <c r="T21" s="3"/>
      <c r="U21" s="3"/>
      <c r="V21" s="3"/>
      <c r="W21" s="3"/>
      <c r="X21" s="3"/>
      <c r="Y21" s="3"/>
      <c r="Z21" s="3"/>
    </row>
    <row r="22">
      <c r="A22" s="30">
        <v>20.0</v>
      </c>
      <c r="B22" s="169" t="s">
        <v>689</v>
      </c>
      <c r="C22" s="169" t="s">
        <v>690</v>
      </c>
      <c r="D22" s="169" t="s">
        <v>691</v>
      </c>
      <c r="E22" s="169" t="s">
        <v>692</v>
      </c>
      <c r="F22" s="169"/>
      <c r="G22" s="112"/>
      <c r="H22" s="112"/>
      <c r="I22" s="3"/>
      <c r="J22" s="3"/>
      <c r="K22" s="3"/>
      <c r="L22" s="3"/>
      <c r="M22" s="3"/>
      <c r="N22" s="3"/>
      <c r="O22" s="3"/>
      <c r="P22" s="3"/>
      <c r="Q22" s="3"/>
      <c r="R22" s="3"/>
      <c r="S22" s="3"/>
      <c r="T22" s="3"/>
      <c r="U22" s="3"/>
      <c r="V22" s="3"/>
      <c r="W22" s="3"/>
      <c r="X22" s="3"/>
      <c r="Y22" s="3"/>
      <c r="Z22" s="3"/>
    </row>
    <row r="23">
      <c r="A23" s="30">
        <v>21.0</v>
      </c>
      <c r="B23" s="169" t="s">
        <v>693</v>
      </c>
      <c r="C23" s="169" t="s">
        <v>694</v>
      </c>
      <c r="D23" s="169" t="s">
        <v>695</v>
      </c>
      <c r="E23" s="169" t="s">
        <v>646</v>
      </c>
      <c r="F23" s="169"/>
      <c r="G23" s="112"/>
      <c r="H23" s="112"/>
      <c r="I23" s="3"/>
      <c r="J23" s="3"/>
      <c r="K23" s="3"/>
      <c r="L23" s="3"/>
      <c r="M23" s="3"/>
      <c r="N23" s="3"/>
      <c r="O23" s="3"/>
      <c r="P23" s="3"/>
      <c r="Q23" s="3"/>
      <c r="R23" s="3"/>
      <c r="S23" s="3"/>
      <c r="T23" s="3"/>
      <c r="U23" s="3"/>
      <c r="V23" s="3"/>
      <c r="W23" s="3"/>
      <c r="X23" s="3"/>
      <c r="Y23" s="3"/>
      <c r="Z23" s="3"/>
    </row>
    <row r="24">
      <c r="A24" s="30">
        <v>22.0</v>
      </c>
      <c r="B24" s="169" t="s">
        <v>696</v>
      </c>
      <c r="C24" s="169" t="s">
        <v>697</v>
      </c>
      <c r="D24" s="169" t="s">
        <v>695</v>
      </c>
      <c r="E24" s="169" t="s">
        <v>646</v>
      </c>
      <c r="F24" s="169"/>
      <c r="G24" s="112"/>
      <c r="H24" s="112"/>
      <c r="I24" s="3"/>
      <c r="J24" s="3"/>
      <c r="K24" s="3"/>
      <c r="L24" s="3"/>
      <c r="M24" s="3"/>
      <c r="N24" s="3"/>
      <c r="O24" s="3"/>
      <c r="P24" s="3"/>
      <c r="Q24" s="3"/>
      <c r="R24" s="3"/>
      <c r="S24" s="3"/>
      <c r="T24" s="3"/>
      <c r="U24" s="3"/>
      <c r="V24" s="3"/>
      <c r="W24" s="3"/>
      <c r="X24" s="3"/>
      <c r="Y24" s="3"/>
      <c r="Z24" s="3"/>
    </row>
    <row r="25">
      <c r="A25" s="30">
        <v>23.0</v>
      </c>
      <c r="B25" s="169" t="s">
        <v>698</v>
      </c>
      <c r="C25" s="169" t="s">
        <v>699</v>
      </c>
      <c r="D25" s="169" t="s">
        <v>700</v>
      </c>
      <c r="E25" s="169" t="s">
        <v>646</v>
      </c>
      <c r="F25" s="169"/>
      <c r="G25" s="112"/>
      <c r="H25" s="112"/>
      <c r="I25" s="3"/>
      <c r="J25" s="3"/>
      <c r="K25" s="3"/>
      <c r="L25" s="3"/>
      <c r="M25" s="3"/>
      <c r="N25" s="3"/>
      <c r="O25" s="3"/>
      <c r="P25" s="3"/>
      <c r="Q25" s="3"/>
      <c r="R25" s="3"/>
      <c r="S25" s="3"/>
      <c r="T25" s="3"/>
      <c r="U25" s="3"/>
      <c r="V25" s="3"/>
      <c r="W25" s="3"/>
      <c r="X25" s="3"/>
      <c r="Y25" s="3"/>
      <c r="Z25" s="3"/>
    </row>
    <row r="26">
      <c r="A26" s="30">
        <v>24.0</v>
      </c>
      <c r="B26" s="169" t="s">
        <v>701</v>
      </c>
      <c r="C26" s="169" t="s">
        <v>702</v>
      </c>
      <c r="D26" s="169" t="s">
        <v>700</v>
      </c>
      <c r="E26" s="169" t="s">
        <v>646</v>
      </c>
      <c r="F26" s="169"/>
      <c r="G26" s="112"/>
      <c r="H26" s="112"/>
      <c r="I26" s="3"/>
      <c r="J26" s="3"/>
      <c r="K26" s="3"/>
      <c r="L26" s="3"/>
      <c r="M26" s="3"/>
      <c r="N26" s="3"/>
      <c r="O26" s="3"/>
      <c r="P26" s="3"/>
      <c r="Q26" s="3"/>
      <c r="R26" s="3"/>
      <c r="S26" s="3"/>
      <c r="T26" s="3"/>
      <c r="U26" s="3"/>
      <c r="V26" s="3"/>
      <c r="W26" s="3"/>
      <c r="X26" s="3"/>
      <c r="Y26" s="3"/>
      <c r="Z26" s="3"/>
    </row>
    <row r="27">
      <c r="A27" s="30">
        <v>25.0</v>
      </c>
      <c r="B27" s="169" t="s">
        <v>703</v>
      </c>
      <c r="C27" s="169" t="s">
        <v>704</v>
      </c>
      <c r="D27" s="169" t="s">
        <v>705</v>
      </c>
      <c r="E27" s="169" t="s">
        <v>692</v>
      </c>
      <c r="F27" s="169"/>
      <c r="G27" s="112"/>
      <c r="H27" s="112"/>
      <c r="I27" s="3"/>
      <c r="J27" s="3"/>
      <c r="K27" s="3"/>
      <c r="L27" s="3"/>
      <c r="M27" s="3"/>
      <c r="N27" s="3"/>
      <c r="O27" s="3"/>
      <c r="P27" s="3"/>
      <c r="Q27" s="3"/>
      <c r="R27" s="3"/>
      <c r="S27" s="3"/>
      <c r="T27" s="3"/>
      <c r="U27" s="3"/>
      <c r="V27" s="3"/>
      <c r="W27" s="3"/>
      <c r="X27" s="3"/>
      <c r="Y27" s="3"/>
      <c r="Z27" s="3"/>
    </row>
    <row r="28">
      <c r="A28" s="30">
        <v>26.0</v>
      </c>
      <c r="B28" s="169" t="s">
        <v>706</v>
      </c>
      <c r="C28" s="169" t="s">
        <v>707</v>
      </c>
      <c r="D28" s="169"/>
      <c r="E28" s="169" t="s">
        <v>646</v>
      </c>
      <c r="F28" s="169"/>
      <c r="G28" s="112"/>
      <c r="H28" s="112"/>
      <c r="I28" s="3"/>
      <c r="J28" s="3"/>
      <c r="K28" s="3"/>
      <c r="L28" s="3"/>
      <c r="M28" s="3"/>
      <c r="N28" s="3"/>
      <c r="O28" s="3"/>
      <c r="P28" s="3"/>
      <c r="Q28" s="3"/>
      <c r="R28" s="3"/>
      <c r="S28" s="3"/>
      <c r="T28" s="3"/>
      <c r="U28" s="3"/>
      <c r="V28" s="3"/>
      <c r="W28" s="3"/>
      <c r="X28" s="3"/>
      <c r="Y28" s="3"/>
      <c r="Z28" s="3"/>
    </row>
    <row r="29">
      <c r="A29" s="30">
        <v>27.0</v>
      </c>
      <c r="B29" s="169" t="s">
        <v>708</v>
      </c>
      <c r="C29" s="169" t="s">
        <v>709</v>
      </c>
      <c r="D29" s="169"/>
      <c r="E29" s="169" t="s">
        <v>646</v>
      </c>
      <c r="F29" s="169"/>
      <c r="G29" s="112"/>
      <c r="H29" s="112"/>
      <c r="I29" s="3"/>
      <c r="J29" s="3"/>
      <c r="K29" s="3"/>
      <c r="L29" s="3"/>
      <c r="M29" s="3"/>
      <c r="N29" s="3"/>
      <c r="O29" s="3"/>
      <c r="P29" s="3"/>
      <c r="Q29" s="3"/>
      <c r="R29" s="3"/>
      <c r="S29" s="3"/>
      <c r="T29" s="3"/>
      <c r="U29" s="3"/>
      <c r="V29" s="3"/>
      <c r="W29" s="3"/>
      <c r="X29" s="3"/>
      <c r="Y29" s="3"/>
      <c r="Z29" s="3"/>
    </row>
    <row r="30">
      <c r="A30" s="312">
        <v>28.0</v>
      </c>
      <c r="B30" s="311" t="s">
        <v>710</v>
      </c>
      <c r="C30" s="311" t="s">
        <v>711</v>
      </c>
      <c r="D30" s="311" t="s">
        <v>712</v>
      </c>
      <c r="E30" s="311" t="s">
        <v>692</v>
      </c>
      <c r="F30" s="311" t="s">
        <v>638</v>
      </c>
      <c r="G30" s="112"/>
      <c r="H30" s="112"/>
      <c r="I30" s="3"/>
      <c r="J30" s="3"/>
      <c r="K30" s="3"/>
      <c r="L30" s="3"/>
      <c r="M30" s="3"/>
      <c r="N30" s="3"/>
      <c r="O30" s="3"/>
      <c r="P30" s="3"/>
      <c r="Q30" s="3"/>
      <c r="R30" s="3"/>
      <c r="S30" s="3"/>
      <c r="T30" s="3"/>
      <c r="U30" s="3"/>
      <c r="V30" s="3"/>
      <c r="W30" s="3"/>
      <c r="X30" s="3"/>
      <c r="Y30" s="3"/>
      <c r="Z30" s="3"/>
    </row>
    <row r="31">
      <c r="A31" s="312">
        <v>29.0</v>
      </c>
      <c r="B31" s="311" t="s">
        <v>713</v>
      </c>
      <c r="C31" s="311" t="s">
        <v>714</v>
      </c>
      <c r="D31" s="311"/>
      <c r="E31" s="311" t="s">
        <v>646</v>
      </c>
      <c r="F31" s="311" t="s">
        <v>638</v>
      </c>
      <c r="G31" s="112"/>
      <c r="H31" s="112"/>
      <c r="I31" s="3"/>
      <c r="J31" s="3"/>
      <c r="K31" s="3"/>
      <c r="L31" s="3"/>
      <c r="M31" s="3"/>
      <c r="N31" s="3"/>
      <c r="O31" s="3"/>
      <c r="P31" s="3"/>
      <c r="Q31" s="3"/>
      <c r="R31" s="3"/>
      <c r="S31" s="3"/>
      <c r="T31" s="3"/>
      <c r="U31" s="3"/>
      <c r="V31" s="3"/>
      <c r="W31" s="3"/>
      <c r="X31" s="3"/>
      <c r="Y31" s="3"/>
      <c r="Z31" s="3"/>
    </row>
    <row r="32">
      <c r="A32" s="312">
        <v>30.0</v>
      </c>
      <c r="B32" s="311" t="s">
        <v>715</v>
      </c>
      <c r="C32" s="311" t="s">
        <v>716</v>
      </c>
      <c r="D32" s="311"/>
      <c r="E32" s="311" t="s">
        <v>646</v>
      </c>
      <c r="F32" s="311" t="s">
        <v>638</v>
      </c>
      <c r="G32" s="112"/>
      <c r="H32" s="112"/>
      <c r="I32" s="3"/>
      <c r="J32" s="3"/>
      <c r="K32" s="3"/>
      <c r="L32" s="3"/>
      <c r="M32" s="3"/>
      <c r="N32" s="3"/>
      <c r="O32" s="3"/>
      <c r="P32" s="3"/>
      <c r="Q32" s="3"/>
      <c r="R32" s="3"/>
      <c r="S32" s="3"/>
      <c r="T32" s="3"/>
      <c r="U32" s="3"/>
      <c r="V32" s="3"/>
      <c r="W32" s="3"/>
      <c r="X32" s="3"/>
      <c r="Y32" s="3"/>
      <c r="Z32" s="3"/>
    </row>
    <row r="33">
      <c r="A33" s="30">
        <v>31.0</v>
      </c>
      <c r="B33" s="169" t="s">
        <v>717</v>
      </c>
      <c r="C33" s="169" t="s">
        <v>718</v>
      </c>
      <c r="D33" s="169" t="s">
        <v>719</v>
      </c>
      <c r="E33" s="169" t="s">
        <v>692</v>
      </c>
      <c r="F33" s="169"/>
      <c r="G33" s="112"/>
      <c r="H33" s="112"/>
      <c r="I33" s="3"/>
      <c r="J33" s="3"/>
      <c r="K33" s="3"/>
      <c r="L33" s="3"/>
      <c r="M33" s="3"/>
      <c r="N33" s="3"/>
      <c r="O33" s="3"/>
      <c r="P33" s="3"/>
      <c r="Q33" s="3"/>
      <c r="R33" s="3"/>
      <c r="S33" s="3"/>
      <c r="T33" s="3"/>
      <c r="U33" s="3"/>
      <c r="V33" s="3"/>
      <c r="W33" s="3"/>
      <c r="X33" s="3"/>
      <c r="Y33" s="3"/>
      <c r="Z33" s="3"/>
    </row>
    <row r="34">
      <c r="A34" s="30">
        <v>32.0</v>
      </c>
      <c r="B34" s="169" t="s">
        <v>668</v>
      </c>
      <c r="C34" s="169" t="s">
        <v>706</v>
      </c>
      <c r="D34" s="169"/>
      <c r="E34" s="169" t="s">
        <v>646</v>
      </c>
      <c r="F34" s="169"/>
      <c r="G34" s="112"/>
      <c r="H34" s="112"/>
      <c r="I34" s="3"/>
      <c r="J34" s="3"/>
      <c r="K34" s="3"/>
      <c r="L34" s="3"/>
      <c r="M34" s="3"/>
      <c r="N34" s="3"/>
      <c r="O34" s="3"/>
      <c r="P34" s="3"/>
      <c r="Q34" s="3"/>
      <c r="R34" s="3"/>
      <c r="S34" s="3"/>
      <c r="T34" s="3"/>
      <c r="U34" s="3"/>
      <c r="V34" s="3"/>
      <c r="W34" s="3"/>
      <c r="X34" s="3"/>
      <c r="Y34" s="3"/>
      <c r="Z34" s="3"/>
    </row>
    <row r="35">
      <c r="A35" s="30">
        <v>33.0</v>
      </c>
      <c r="B35" s="169" t="s">
        <v>720</v>
      </c>
      <c r="C35" s="169" t="s">
        <v>708</v>
      </c>
      <c r="D35" s="169"/>
      <c r="E35" s="169" t="s">
        <v>646</v>
      </c>
      <c r="F35" s="169"/>
      <c r="G35" s="112"/>
      <c r="H35" s="112"/>
      <c r="I35" s="3"/>
      <c r="J35" s="3"/>
      <c r="K35" s="3"/>
      <c r="L35" s="3"/>
      <c r="M35" s="3"/>
      <c r="N35" s="3"/>
      <c r="O35" s="3"/>
      <c r="P35" s="3"/>
      <c r="Q35" s="3"/>
      <c r="R35" s="3"/>
      <c r="S35" s="3"/>
      <c r="T35" s="3"/>
      <c r="U35" s="3"/>
      <c r="V35" s="3"/>
      <c r="W35" s="3"/>
      <c r="X35" s="3"/>
      <c r="Y35" s="3"/>
      <c r="Z35" s="3"/>
    </row>
    <row r="36">
      <c r="A36" s="30">
        <v>34.0</v>
      </c>
      <c r="B36" s="169" t="s">
        <v>721</v>
      </c>
      <c r="C36" s="169" t="s">
        <v>722</v>
      </c>
      <c r="D36" s="169" t="s">
        <v>723</v>
      </c>
      <c r="E36" s="169" t="s">
        <v>692</v>
      </c>
      <c r="F36" s="169"/>
      <c r="G36" s="112"/>
      <c r="H36" s="112"/>
      <c r="I36" s="3"/>
      <c r="J36" s="3"/>
      <c r="K36" s="3"/>
      <c r="L36" s="3"/>
      <c r="M36" s="3"/>
      <c r="N36" s="3"/>
      <c r="O36" s="3"/>
      <c r="P36" s="3"/>
      <c r="Q36" s="3"/>
      <c r="R36" s="3"/>
      <c r="S36" s="3"/>
      <c r="T36" s="3"/>
      <c r="U36" s="3"/>
      <c r="V36" s="3"/>
      <c r="W36" s="3"/>
      <c r="X36" s="3"/>
      <c r="Y36" s="3"/>
      <c r="Z36" s="3"/>
    </row>
    <row r="37">
      <c r="A37" s="30">
        <v>35.0</v>
      </c>
      <c r="B37" s="169" t="s">
        <v>676</v>
      </c>
      <c r="C37" s="169" t="s">
        <v>706</v>
      </c>
      <c r="D37" s="169"/>
      <c r="E37" s="169" t="s">
        <v>646</v>
      </c>
      <c r="F37" s="169"/>
      <c r="G37" s="112"/>
      <c r="H37" s="112"/>
      <c r="I37" s="3"/>
      <c r="J37" s="3"/>
      <c r="K37" s="3"/>
      <c r="L37" s="3"/>
      <c r="M37" s="3"/>
      <c r="N37" s="3"/>
      <c r="O37" s="3"/>
      <c r="P37" s="3"/>
      <c r="Q37" s="3"/>
      <c r="R37" s="3"/>
      <c r="S37" s="3"/>
      <c r="T37" s="3"/>
      <c r="U37" s="3"/>
      <c r="V37" s="3"/>
      <c r="W37" s="3"/>
      <c r="X37" s="3"/>
      <c r="Y37" s="3"/>
      <c r="Z37" s="3"/>
    </row>
    <row r="38">
      <c r="A38" s="30">
        <v>36.0</v>
      </c>
      <c r="B38" s="169" t="s">
        <v>724</v>
      </c>
      <c r="C38" s="169" t="s">
        <v>708</v>
      </c>
      <c r="D38" s="169"/>
      <c r="E38" s="169" t="s">
        <v>646</v>
      </c>
      <c r="F38" s="169"/>
      <c r="G38" s="112"/>
      <c r="H38" s="112"/>
      <c r="I38" s="3"/>
      <c r="J38" s="3"/>
      <c r="K38" s="3"/>
      <c r="L38" s="3"/>
      <c r="M38" s="3"/>
      <c r="N38" s="3"/>
      <c r="O38" s="3"/>
      <c r="P38" s="3"/>
      <c r="Q38" s="3"/>
      <c r="R38" s="3"/>
      <c r="S38" s="3"/>
      <c r="T38" s="3"/>
      <c r="U38" s="3"/>
      <c r="V38" s="3"/>
      <c r="W38" s="3"/>
      <c r="X38" s="3"/>
      <c r="Y38" s="3"/>
      <c r="Z38" s="3"/>
    </row>
    <row r="39">
      <c r="A39" s="30">
        <v>37.0</v>
      </c>
      <c r="B39" s="169" t="s">
        <v>725</v>
      </c>
      <c r="C39" s="169" t="s">
        <v>726</v>
      </c>
      <c r="D39" s="169" t="s">
        <v>712</v>
      </c>
      <c r="E39" s="169" t="s">
        <v>692</v>
      </c>
      <c r="F39" s="169"/>
      <c r="G39" s="112"/>
      <c r="H39" s="112"/>
      <c r="I39" s="3"/>
      <c r="J39" s="3"/>
      <c r="K39" s="3"/>
      <c r="L39" s="3"/>
      <c r="M39" s="3"/>
      <c r="N39" s="3"/>
      <c r="O39" s="3"/>
      <c r="P39" s="3"/>
      <c r="Q39" s="3"/>
      <c r="R39" s="3"/>
      <c r="S39" s="3"/>
      <c r="T39" s="3"/>
      <c r="U39" s="3"/>
      <c r="V39" s="3"/>
      <c r="W39" s="3"/>
      <c r="X39" s="3"/>
      <c r="Y39" s="3"/>
      <c r="Z39" s="3"/>
    </row>
    <row r="40">
      <c r="A40" s="30">
        <v>38.0</v>
      </c>
      <c r="B40" s="169" t="s">
        <v>684</v>
      </c>
      <c r="C40" s="169" t="s">
        <v>706</v>
      </c>
      <c r="D40" s="169"/>
      <c r="E40" s="169" t="s">
        <v>646</v>
      </c>
      <c r="F40" s="169"/>
      <c r="G40" s="112"/>
      <c r="H40" s="112"/>
      <c r="I40" s="3"/>
      <c r="J40" s="3"/>
      <c r="K40" s="3"/>
      <c r="L40" s="3"/>
      <c r="M40" s="3"/>
      <c r="N40" s="3"/>
      <c r="O40" s="3"/>
      <c r="P40" s="3"/>
      <c r="Q40" s="3"/>
      <c r="R40" s="3"/>
      <c r="S40" s="3"/>
      <c r="T40" s="3"/>
      <c r="U40" s="3"/>
      <c r="V40" s="3"/>
      <c r="W40" s="3"/>
      <c r="X40" s="3"/>
      <c r="Y40" s="3"/>
      <c r="Z40" s="3"/>
    </row>
    <row r="41">
      <c r="A41" s="30">
        <v>39.0</v>
      </c>
      <c r="B41" s="169" t="s">
        <v>727</v>
      </c>
      <c r="C41" s="169" t="s">
        <v>708</v>
      </c>
      <c r="D41" s="169"/>
      <c r="E41" s="169" t="s">
        <v>646</v>
      </c>
      <c r="F41" s="169"/>
      <c r="G41" s="112"/>
      <c r="H41" s="112"/>
      <c r="I41" s="3"/>
      <c r="J41" s="3"/>
      <c r="K41" s="3"/>
      <c r="L41" s="3"/>
      <c r="M41" s="3"/>
      <c r="N41" s="3"/>
      <c r="O41" s="3"/>
      <c r="P41" s="3"/>
      <c r="Q41" s="3"/>
      <c r="R41" s="3"/>
      <c r="S41" s="3"/>
      <c r="T41" s="3"/>
      <c r="U41" s="3"/>
      <c r="V41" s="3"/>
      <c r="W41" s="3"/>
      <c r="X41" s="3"/>
      <c r="Y41" s="3"/>
      <c r="Z41" s="3"/>
    </row>
    <row r="42">
      <c r="A42" s="26"/>
      <c r="B42" s="26"/>
      <c r="C42" s="26"/>
      <c r="D42" s="26"/>
      <c r="E42" s="26"/>
      <c r="F42" s="26"/>
      <c r="G42" s="26"/>
      <c r="H42" s="112"/>
      <c r="I42" s="3"/>
      <c r="J42" s="3"/>
      <c r="K42" s="3"/>
      <c r="L42" s="3"/>
      <c r="M42" s="3"/>
      <c r="N42" s="3"/>
      <c r="O42" s="3"/>
      <c r="P42" s="3"/>
      <c r="Q42" s="3"/>
      <c r="R42" s="3"/>
      <c r="S42" s="3"/>
      <c r="T42" s="3"/>
      <c r="U42" s="3"/>
      <c r="V42" s="3"/>
      <c r="W42" s="3"/>
      <c r="X42" s="3"/>
      <c r="Y42" s="3"/>
      <c r="Z42" s="3"/>
    </row>
    <row r="43">
      <c r="A43" s="228" t="s">
        <v>728</v>
      </c>
      <c r="B43" s="169" t="s">
        <v>729</v>
      </c>
      <c r="C43" s="169" t="s">
        <v>730</v>
      </c>
      <c r="D43" s="169" t="s">
        <v>731</v>
      </c>
      <c r="E43" s="169" t="s">
        <v>732</v>
      </c>
      <c r="F43" s="169" t="s">
        <v>733</v>
      </c>
      <c r="G43" s="169" t="s">
        <v>734</v>
      </c>
      <c r="H43" s="112"/>
      <c r="I43" s="3"/>
      <c r="J43" s="3"/>
      <c r="K43" s="3"/>
      <c r="L43" s="3"/>
      <c r="M43" s="3"/>
      <c r="N43" s="3"/>
      <c r="O43" s="3"/>
      <c r="P43" s="3"/>
      <c r="Q43" s="3"/>
      <c r="R43" s="3"/>
      <c r="S43" s="3"/>
      <c r="T43" s="3"/>
      <c r="U43" s="3"/>
      <c r="V43" s="3"/>
      <c r="W43" s="3"/>
      <c r="X43" s="3"/>
      <c r="Y43" s="3"/>
      <c r="Z43" s="3"/>
    </row>
    <row r="44">
      <c r="A44" s="228" t="s">
        <v>735</v>
      </c>
      <c r="B44" s="169" t="s">
        <v>736</v>
      </c>
      <c r="C44" s="169" t="s">
        <v>737</v>
      </c>
      <c r="D44" s="169" t="s">
        <v>738</v>
      </c>
      <c r="E44" s="168">
        <v>-2.0</v>
      </c>
      <c r="F44" s="168">
        <v>30.0</v>
      </c>
      <c r="G44" s="169" t="s">
        <v>739</v>
      </c>
      <c r="H44" s="112"/>
      <c r="I44" s="3"/>
      <c r="J44" s="3"/>
      <c r="K44" s="3"/>
      <c r="L44" s="3"/>
      <c r="M44" s="3"/>
      <c r="N44" s="3"/>
      <c r="O44" s="3"/>
      <c r="P44" s="3"/>
      <c r="Q44" s="3"/>
      <c r="R44" s="3"/>
      <c r="S44" s="3"/>
      <c r="T44" s="3"/>
      <c r="U44" s="3"/>
      <c r="V44" s="3"/>
      <c r="W44" s="3"/>
      <c r="X44" s="3"/>
      <c r="Y44" s="3"/>
      <c r="Z44" s="3"/>
    </row>
    <row r="45">
      <c r="A45" s="228" t="s">
        <v>740</v>
      </c>
      <c r="B45" s="169" t="s">
        <v>736</v>
      </c>
      <c r="C45" s="169" t="s">
        <v>741</v>
      </c>
      <c r="D45" s="169" t="s">
        <v>742</v>
      </c>
      <c r="E45" s="168">
        <v>-0.9</v>
      </c>
      <c r="F45" s="168">
        <v>30.0</v>
      </c>
      <c r="G45" s="169" t="s">
        <v>739</v>
      </c>
      <c r="H45" s="112"/>
      <c r="I45" s="3"/>
      <c r="J45" s="3"/>
      <c r="K45" s="3"/>
      <c r="L45" s="3"/>
      <c r="M45" s="3"/>
      <c r="N45" s="3"/>
      <c r="O45" s="3"/>
      <c r="P45" s="3"/>
      <c r="Q45" s="3"/>
      <c r="R45" s="3"/>
      <c r="S45" s="3"/>
      <c r="T45" s="3"/>
      <c r="U45" s="3"/>
      <c r="V45" s="3"/>
      <c r="W45" s="3"/>
      <c r="X45" s="3"/>
      <c r="Y45" s="3"/>
      <c r="Z45" s="3"/>
    </row>
    <row r="46">
      <c r="A46" s="228" t="s">
        <v>743</v>
      </c>
      <c r="B46" s="169" t="s">
        <v>736</v>
      </c>
      <c r="C46" s="169" t="s">
        <v>744</v>
      </c>
      <c r="D46" s="169" t="s">
        <v>745</v>
      </c>
      <c r="E46" s="168">
        <v>-2.9</v>
      </c>
      <c r="F46" s="168">
        <v>30.0</v>
      </c>
      <c r="G46" s="169" t="s">
        <v>739</v>
      </c>
      <c r="H46" s="112"/>
      <c r="I46" s="3"/>
      <c r="J46" s="3"/>
      <c r="K46" s="3"/>
      <c r="L46" s="3"/>
      <c r="M46" s="3"/>
      <c r="N46" s="3"/>
      <c r="O46" s="3"/>
      <c r="P46" s="3"/>
      <c r="Q46" s="3"/>
      <c r="R46" s="3"/>
      <c r="S46" s="3"/>
      <c r="T46" s="3"/>
      <c r="U46" s="3"/>
      <c r="V46" s="3"/>
      <c r="W46" s="3"/>
      <c r="X46" s="3"/>
      <c r="Y46" s="3"/>
      <c r="Z46" s="3"/>
    </row>
    <row r="47">
      <c r="A47" s="313" t="s">
        <v>746</v>
      </c>
      <c r="B47" s="314" t="s">
        <v>736</v>
      </c>
      <c r="C47" s="314" t="s">
        <v>747</v>
      </c>
      <c r="D47" s="314" t="s">
        <v>748</v>
      </c>
      <c r="E47" s="315">
        <v>-1.7</v>
      </c>
      <c r="F47" s="315">
        <v>30.0</v>
      </c>
      <c r="G47" s="314" t="s">
        <v>739</v>
      </c>
      <c r="H47" s="316" t="s">
        <v>749</v>
      </c>
      <c r="I47" s="3"/>
      <c r="J47" s="3"/>
      <c r="K47" s="3"/>
      <c r="L47" s="3"/>
      <c r="M47" s="3"/>
      <c r="N47" s="3"/>
      <c r="O47" s="3"/>
      <c r="P47" s="3"/>
      <c r="Q47" s="3"/>
      <c r="R47" s="3"/>
      <c r="S47" s="3"/>
      <c r="T47" s="3"/>
      <c r="U47" s="3"/>
      <c r="V47" s="3"/>
      <c r="W47" s="3"/>
      <c r="X47" s="3"/>
      <c r="Y47" s="3"/>
      <c r="Z47" s="3"/>
    </row>
    <row r="48">
      <c r="A48" s="228" t="s">
        <v>750</v>
      </c>
      <c r="B48" s="169" t="s">
        <v>736</v>
      </c>
      <c r="C48" s="169" t="s">
        <v>751</v>
      </c>
      <c r="D48" s="169" t="s">
        <v>752</v>
      </c>
      <c r="E48" s="168">
        <v>-1.9</v>
      </c>
      <c r="F48" s="168">
        <v>30.0</v>
      </c>
      <c r="G48" s="169" t="s">
        <v>739</v>
      </c>
      <c r="H48" s="112"/>
      <c r="I48" s="3"/>
      <c r="J48" s="3"/>
      <c r="K48" s="3"/>
      <c r="L48" s="3"/>
      <c r="M48" s="3"/>
      <c r="N48" s="3"/>
      <c r="O48" s="3"/>
      <c r="P48" s="3"/>
      <c r="Q48" s="3"/>
      <c r="R48" s="3"/>
      <c r="S48" s="3"/>
      <c r="T48" s="3"/>
      <c r="U48" s="3"/>
      <c r="V48" s="3"/>
      <c r="W48" s="3"/>
      <c r="X48" s="3"/>
      <c r="Y48" s="3"/>
      <c r="Z48" s="3"/>
    </row>
    <row r="49">
      <c r="A49" s="228" t="s">
        <v>753</v>
      </c>
      <c r="B49" s="169" t="s">
        <v>736</v>
      </c>
      <c r="C49" s="169" t="s">
        <v>754</v>
      </c>
      <c r="D49" s="169" t="s">
        <v>755</v>
      </c>
      <c r="E49" s="168">
        <v>-2.7</v>
      </c>
      <c r="F49" s="168">
        <v>30.0</v>
      </c>
      <c r="G49" s="169" t="s">
        <v>739</v>
      </c>
      <c r="H49" s="112"/>
      <c r="I49" s="3"/>
      <c r="J49" s="3"/>
      <c r="K49" s="3"/>
      <c r="L49" s="3"/>
      <c r="M49" s="3"/>
      <c r="N49" s="3"/>
      <c r="O49" s="3"/>
      <c r="P49" s="3"/>
      <c r="Q49" s="3"/>
      <c r="R49" s="3"/>
      <c r="S49" s="3"/>
      <c r="T49" s="3"/>
      <c r="U49" s="3"/>
      <c r="V49" s="3"/>
      <c r="W49" s="3"/>
      <c r="X49" s="3"/>
      <c r="Y49" s="3"/>
      <c r="Z49" s="3"/>
    </row>
    <row r="50">
      <c r="A50" s="228" t="s">
        <v>756</v>
      </c>
      <c r="B50" s="169" t="s">
        <v>757</v>
      </c>
      <c r="C50" s="169" t="s">
        <v>709</v>
      </c>
      <c r="D50" s="169" t="s">
        <v>758</v>
      </c>
      <c r="E50" s="168">
        <v>-2.0</v>
      </c>
      <c r="F50" s="168">
        <v>30.0</v>
      </c>
      <c r="G50" s="169" t="s">
        <v>739</v>
      </c>
      <c r="H50" s="112"/>
      <c r="I50" s="3"/>
      <c r="J50" s="3"/>
      <c r="K50" s="3"/>
      <c r="L50" s="3"/>
      <c r="M50" s="3"/>
      <c r="N50" s="3"/>
      <c r="O50" s="3"/>
      <c r="P50" s="3"/>
      <c r="Q50" s="3"/>
      <c r="R50" s="3"/>
      <c r="S50" s="3"/>
      <c r="T50" s="3"/>
      <c r="U50" s="3"/>
      <c r="V50" s="3"/>
      <c r="W50" s="3"/>
      <c r="X50" s="3"/>
      <c r="Y50" s="3"/>
      <c r="Z50" s="3"/>
    </row>
    <row r="51">
      <c r="A51" s="228" t="s">
        <v>759</v>
      </c>
      <c r="B51" s="169" t="s">
        <v>757</v>
      </c>
      <c r="C51" s="169" t="s">
        <v>760</v>
      </c>
      <c r="D51" s="169" t="s">
        <v>761</v>
      </c>
      <c r="E51" s="168">
        <v>-1.5</v>
      </c>
      <c r="F51" s="168">
        <v>30.0</v>
      </c>
      <c r="G51" s="169" t="s">
        <v>739</v>
      </c>
      <c r="H51" s="112"/>
      <c r="I51" s="3"/>
      <c r="J51" s="3"/>
      <c r="K51" s="3"/>
      <c r="L51" s="3"/>
      <c r="M51" s="3"/>
      <c r="N51" s="3"/>
      <c r="O51" s="3"/>
      <c r="P51" s="3"/>
      <c r="Q51" s="3"/>
      <c r="R51" s="3"/>
      <c r="S51" s="3"/>
      <c r="T51" s="3"/>
      <c r="U51" s="3"/>
      <c r="V51" s="3"/>
      <c r="W51" s="3"/>
      <c r="X51" s="3"/>
      <c r="Y51" s="3"/>
      <c r="Z51" s="3"/>
    </row>
    <row r="52">
      <c r="A52" s="313" t="s">
        <v>762</v>
      </c>
      <c r="B52" s="314" t="s">
        <v>757</v>
      </c>
      <c r="C52" s="314" t="s">
        <v>763</v>
      </c>
      <c r="D52" s="314" t="s">
        <v>764</v>
      </c>
      <c r="E52" s="315">
        <v>-0.1</v>
      </c>
      <c r="F52" s="315">
        <v>30.0</v>
      </c>
      <c r="G52" s="314" t="s">
        <v>739</v>
      </c>
      <c r="H52" s="316" t="s">
        <v>749</v>
      </c>
      <c r="I52" s="3"/>
      <c r="J52" s="3"/>
      <c r="K52" s="3"/>
      <c r="L52" s="3"/>
      <c r="M52" s="3"/>
      <c r="N52" s="3"/>
      <c r="O52" s="3"/>
      <c r="P52" s="3"/>
      <c r="Q52" s="3"/>
      <c r="R52" s="3"/>
      <c r="S52" s="3"/>
      <c r="T52" s="3"/>
      <c r="U52" s="3"/>
      <c r="V52" s="3"/>
      <c r="W52" s="3"/>
      <c r="X52" s="3"/>
      <c r="Y52" s="3"/>
      <c r="Z52" s="3"/>
    </row>
    <row r="53">
      <c r="A53" s="228" t="s">
        <v>765</v>
      </c>
      <c r="B53" s="169" t="s">
        <v>757</v>
      </c>
      <c r="C53" s="169" t="s">
        <v>766</v>
      </c>
      <c r="D53" s="169" t="s">
        <v>767</v>
      </c>
      <c r="E53" s="168">
        <v>-2.0</v>
      </c>
      <c r="F53" s="168">
        <v>30.0</v>
      </c>
      <c r="G53" s="169" t="s">
        <v>739</v>
      </c>
      <c r="H53" s="112"/>
      <c r="I53" s="3"/>
      <c r="J53" s="3"/>
      <c r="K53" s="3"/>
      <c r="L53" s="3"/>
      <c r="M53" s="3"/>
      <c r="N53" s="3"/>
      <c r="O53" s="3"/>
      <c r="P53" s="3"/>
      <c r="Q53" s="3"/>
      <c r="R53" s="3"/>
      <c r="S53" s="3"/>
      <c r="T53" s="3"/>
      <c r="U53" s="3"/>
      <c r="V53" s="3"/>
      <c r="W53" s="3"/>
      <c r="X53" s="3"/>
      <c r="Y53" s="3"/>
      <c r="Z53" s="3"/>
    </row>
    <row r="54">
      <c r="A54" s="228" t="s">
        <v>768</v>
      </c>
      <c r="B54" s="169" t="s">
        <v>757</v>
      </c>
      <c r="C54" s="169" t="s">
        <v>769</v>
      </c>
      <c r="D54" s="169" t="s">
        <v>770</v>
      </c>
      <c r="E54" s="168">
        <v>-2.0</v>
      </c>
      <c r="F54" s="168">
        <v>30.0</v>
      </c>
      <c r="G54" s="169" t="s">
        <v>739</v>
      </c>
      <c r="H54" s="112"/>
      <c r="I54" s="3"/>
      <c r="J54" s="3"/>
      <c r="K54" s="3"/>
      <c r="L54" s="3"/>
      <c r="M54" s="3"/>
      <c r="N54" s="3"/>
      <c r="O54" s="3"/>
      <c r="P54" s="3"/>
      <c r="Q54" s="3"/>
      <c r="R54" s="3"/>
      <c r="S54" s="3"/>
      <c r="T54" s="3"/>
      <c r="U54" s="3"/>
      <c r="V54" s="3"/>
      <c r="W54" s="3"/>
      <c r="X54" s="3"/>
      <c r="Y54" s="3"/>
      <c r="Z54" s="3"/>
    </row>
    <row r="55">
      <c r="A55" s="228" t="s">
        <v>771</v>
      </c>
      <c r="B55" s="169" t="s">
        <v>757</v>
      </c>
      <c r="C55" s="169" t="s">
        <v>772</v>
      </c>
      <c r="D55" s="169" t="s">
        <v>773</v>
      </c>
      <c r="E55" s="168">
        <v>-2.3</v>
      </c>
      <c r="F55" s="168">
        <v>30.0</v>
      </c>
      <c r="G55" s="169" t="s">
        <v>739</v>
      </c>
      <c r="H55" s="112"/>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sheetData>
    <row r="1">
      <c r="A1" s="317" t="s">
        <v>774</v>
      </c>
      <c r="B1" s="112"/>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c r="BJ1" s="112"/>
      <c r="BK1" s="112"/>
      <c r="BL1" s="112"/>
      <c r="BM1" s="112"/>
      <c r="BN1" s="112"/>
    </row>
    <row r="2">
      <c r="A2" s="112"/>
      <c r="B2" s="318"/>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318"/>
      <c r="BN2" s="112"/>
    </row>
    <row r="3">
      <c r="A3" s="319" t="s">
        <v>775</v>
      </c>
      <c r="B3" s="320" t="s">
        <v>776</v>
      </c>
      <c r="C3" s="320" t="s">
        <v>776</v>
      </c>
      <c r="D3" s="320" t="s">
        <v>776</v>
      </c>
      <c r="E3" s="321" t="s">
        <v>776</v>
      </c>
      <c r="F3" s="320" t="s">
        <v>777</v>
      </c>
      <c r="G3" s="320" t="s">
        <v>777</v>
      </c>
      <c r="H3" s="320" t="s">
        <v>777</v>
      </c>
      <c r="I3" s="321" t="s">
        <v>777</v>
      </c>
      <c r="J3" s="320" t="s">
        <v>778</v>
      </c>
      <c r="K3" s="320" t="s">
        <v>778</v>
      </c>
      <c r="L3" s="320" t="s">
        <v>778</v>
      </c>
      <c r="M3" s="321" t="s">
        <v>778</v>
      </c>
      <c r="N3" s="320" t="s">
        <v>779</v>
      </c>
      <c r="O3" s="320" t="s">
        <v>779</v>
      </c>
      <c r="P3" s="320" t="s">
        <v>779</v>
      </c>
      <c r="Q3" s="321" t="s">
        <v>779</v>
      </c>
      <c r="R3" s="320" t="s">
        <v>780</v>
      </c>
      <c r="S3" s="320" t="s">
        <v>780</v>
      </c>
      <c r="T3" s="320" t="s">
        <v>780</v>
      </c>
      <c r="U3" s="321" t="s">
        <v>780</v>
      </c>
      <c r="V3" s="320" t="s">
        <v>781</v>
      </c>
      <c r="W3" s="320" t="s">
        <v>781</v>
      </c>
      <c r="X3" s="320" t="s">
        <v>781</v>
      </c>
      <c r="Y3" s="321" t="s">
        <v>781</v>
      </c>
      <c r="Z3" s="320" t="s">
        <v>782</v>
      </c>
      <c r="AA3" s="320" t="s">
        <v>782</v>
      </c>
      <c r="AB3" s="320" t="s">
        <v>782</v>
      </c>
      <c r="AC3" s="321" t="s">
        <v>782</v>
      </c>
      <c r="AD3" s="320" t="s">
        <v>782</v>
      </c>
      <c r="AE3" s="320" t="s">
        <v>783</v>
      </c>
      <c r="AF3" s="320" t="s">
        <v>783</v>
      </c>
      <c r="AG3" s="321" t="s">
        <v>783</v>
      </c>
      <c r="AH3" s="320" t="s">
        <v>784</v>
      </c>
      <c r="AI3" s="320" t="s">
        <v>784</v>
      </c>
      <c r="AJ3" s="320" t="s">
        <v>784</v>
      </c>
      <c r="AK3" s="321" t="s">
        <v>784</v>
      </c>
      <c r="AL3" s="320" t="s">
        <v>785</v>
      </c>
      <c r="AM3" s="320" t="s">
        <v>785</v>
      </c>
      <c r="AN3" s="320" t="s">
        <v>785</v>
      </c>
      <c r="AO3" s="321" t="s">
        <v>785</v>
      </c>
      <c r="AP3" s="320" t="s">
        <v>786</v>
      </c>
      <c r="AQ3" s="320" t="s">
        <v>786</v>
      </c>
      <c r="AR3" s="320" t="s">
        <v>786</v>
      </c>
      <c r="AS3" s="321" t="s">
        <v>786</v>
      </c>
      <c r="AT3" s="320" t="s">
        <v>787</v>
      </c>
      <c r="AU3" s="320" t="s">
        <v>787</v>
      </c>
      <c r="AV3" s="320" t="s">
        <v>787</v>
      </c>
      <c r="AW3" s="321" t="s">
        <v>787</v>
      </c>
      <c r="AX3" s="320" t="s">
        <v>788</v>
      </c>
      <c r="AY3" s="320" t="s">
        <v>788</v>
      </c>
      <c r="AZ3" s="320" t="s">
        <v>788</v>
      </c>
      <c r="BA3" s="321" t="s">
        <v>788</v>
      </c>
      <c r="BB3" s="320" t="s">
        <v>789</v>
      </c>
      <c r="BC3" s="320" t="s">
        <v>789</v>
      </c>
      <c r="BD3" s="320" t="s">
        <v>789</v>
      </c>
      <c r="BE3" s="321" t="s">
        <v>789</v>
      </c>
      <c r="BF3" s="320" t="s">
        <v>790</v>
      </c>
      <c r="BG3" s="320" t="s">
        <v>790</v>
      </c>
      <c r="BH3" s="320" t="s">
        <v>790</v>
      </c>
      <c r="BI3" s="321" t="s">
        <v>790</v>
      </c>
      <c r="BJ3" s="320" t="s">
        <v>791</v>
      </c>
      <c r="BK3" s="320" t="s">
        <v>791</v>
      </c>
      <c r="BL3" s="320" t="s">
        <v>791</v>
      </c>
      <c r="BM3" s="321" t="s">
        <v>791</v>
      </c>
      <c r="BN3" s="322"/>
    </row>
    <row r="4">
      <c r="A4" s="319" t="s">
        <v>792</v>
      </c>
      <c r="B4" s="323">
        <v>0.42974999999999997</v>
      </c>
      <c r="C4" s="323">
        <v>0.3019987</v>
      </c>
      <c r="D4" s="323">
        <v>0.3158433</v>
      </c>
      <c r="E4" s="324">
        <v>0.37734799999999996</v>
      </c>
      <c r="F4" s="323">
        <v>0.382479</v>
      </c>
      <c r="G4" s="323">
        <v>0.41618</v>
      </c>
      <c r="H4" s="323">
        <v>0.2805234</v>
      </c>
      <c r="I4" s="324">
        <v>0.3229402</v>
      </c>
      <c r="J4" s="323">
        <v>0.38064699999999996</v>
      </c>
      <c r="K4" s="323">
        <v>0.3118113</v>
      </c>
      <c r="L4" s="323">
        <v>0.3530896</v>
      </c>
      <c r="M4" s="324">
        <v>0.5051262999999999</v>
      </c>
      <c r="N4" s="323">
        <v>0.336612</v>
      </c>
      <c r="O4" s="323">
        <v>0.3180512</v>
      </c>
      <c r="P4" s="323">
        <v>0.4020988</v>
      </c>
      <c r="Q4" s="324">
        <v>0.38064699999999996</v>
      </c>
      <c r="R4" s="323">
        <v>0.39719899999999997</v>
      </c>
      <c r="S4" s="323">
        <v>0.37734799999999996</v>
      </c>
      <c r="T4" s="323">
        <v>0.4011261</v>
      </c>
      <c r="U4" s="324">
        <v>0.3821637</v>
      </c>
      <c r="V4" s="323">
        <v>0.2849641</v>
      </c>
      <c r="W4" s="323">
        <v>0.385308</v>
      </c>
      <c r="X4" s="323">
        <v>0.41989719999999997</v>
      </c>
      <c r="Y4" s="324">
        <v>0.3466883</v>
      </c>
      <c r="Z4" s="323">
        <v>0.028815300000000002</v>
      </c>
      <c r="AA4" s="323">
        <v>0.017880099999999996</v>
      </c>
      <c r="AB4" s="323">
        <v>0.07253499999999999</v>
      </c>
      <c r="AC4" s="324">
        <v>0.014657000000000003</v>
      </c>
      <c r="AD4" s="323">
        <v>0.09137839999999998</v>
      </c>
      <c r="AE4" s="323">
        <v>0.125613</v>
      </c>
      <c r="AF4" s="323">
        <v>0.018385200000000004</v>
      </c>
      <c r="AG4" s="324">
        <v>0.016534300000000002</v>
      </c>
      <c r="AH4" s="323">
        <v>0.43642319999999996</v>
      </c>
      <c r="AI4" s="323">
        <v>0.38811090000000004</v>
      </c>
      <c r="AJ4" s="323">
        <v>0.3748654</v>
      </c>
      <c r="AK4" s="324">
        <v>0.37901450000000003</v>
      </c>
      <c r="AL4" s="323">
        <v>0.4070299</v>
      </c>
      <c r="AM4" s="323">
        <v>0.3708031</v>
      </c>
      <c r="AN4" s="323">
        <v>0.4098935</v>
      </c>
      <c r="AO4" s="324">
        <v>0.38169549999999997</v>
      </c>
      <c r="AP4" s="323">
        <v>0.3786478</v>
      </c>
      <c r="AQ4" s="323">
        <v>0.534754</v>
      </c>
      <c r="AR4" s="323">
        <v>0.4041322</v>
      </c>
      <c r="AS4" s="324">
        <v>0.42754400000000004</v>
      </c>
      <c r="AT4" s="323">
        <v>0.3760386</v>
      </c>
      <c r="AU4" s="323">
        <v>0.43118439999999997</v>
      </c>
      <c r="AV4" s="323">
        <v>0.38673749999999996</v>
      </c>
      <c r="AW4" s="324">
        <v>0.3986769</v>
      </c>
      <c r="AX4" s="323">
        <v>0.3650277</v>
      </c>
      <c r="AY4" s="323">
        <v>0.4027037</v>
      </c>
      <c r="AZ4" s="323">
        <v>0.3699909</v>
      </c>
      <c r="BA4" s="324">
        <v>0.3838296</v>
      </c>
      <c r="BB4" s="323">
        <v>0.32999310000000004</v>
      </c>
      <c r="BC4" s="323">
        <v>0.460141</v>
      </c>
      <c r="BD4" s="323">
        <v>0.3824842</v>
      </c>
      <c r="BE4" s="324">
        <v>0.37303529999999996</v>
      </c>
      <c r="BF4" s="323">
        <v>0.037910200000000005</v>
      </c>
      <c r="BG4" s="323">
        <v>0.051619</v>
      </c>
      <c r="BH4" s="323">
        <v>0.04700069999999999</v>
      </c>
      <c r="BI4" s="324">
        <v>0.03857300000000001</v>
      </c>
      <c r="BJ4" s="323">
        <v>0.046156000000000016</v>
      </c>
      <c r="BK4" s="323">
        <v>0.061696</v>
      </c>
      <c r="BL4" s="323">
        <v>0.049874299999999996</v>
      </c>
      <c r="BM4" s="324">
        <v>0.0488301</v>
      </c>
      <c r="BN4" s="148"/>
    </row>
    <row r="5">
      <c r="A5" s="319" t="s">
        <v>793</v>
      </c>
      <c r="B5" s="325"/>
      <c r="C5" s="325"/>
      <c r="D5" s="325"/>
      <c r="E5" s="326">
        <v>0.356235</v>
      </c>
      <c r="F5" s="325"/>
      <c r="G5" s="325"/>
      <c r="H5" s="325"/>
      <c r="I5" s="326">
        <v>0.35053065000000005</v>
      </c>
      <c r="J5" s="325"/>
      <c r="K5" s="325"/>
      <c r="L5" s="325"/>
      <c r="M5" s="326">
        <v>0.38766854999999995</v>
      </c>
      <c r="N5" s="325"/>
      <c r="O5" s="325"/>
      <c r="P5" s="325"/>
      <c r="Q5" s="326">
        <v>0.35935225</v>
      </c>
      <c r="R5" s="325"/>
      <c r="S5" s="325"/>
      <c r="T5" s="325"/>
      <c r="U5" s="326">
        <v>0.38945919999999995</v>
      </c>
      <c r="V5" s="325"/>
      <c r="W5" s="325"/>
      <c r="X5" s="325"/>
      <c r="Y5" s="326">
        <v>0.3592144</v>
      </c>
      <c r="Z5" s="325"/>
      <c r="AA5" s="325"/>
      <c r="AB5" s="325"/>
      <c r="AC5" s="326">
        <v>0.03347185</v>
      </c>
      <c r="AD5" s="325"/>
      <c r="AE5" s="325"/>
      <c r="AF5" s="325"/>
      <c r="AG5" s="326">
        <v>0.062977725</v>
      </c>
      <c r="AH5" s="325"/>
      <c r="AI5" s="325"/>
      <c r="AJ5" s="325"/>
      <c r="AK5" s="326">
        <v>0.3946035</v>
      </c>
      <c r="AL5" s="325"/>
      <c r="AM5" s="325"/>
      <c r="AN5" s="325"/>
      <c r="AO5" s="326">
        <v>0.3923555</v>
      </c>
      <c r="AP5" s="325"/>
      <c r="AQ5" s="325"/>
      <c r="AR5" s="325"/>
      <c r="AS5" s="326">
        <v>0.4362695</v>
      </c>
      <c r="AT5" s="325"/>
      <c r="AU5" s="325"/>
      <c r="AV5" s="325"/>
      <c r="AW5" s="326">
        <v>0.39815935</v>
      </c>
      <c r="AX5" s="325"/>
      <c r="AY5" s="325"/>
      <c r="AZ5" s="325"/>
      <c r="BA5" s="326">
        <v>0.380387975</v>
      </c>
      <c r="BB5" s="325"/>
      <c r="BC5" s="325"/>
      <c r="BD5" s="325"/>
      <c r="BE5" s="326">
        <v>0.3864134</v>
      </c>
      <c r="BF5" s="325"/>
      <c r="BG5" s="325"/>
      <c r="BH5" s="325"/>
      <c r="BI5" s="326">
        <v>0.043775725</v>
      </c>
      <c r="BJ5" s="325"/>
      <c r="BK5" s="325"/>
      <c r="BL5" s="325"/>
      <c r="BM5" s="326">
        <v>0.05163910000000001</v>
      </c>
      <c r="BN5" s="148"/>
    </row>
    <row r="6">
      <c r="A6" s="112"/>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2"/>
      <c r="BM6" s="112"/>
      <c r="BN6" s="112"/>
    </row>
    <row r="7">
      <c r="A7" s="112"/>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112"/>
    </row>
    <row r="8">
      <c r="A8" s="319" t="s">
        <v>794</v>
      </c>
      <c r="B8" s="320" t="s">
        <v>776</v>
      </c>
      <c r="C8" s="320" t="s">
        <v>776</v>
      </c>
      <c r="D8" s="320" t="s">
        <v>776</v>
      </c>
      <c r="E8" s="321" t="s">
        <v>776</v>
      </c>
      <c r="F8" s="320" t="s">
        <v>777</v>
      </c>
      <c r="G8" s="320" t="s">
        <v>777</v>
      </c>
      <c r="H8" s="320" t="s">
        <v>777</v>
      </c>
      <c r="I8" s="321" t="s">
        <v>777</v>
      </c>
      <c r="J8" s="320" t="s">
        <v>778</v>
      </c>
      <c r="K8" s="320" t="s">
        <v>778</v>
      </c>
      <c r="L8" s="320" t="s">
        <v>778</v>
      </c>
      <c r="M8" s="321" t="s">
        <v>778</v>
      </c>
      <c r="N8" s="320" t="s">
        <v>779</v>
      </c>
      <c r="O8" s="320" t="s">
        <v>779</v>
      </c>
      <c r="P8" s="320" t="s">
        <v>779</v>
      </c>
      <c r="Q8" s="321" t="s">
        <v>779</v>
      </c>
      <c r="R8" s="320" t="s">
        <v>780</v>
      </c>
      <c r="S8" s="320" t="s">
        <v>780</v>
      </c>
      <c r="T8" s="320" t="s">
        <v>780</v>
      </c>
      <c r="U8" s="321" t="s">
        <v>780</v>
      </c>
      <c r="V8" s="320" t="s">
        <v>781</v>
      </c>
      <c r="W8" s="320" t="s">
        <v>781</v>
      </c>
      <c r="X8" s="320" t="s">
        <v>781</v>
      </c>
      <c r="Y8" s="321" t="s">
        <v>781</v>
      </c>
      <c r="Z8" s="320" t="s">
        <v>782</v>
      </c>
      <c r="AA8" s="320" t="s">
        <v>782</v>
      </c>
      <c r="AB8" s="320" t="s">
        <v>782</v>
      </c>
      <c r="AC8" s="321" t="s">
        <v>782</v>
      </c>
      <c r="AD8" s="320" t="s">
        <v>782</v>
      </c>
      <c r="AE8" s="320" t="s">
        <v>783</v>
      </c>
      <c r="AF8" s="320" t="s">
        <v>783</v>
      </c>
      <c r="AG8" s="321" t="s">
        <v>783</v>
      </c>
      <c r="AH8" s="320" t="s">
        <v>784</v>
      </c>
      <c r="AI8" s="320" t="s">
        <v>784</v>
      </c>
      <c r="AJ8" s="320" t="s">
        <v>784</v>
      </c>
      <c r="AK8" s="321" t="s">
        <v>784</v>
      </c>
      <c r="AL8" s="320" t="s">
        <v>785</v>
      </c>
      <c r="AM8" s="320" t="s">
        <v>785</v>
      </c>
      <c r="AN8" s="320" t="s">
        <v>785</v>
      </c>
      <c r="AO8" s="321" t="s">
        <v>785</v>
      </c>
      <c r="AP8" s="320" t="s">
        <v>786</v>
      </c>
      <c r="AQ8" s="320" t="s">
        <v>786</v>
      </c>
      <c r="AR8" s="320" t="s">
        <v>786</v>
      </c>
      <c r="AS8" s="321" t="s">
        <v>786</v>
      </c>
      <c r="AT8" s="320" t="s">
        <v>787</v>
      </c>
      <c r="AU8" s="320" t="s">
        <v>787</v>
      </c>
      <c r="AV8" s="320" t="s">
        <v>787</v>
      </c>
      <c r="AW8" s="321" t="s">
        <v>787</v>
      </c>
      <c r="AX8" s="320" t="s">
        <v>788</v>
      </c>
      <c r="AY8" s="320" t="s">
        <v>788</v>
      </c>
      <c r="AZ8" s="320" t="s">
        <v>788</v>
      </c>
      <c r="BA8" s="321" t="s">
        <v>788</v>
      </c>
      <c r="BB8" s="320" t="s">
        <v>789</v>
      </c>
      <c r="BC8" s="320" t="s">
        <v>789</v>
      </c>
      <c r="BD8" s="320" t="s">
        <v>789</v>
      </c>
      <c r="BE8" s="321" t="s">
        <v>789</v>
      </c>
      <c r="BF8" s="320" t="s">
        <v>790</v>
      </c>
      <c r="BG8" s="320" t="s">
        <v>790</v>
      </c>
      <c r="BH8" s="320" t="s">
        <v>790</v>
      </c>
      <c r="BI8" s="321" t="s">
        <v>790</v>
      </c>
      <c r="BJ8" s="320" t="s">
        <v>791</v>
      </c>
      <c r="BK8" s="320" t="s">
        <v>791</v>
      </c>
      <c r="BL8" s="320" t="s">
        <v>791</v>
      </c>
      <c r="BM8" s="321" t="s">
        <v>791</v>
      </c>
      <c r="BN8" s="322"/>
    </row>
    <row r="9">
      <c r="A9" s="319" t="s">
        <v>792</v>
      </c>
      <c r="B9" s="323">
        <v>0.423137</v>
      </c>
      <c r="C9" s="323">
        <v>0.2875737</v>
      </c>
      <c r="D9" s="323">
        <v>0.3014373</v>
      </c>
      <c r="E9" s="324">
        <v>0.35933899999999996</v>
      </c>
      <c r="F9" s="323">
        <v>0.372438</v>
      </c>
      <c r="G9" s="323">
        <v>0.39973099999999995</v>
      </c>
      <c r="H9" s="323">
        <v>0.2666964</v>
      </c>
      <c r="I9" s="324">
        <v>0.30371220000000004</v>
      </c>
      <c r="J9" s="323">
        <v>0.360216</v>
      </c>
      <c r="K9" s="323">
        <v>0.27362030000000004</v>
      </c>
      <c r="L9" s="323">
        <v>0.3281836</v>
      </c>
      <c r="M9" s="324">
        <v>0.4955533</v>
      </c>
      <c r="N9" s="323">
        <v>0.295352</v>
      </c>
      <c r="O9" s="323">
        <v>0.26441919999999997</v>
      </c>
      <c r="P9" s="323">
        <v>0.3846888</v>
      </c>
      <c r="Q9" s="324">
        <v>0.360216</v>
      </c>
      <c r="R9" s="323">
        <v>0.37365000000000004</v>
      </c>
      <c r="S9" s="323">
        <v>0.35933899999999996</v>
      </c>
      <c r="T9" s="323">
        <v>0.3853861</v>
      </c>
      <c r="U9" s="324">
        <v>0.34727169999999996</v>
      </c>
      <c r="V9" s="323">
        <v>0.24071209999999998</v>
      </c>
      <c r="W9" s="323">
        <v>0.359184</v>
      </c>
      <c r="X9" s="323">
        <v>0.40107819999999994</v>
      </c>
      <c r="Y9" s="324">
        <v>0.29376630000000004</v>
      </c>
      <c r="Z9" s="323">
        <v>0.021282300000000004</v>
      </c>
      <c r="AA9" s="323">
        <v>0.006173700000000004</v>
      </c>
      <c r="AB9" s="323">
        <v>0.039606</v>
      </c>
      <c r="AC9" s="324">
        <v>0.017137</v>
      </c>
      <c r="AD9" s="323">
        <v>0.03443539999999999</v>
      </c>
      <c r="AE9" s="323">
        <v>0.03657199999999999</v>
      </c>
      <c r="AF9" s="323">
        <v>0.010936000000000001</v>
      </c>
      <c r="AG9" s="324">
        <v>0.003925100000000001</v>
      </c>
      <c r="AH9" s="323">
        <v>0.4262902</v>
      </c>
      <c r="AI9" s="323">
        <v>0.3682759</v>
      </c>
      <c r="AJ9" s="323">
        <v>0.36631040000000004</v>
      </c>
      <c r="AK9" s="324">
        <v>0.37515950000000003</v>
      </c>
      <c r="AL9" s="323">
        <v>0.40192890000000003</v>
      </c>
      <c r="AM9" s="323">
        <v>0.3768981</v>
      </c>
      <c r="AN9" s="323">
        <v>0.39652350000000003</v>
      </c>
      <c r="AO9" s="324">
        <v>0.3717935</v>
      </c>
      <c r="AP9" s="323">
        <v>0.3777678</v>
      </c>
      <c r="AQ9" s="323">
        <v>0.527924</v>
      </c>
      <c r="AR9" s="323">
        <v>0.3804632</v>
      </c>
      <c r="AS9" s="324">
        <v>0.41479900000000003</v>
      </c>
      <c r="AT9" s="323">
        <v>0.36993360000000003</v>
      </c>
      <c r="AU9" s="323">
        <v>0.42291039999999996</v>
      </c>
      <c r="AV9" s="323">
        <v>0.34416349999999996</v>
      </c>
      <c r="AW9" s="324">
        <v>0.3808969</v>
      </c>
      <c r="AX9" s="323">
        <v>0.3424077</v>
      </c>
      <c r="AY9" s="323">
        <v>0.3916147</v>
      </c>
      <c r="AZ9" s="323">
        <v>0.3567639</v>
      </c>
      <c r="BA9" s="324">
        <v>0.3677376</v>
      </c>
      <c r="BB9" s="323">
        <v>0.3183251</v>
      </c>
      <c r="BC9" s="323">
        <v>0.45281899999999997</v>
      </c>
      <c r="BD9" s="323">
        <v>0.37369420000000003</v>
      </c>
      <c r="BE9" s="324">
        <v>0.3749013</v>
      </c>
      <c r="BF9" s="323">
        <v>0.019674200000000003</v>
      </c>
      <c r="BG9" s="323">
        <v>0.020592</v>
      </c>
      <c r="BH9" s="323">
        <v>0.021929699999999996</v>
      </c>
      <c r="BI9" s="324">
        <v>0.020013000000000003</v>
      </c>
      <c r="BJ9" s="323">
        <v>0.02826100000000001</v>
      </c>
      <c r="BK9" s="323">
        <v>0.033659999999999995</v>
      </c>
      <c r="BL9" s="323">
        <v>0.026206300000000002</v>
      </c>
      <c r="BM9" s="324">
        <v>0.026506100000000005</v>
      </c>
      <c r="BN9" s="148"/>
    </row>
    <row r="10">
      <c r="A10" s="319" t="s">
        <v>793</v>
      </c>
      <c r="B10" s="325"/>
      <c r="C10" s="325"/>
      <c r="D10" s="325"/>
      <c r="E10" s="326">
        <v>0.3428717499999999</v>
      </c>
      <c r="F10" s="325"/>
      <c r="G10" s="325"/>
      <c r="H10" s="325"/>
      <c r="I10" s="326">
        <v>0.3356444</v>
      </c>
      <c r="J10" s="325"/>
      <c r="K10" s="325"/>
      <c r="L10" s="325"/>
      <c r="M10" s="326">
        <v>0.36439330000000003</v>
      </c>
      <c r="N10" s="325"/>
      <c r="O10" s="325"/>
      <c r="P10" s="325"/>
      <c r="Q10" s="326">
        <v>0.32616899999999993</v>
      </c>
      <c r="R10" s="325"/>
      <c r="S10" s="325"/>
      <c r="T10" s="325"/>
      <c r="U10" s="326">
        <v>0.3664117</v>
      </c>
      <c r="V10" s="325"/>
      <c r="W10" s="325"/>
      <c r="X10" s="325"/>
      <c r="Y10" s="326">
        <v>0.32368515</v>
      </c>
      <c r="Z10" s="325"/>
      <c r="AA10" s="325"/>
      <c r="AB10" s="325"/>
      <c r="AC10" s="326">
        <v>0.021049750000000002</v>
      </c>
      <c r="AD10" s="325"/>
      <c r="AE10" s="325"/>
      <c r="AF10" s="325"/>
      <c r="AG10" s="326">
        <v>0.021467124999999997</v>
      </c>
      <c r="AH10" s="325"/>
      <c r="AI10" s="325"/>
      <c r="AJ10" s="325"/>
      <c r="AK10" s="326">
        <v>0.38400900000000004</v>
      </c>
      <c r="AL10" s="325"/>
      <c r="AM10" s="325"/>
      <c r="AN10" s="325"/>
      <c r="AO10" s="326">
        <v>0.38678599999999996</v>
      </c>
      <c r="AP10" s="325"/>
      <c r="AQ10" s="325"/>
      <c r="AR10" s="325"/>
      <c r="AS10" s="326">
        <v>0.42523849999999996</v>
      </c>
      <c r="AT10" s="325"/>
      <c r="AU10" s="325"/>
      <c r="AV10" s="325"/>
      <c r="AW10" s="326">
        <v>0.3794761</v>
      </c>
      <c r="AX10" s="325"/>
      <c r="AY10" s="325"/>
      <c r="AZ10" s="325"/>
      <c r="BA10" s="326">
        <v>0.36463097499999997</v>
      </c>
      <c r="BB10" s="325"/>
      <c r="BC10" s="325"/>
      <c r="BD10" s="325"/>
      <c r="BE10" s="326">
        <v>0.37993489999999996</v>
      </c>
      <c r="BF10" s="325"/>
      <c r="BG10" s="325"/>
      <c r="BH10" s="325"/>
      <c r="BI10" s="326">
        <v>0.020552225</v>
      </c>
      <c r="BJ10" s="325"/>
      <c r="BK10" s="325"/>
      <c r="BL10" s="325"/>
      <c r="BM10" s="326">
        <v>0.028658350000000003</v>
      </c>
      <c r="BN10" s="148"/>
    </row>
    <row r="11">
      <c r="A11" s="26"/>
      <c r="B11" s="26"/>
      <c r="C11" s="26"/>
      <c r="D11" s="26"/>
      <c r="E11" s="26"/>
      <c r="F11" s="112"/>
      <c r="G11" s="26"/>
      <c r="H11" s="26"/>
      <c r="I11" s="26"/>
      <c r="J11" s="26"/>
      <c r="K11" s="26"/>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c r="BM11" s="112"/>
      <c r="BN11" s="112"/>
    </row>
    <row r="12">
      <c r="A12" s="228"/>
      <c r="B12" s="320" t="s">
        <v>795</v>
      </c>
      <c r="C12" s="320" t="s">
        <v>796</v>
      </c>
      <c r="D12" s="320" t="s">
        <v>797</v>
      </c>
      <c r="E12" s="327" t="s">
        <v>798</v>
      </c>
      <c r="F12" s="328"/>
      <c r="G12" s="169"/>
      <c r="H12" s="320" t="s">
        <v>795</v>
      </c>
      <c r="I12" s="320" t="s">
        <v>796</v>
      </c>
      <c r="J12" s="320" t="s">
        <v>797</v>
      </c>
      <c r="K12" s="327" t="s">
        <v>798</v>
      </c>
      <c r="L12" s="318"/>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329"/>
      <c r="AR12" s="329"/>
      <c r="AS12" s="329"/>
      <c r="AT12" s="329"/>
      <c r="AU12" s="329"/>
      <c r="AV12" s="112"/>
      <c r="AW12" s="112"/>
      <c r="AX12" s="112"/>
      <c r="AY12" s="112"/>
      <c r="AZ12" s="112"/>
      <c r="BA12" s="112"/>
      <c r="BB12" s="112"/>
      <c r="BC12" s="112"/>
      <c r="BD12" s="112"/>
      <c r="BE12" s="112"/>
      <c r="BF12" s="112"/>
      <c r="BG12" s="112"/>
      <c r="BH12" s="112"/>
      <c r="BI12" s="112"/>
      <c r="BJ12" s="112"/>
      <c r="BK12" s="112"/>
      <c r="BL12" s="112"/>
      <c r="BM12" s="112"/>
      <c r="BN12" s="112"/>
    </row>
    <row r="13">
      <c r="A13" s="330" t="s">
        <v>799</v>
      </c>
      <c r="B13" s="323">
        <v>0.423137</v>
      </c>
      <c r="C13" s="323">
        <v>0.2875737</v>
      </c>
      <c r="D13" s="323">
        <v>0.3014373</v>
      </c>
      <c r="E13" s="324">
        <v>0.35933899999999996</v>
      </c>
      <c r="F13" s="331">
        <v>0.3428717499999999</v>
      </c>
      <c r="G13" s="320" t="s">
        <v>800</v>
      </c>
      <c r="H13" s="323">
        <v>0.4262902</v>
      </c>
      <c r="I13" s="323">
        <v>0.3682759</v>
      </c>
      <c r="J13" s="323">
        <v>0.36631040000000004</v>
      </c>
      <c r="K13" s="324">
        <v>0.37515950000000003</v>
      </c>
      <c r="L13" s="331">
        <v>0.38400900000000004</v>
      </c>
      <c r="M13" s="112"/>
      <c r="N13" s="329"/>
      <c r="O13" s="329"/>
      <c r="P13" s="329"/>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329"/>
      <c r="AR13" s="329"/>
      <c r="AS13" s="329"/>
      <c r="AT13" s="329"/>
      <c r="AU13" s="329"/>
      <c r="AV13" s="112"/>
      <c r="AW13" s="112"/>
      <c r="AX13" s="112"/>
      <c r="AY13" s="112"/>
      <c r="AZ13" s="112"/>
      <c r="BA13" s="112"/>
      <c r="BB13" s="112"/>
      <c r="BC13" s="112"/>
      <c r="BD13" s="112"/>
      <c r="BE13" s="112"/>
      <c r="BF13" s="112"/>
      <c r="BG13" s="112"/>
      <c r="BH13" s="112"/>
      <c r="BI13" s="112"/>
      <c r="BJ13" s="112"/>
      <c r="BK13" s="112"/>
      <c r="BL13" s="112"/>
      <c r="BM13" s="112"/>
      <c r="BN13" s="112"/>
    </row>
    <row r="14">
      <c r="A14" s="330" t="s">
        <v>801</v>
      </c>
      <c r="B14" s="323">
        <v>0.372438</v>
      </c>
      <c r="C14" s="323">
        <v>0.39973099999999995</v>
      </c>
      <c r="D14" s="323">
        <v>0.2666964</v>
      </c>
      <c r="E14" s="324">
        <v>0.30371220000000004</v>
      </c>
      <c r="F14" s="331">
        <v>0.3356444</v>
      </c>
      <c r="G14" s="320" t="s">
        <v>802</v>
      </c>
      <c r="H14" s="323">
        <v>0.40192890000000003</v>
      </c>
      <c r="I14" s="323">
        <v>0.3768981</v>
      </c>
      <c r="J14" s="323">
        <v>0.39652350000000003</v>
      </c>
      <c r="K14" s="324">
        <v>0.3717935</v>
      </c>
      <c r="L14" s="331">
        <v>0.38678599999999996</v>
      </c>
      <c r="M14" s="112"/>
      <c r="N14" s="329"/>
      <c r="O14" s="329"/>
      <c r="P14" s="329"/>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row>
    <row r="15">
      <c r="A15" s="330" t="s">
        <v>803</v>
      </c>
      <c r="B15" s="323">
        <v>0.360216</v>
      </c>
      <c r="C15" s="323">
        <v>0.27362030000000004</v>
      </c>
      <c r="D15" s="323">
        <v>0.3281836</v>
      </c>
      <c r="E15" s="324">
        <v>0.4955533</v>
      </c>
      <c r="F15" s="331">
        <v>0.36439330000000003</v>
      </c>
      <c r="G15" s="320" t="s">
        <v>804</v>
      </c>
      <c r="H15" s="323">
        <v>0.3777678</v>
      </c>
      <c r="I15" s="323">
        <v>0.527924</v>
      </c>
      <c r="J15" s="323">
        <v>0.3804632</v>
      </c>
      <c r="K15" s="324">
        <v>0.41479900000000003</v>
      </c>
      <c r="L15" s="331">
        <v>0.42523849999999996</v>
      </c>
      <c r="M15" s="112"/>
      <c r="N15" s="329"/>
      <c r="O15" s="329"/>
      <c r="P15" s="329"/>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329"/>
      <c r="BN15" s="112"/>
    </row>
    <row r="16">
      <c r="A16" s="330" t="s">
        <v>805</v>
      </c>
      <c r="B16" s="323">
        <v>0.295352</v>
      </c>
      <c r="C16" s="323">
        <v>0.26441919999999997</v>
      </c>
      <c r="D16" s="323">
        <v>0.3846888</v>
      </c>
      <c r="E16" s="324">
        <v>0.360216</v>
      </c>
      <c r="F16" s="331">
        <v>0.32616899999999993</v>
      </c>
      <c r="G16" s="320" t="s">
        <v>806</v>
      </c>
      <c r="H16" s="323">
        <v>0.36993360000000003</v>
      </c>
      <c r="I16" s="323">
        <v>0.42291039999999996</v>
      </c>
      <c r="J16" s="323">
        <v>0.34416349999999996</v>
      </c>
      <c r="K16" s="324">
        <v>0.3808969</v>
      </c>
      <c r="L16" s="331">
        <v>0.3794761</v>
      </c>
      <c r="M16" s="112"/>
      <c r="N16" s="329"/>
      <c r="O16" s="329"/>
      <c r="P16" s="329"/>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329"/>
      <c r="BN16" s="112"/>
    </row>
    <row r="17">
      <c r="A17" s="330" t="s">
        <v>807</v>
      </c>
      <c r="B17" s="323">
        <v>0.37365000000000004</v>
      </c>
      <c r="C17" s="323">
        <v>0.35933899999999996</v>
      </c>
      <c r="D17" s="323">
        <v>0.3853861</v>
      </c>
      <c r="E17" s="324">
        <v>0.34727169999999996</v>
      </c>
      <c r="F17" s="331">
        <v>0.3664117</v>
      </c>
      <c r="G17" s="320" t="s">
        <v>808</v>
      </c>
      <c r="H17" s="323">
        <v>0.3424077</v>
      </c>
      <c r="I17" s="323">
        <v>0.3916147</v>
      </c>
      <c r="J17" s="323">
        <v>0.3567639</v>
      </c>
      <c r="K17" s="324">
        <v>0.3677376</v>
      </c>
      <c r="L17" s="331">
        <v>0.36463097499999997</v>
      </c>
      <c r="M17" s="112"/>
      <c r="N17" s="329"/>
      <c r="O17" s="329"/>
      <c r="P17" s="329"/>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row>
    <row r="18">
      <c r="A18" s="330" t="s">
        <v>809</v>
      </c>
      <c r="B18" s="323">
        <v>0.24071209999999998</v>
      </c>
      <c r="C18" s="323">
        <v>0.359184</v>
      </c>
      <c r="D18" s="323">
        <v>0.40107819999999994</v>
      </c>
      <c r="E18" s="324">
        <v>0.29376630000000004</v>
      </c>
      <c r="F18" s="331">
        <v>0.32368515</v>
      </c>
      <c r="G18" s="320" t="s">
        <v>810</v>
      </c>
      <c r="H18" s="323">
        <v>0.3183251</v>
      </c>
      <c r="I18" s="323">
        <v>0.45281899999999997</v>
      </c>
      <c r="J18" s="323">
        <v>0.37369420000000003</v>
      </c>
      <c r="K18" s="324">
        <v>0.3749013</v>
      </c>
      <c r="L18" s="331">
        <v>0.37993489999999996</v>
      </c>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row>
    <row r="19">
      <c r="A19" s="330" t="s">
        <v>811</v>
      </c>
      <c r="B19" s="323">
        <v>0.021282300000000004</v>
      </c>
      <c r="C19" s="323">
        <v>0.006173700000000004</v>
      </c>
      <c r="D19" s="323">
        <v>0.039606</v>
      </c>
      <c r="E19" s="324">
        <v>0.017137</v>
      </c>
      <c r="F19" s="331">
        <v>0.021049750000000002</v>
      </c>
      <c r="G19" s="320" t="s">
        <v>812</v>
      </c>
      <c r="H19" s="323">
        <v>0.019674200000000003</v>
      </c>
      <c r="I19" s="323">
        <v>0.020592</v>
      </c>
      <c r="J19" s="323">
        <v>0.021929699999999996</v>
      </c>
      <c r="K19" s="324">
        <v>0.020013000000000003</v>
      </c>
      <c r="L19" s="331">
        <v>0.020552225</v>
      </c>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row>
    <row r="20">
      <c r="A20" s="330" t="s">
        <v>813</v>
      </c>
      <c r="B20" s="323">
        <v>0.03443539999999999</v>
      </c>
      <c r="C20" s="323">
        <v>0.03657199999999999</v>
      </c>
      <c r="D20" s="323">
        <v>0.010936000000000001</v>
      </c>
      <c r="E20" s="324">
        <v>0.003925100000000001</v>
      </c>
      <c r="F20" s="332">
        <v>0.021467124999999997</v>
      </c>
      <c r="G20" s="320" t="s">
        <v>813</v>
      </c>
      <c r="H20" s="323">
        <v>0.02826100000000001</v>
      </c>
      <c r="I20" s="323">
        <v>0.033659999999999995</v>
      </c>
      <c r="J20" s="323">
        <v>0.026206300000000002</v>
      </c>
      <c r="K20" s="324">
        <v>0.026506100000000005</v>
      </c>
      <c r="L20" s="332">
        <v>0.028658350000000003</v>
      </c>
      <c r="M20" s="329"/>
      <c r="N20" s="329"/>
      <c r="O20" s="329"/>
      <c r="P20" s="329"/>
      <c r="Q20" s="329"/>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row>
    <row r="21">
      <c r="A21" s="112"/>
      <c r="B21" s="112"/>
      <c r="C21" s="112"/>
      <c r="D21" s="112"/>
      <c r="E21" s="112"/>
      <c r="F21" s="112"/>
      <c r="G21" s="112"/>
      <c r="H21" s="112"/>
      <c r="I21" s="112"/>
      <c r="J21" s="112"/>
      <c r="K21" s="112"/>
      <c r="L21" s="112"/>
      <c r="M21" s="329"/>
      <c r="N21" s="329"/>
      <c r="O21" s="329"/>
      <c r="P21" s="329"/>
      <c r="Q21" s="329"/>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row>
    <row r="22">
      <c r="A22" s="112"/>
      <c r="B22" s="112"/>
      <c r="C22" s="112"/>
      <c r="D22" s="112"/>
      <c r="E22" s="112"/>
      <c r="F22" s="112"/>
      <c r="G22" s="112"/>
      <c r="H22" s="329"/>
      <c r="I22" s="329"/>
      <c r="J22" s="329"/>
      <c r="K22" s="329"/>
      <c r="L22" s="329"/>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2"/>
      <c r="BK22" s="112"/>
      <c r="BL22" s="112"/>
      <c r="BM22" s="112"/>
      <c r="BN22" s="112"/>
    </row>
    <row r="23">
      <c r="A23" s="112"/>
      <c r="B23" s="112"/>
      <c r="C23" s="112"/>
      <c r="D23" s="112"/>
      <c r="E23" s="112"/>
      <c r="F23" s="112"/>
      <c r="G23" s="112"/>
      <c r="H23" s="329"/>
      <c r="I23" s="329"/>
      <c r="J23" s="329"/>
      <c r="K23" s="329"/>
      <c r="L23" s="329"/>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112"/>
      <c r="BA23" s="112"/>
      <c r="BB23" s="112"/>
      <c r="BC23" s="112"/>
      <c r="BD23" s="112"/>
      <c r="BE23" s="112"/>
      <c r="BF23" s="112"/>
      <c r="BG23" s="112"/>
      <c r="BH23" s="112"/>
      <c r="BI23" s="112"/>
      <c r="BJ23" s="112"/>
      <c r="BK23" s="112"/>
      <c r="BL23" s="112"/>
      <c r="BM23" s="112"/>
      <c r="BN23" s="112"/>
    </row>
    <row r="24">
      <c r="A24" s="112"/>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row>
    <row r="25">
      <c r="A25" s="112"/>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row>
    <row r="26">
      <c r="A26" s="333"/>
      <c r="B26" s="333"/>
      <c r="C26" s="333"/>
      <c r="D26" s="333"/>
      <c r="E26" s="333"/>
      <c r="F26" s="333"/>
      <c r="G26" s="333"/>
      <c r="H26" s="333"/>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33"/>
      <c r="AM26" s="333"/>
      <c r="AN26" s="333"/>
      <c r="AO26" s="333"/>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row>
    <row r="27">
      <c r="A27" s="334" t="s">
        <v>814</v>
      </c>
      <c r="B27" s="112"/>
      <c r="C27" s="334" t="s">
        <v>815</v>
      </c>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row>
    <row r="28">
      <c r="A28" s="112"/>
      <c r="B28" s="112"/>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row>
    <row r="29">
      <c r="A29" s="112"/>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334" t="s">
        <v>816</v>
      </c>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row>
    <row r="30">
      <c r="A30" s="26"/>
      <c r="B30" s="327" t="s">
        <v>776</v>
      </c>
      <c r="C30" s="327" t="s">
        <v>776</v>
      </c>
      <c r="D30" s="327" t="s">
        <v>776</v>
      </c>
      <c r="E30" s="327" t="s">
        <v>776</v>
      </c>
      <c r="F30" s="327" t="s">
        <v>777</v>
      </c>
      <c r="G30" s="327" t="s">
        <v>777</v>
      </c>
      <c r="H30" s="327" t="s">
        <v>777</v>
      </c>
      <c r="I30" s="327" t="s">
        <v>777</v>
      </c>
      <c r="J30" s="327" t="s">
        <v>778</v>
      </c>
      <c r="K30" s="327" t="s">
        <v>778</v>
      </c>
      <c r="L30" s="327" t="s">
        <v>778</v>
      </c>
      <c r="M30" s="327" t="s">
        <v>778</v>
      </c>
      <c r="N30" s="327" t="s">
        <v>779</v>
      </c>
      <c r="O30" s="327" t="s">
        <v>779</v>
      </c>
      <c r="P30" s="327" t="s">
        <v>779</v>
      </c>
      <c r="Q30" s="327" t="s">
        <v>779</v>
      </c>
      <c r="R30" s="327" t="s">
        <v>780</v>
      </c>
      <c r="S30" s="327" t="s">
        <v>780</v>
      </c>
      <c r="T30" s="327" t="s">
        <v>780</v>
      </c>
      <c r="U30" s="327" t="s">
        <v>780</v>
      </c>
      <c r="V30" s="327" t="s">
        <v>781</v>
      </c>
      <c r="W30" s="327" t="s">
        <v>781</v>
      </c>
      <c r="X30" s="327" t="s">
        <v>781</v>
      </c>
      <c r="Y30" s="327" t="s">
        <v>781</v>
      </c>
      <c r="Z30" s="335" t="s">
        <v>782</v>
      </c>
      <c r="AA30" s="335" t="s">
        <v>782</v>
      </c>
      <c r="AB30" s="335" t="s">
        <v>782</v>
      </c>
      <c r="AC30" s="335" t="s">
        <v>782</v>
      </c>
      <c r="AD30" s="335" t="s">
        <v>783</v>
      </c>
      <c r="AE30" s="335" t="s">
        <v>783</v>
      </c>
      <c r="AF30" s="335" t="s">
        <v>783</v>
      </c>
      <c r="AG30" s="335" t="s">
        <v>783</v>
      </c>
      <c r="AH30" s="336" t="s">
        <v>817</v>
      </c>
      <c r="AI30" s="336" t="s">
        <v>817</v>
      </c>
      <c r="AJ30" s="336" t="s">
        <v>817</v>
      </c>
      <c r="AK30" s="336" t="s">
        <v>817</v>
      </c>
      <c r="AL30" s="336" t="s">
        <v>818</v>
      </c>
      <c r="AM30" s="336" t="s">
        <v>818</v>
      </c>
      <c r="AN30" s="336" t="s">
        <v>818</v>
      </c>
      <c r="AO30" s="336" t="s">
        <v>818</v>
      </c>
      <c r="AP30" s="336" t="s">
        <v>819</v>
      </c>
      <c r="AQ30" s="336" t="s">
        <v>819</v>
      </c>
      <c r="AR30" s="336" t="s">
        <v>819</v>
      </c>
      <c r="AS30" s="336" t="s">
        <v>819</v>
      </c>
      <c r="AT30" s="336" t="s">
        <v>820</v>
      </c>
      <c r="AU30" s="336" t="s">
        <v>820</v>
      </c>
      <c r="AV30" s="336" t="s">
        <v>820</v>
      </c>
      <c r="AW30" s="336" t="s">
        <v>820</v>
      </c>
      <c r="AX30" s="336" t="s">
        <v>821</v>
      </c>
      <c r="AY30" s="336" t="s">
        <v>821</v>
      </c>
      <c r="AZ30" s="336" t="s">
        <v>821</v>
      </c>
      <c r="BA30" s="336" t="s">
        <v>821</v>
      </c>
      <c r="BB30" s="336" t="s">
        <v>822</v>
      </c>
      <c r="BC30" s="336" t="s">
        <v>822</v>
      </c>
      <c r="BD30" s="336" t="s">
        <v>822</v>
      </c>
      <c r="BE30" s="336" t="s">
        <v>822</v>
      </c>
      <c r="BF30" s="335" t="s">
        <v>823</v>
      </c>
      <c r="BG30" s="335" t="s">
        <v>823</v>
      </c>
      <c r="BH30" s="335" t="s">
        <v>823</v>
      </c>
      <c r="BI30" s="335" t="s">
        <v>823</v>
      </c>
      <c r="BJ30" s="335" t="s">
        <v>824</v>
      </c>
      <c r="BK30" s="335" t="s">
        <v>824</v>
      </c>
      <c r="BL30" s="335" t="s">
        <v>824</v>
      </c>
      <c r="BM30" s="335" t="s">
        <v>824</v>
      </c>
      <c r="BN30" s="322"/>
    </row>
    <row r="31">
      <c r="A31" s="330" t="s">
        <v>825</v>
      </c>
      <c r="B31" s="323">
        <v>0.21845</v>
      </c>
      <c r="C31" s="323">
        <v>0.15105</v>
      </c>
      <c r="D31" s="323">
        <v>0.16075</v>
      </c>
      <c r="E31" s="323">
        <v>0.1867</v>
      </c>
      <c r="F31" s="323">
        <v>0.19195</v>
      </c>
      <c r="G31" s="323">
        <v>0.20565</v>
      </c>
      <c r="H31" s="323">
        <v>0.14405</v>
      </c>
      <c r="I31" s="323">
        <v>0.1645</v>
      </c>
      <c r="J31" s="323">
        <v>0.1976</v>
      </c>
      <c r="K31" s="323">
        <v>0.15825</v>
      </c>
      <c r="L31" s="323">
        <v>0.18545</v>
      </c>
      <c r="M31" s="323">
        <v>0.25955</v>
      </c>
      <c r="N31" s="323">
        <v>0.1745</v>
      </c>
      <c r="O31" s="323">
        <v>0.18505</v>
      </c>
      <c r="P31" s="323">
        <v>0.20265</v>
      </c>
      <c r="Q31" s="323">
        <v>0.1976</v>
      </c>
      <c r="R31" s="323">
        <v>0.21</v>
      </c>
      <c r="S31" s="323">
        <v>0.1867</v>
      </c>
      <c r="T31" s="323">
        <v>0.21335</v>
      </c>
      <c r="U31" s="323">
        <v>0.2187</v>
      </c>
      <c r="V31" s="323">
        <v>0.1515</v>
      </c>
      <c r="W31" s="323">
        <v>0.2047</v>
      </c>
      <c r="X31" s="323">
        <v>0.22225</v>
      </c>
      <c r="Y31" s="323">
        <v>0.22045</v>
      </c>
      <c r="Z31" s="337">
        <v>0.010641150000000002</v>
      </c>
      <c r="AA31" s="337">
        <v>0.003086850000000002</v>
      </c>
      <c r="AB31" s="337">
        <v>0.019803</v>
      </c>
      <c r="AC31" s="337">
        <v>0.0085685</v>
      </c>
      <c r="AD31" s="337">
        <v>0.017217699999999996</v>
      </c>
      <c r="AE31" s="337">
        <v>0.018285999999999997</v>
      </c>
      <c r="AF31" s="337">
        <v>0.005468000000000001</v>
      </c>
      <c r="AG31" s="337">
        <v>0.0019625500000000004</v>
      </c>
      <c r="AH31" s="323">
        <v>0.2128</v>
      </c>
      <c r="AI31" s="323">
        <v>0.18845</v>
      </c>
      <c r="AJ31" s="323">
        <v>0.18885</v>
      </c>
      <c r="AK31" s="323">
        <v>0.18945</v>
      </c>
      <c r="AL31" s="323">
        <v>0.19975</v>
      </c>
      <c r="AM31" s="323">
        <v>0.18885</v>
      </c>
      <c r="AN31" s="323">
        <v>0.2032</v>
      </c>
      <c r="AO31" s="323">
        <v>0.18725</v>
      </c>
      <c r="AP31" s="323">
        <v>0.1904</v>
      </c>
      <c r="AQ31" s="323">
        <v>0.015641187499999997</v>
      </c>
      <c r="AR31" s="323">
        <v>0.22445</v>
      </c>
      <c r="AS31" s="323">
        <v>0.2324</v>
      </c>
      <c r="AT31" s="323">
        <v>0.18965</v>
      </c>
      <c r="AU31" s="323">
        <v>0.21485</v>
      </c>
      <c r="AV31" s="323">
        <v>0.21665</v>
      </c>
      <c r="AW31" s="323">
        <v>0.2215</v>
      </c>
      <c r="AX31" s="323">
        <v>0.1832</v>
      </c>
      <c r="AY31" s="323">
        <v>0.20435</v>
      </c>
      <c r="AZ31" s="323">
        <v>0.1956</v>
      </c>
      <c r="BA31" s="323">
        <v>0.19695</v>
      </c>
      <c r="BB31" s="323">
        <v>0.16855</v>
      </c>
      <c r="BC31" s="323">
        <v>0.2341</v>
      </c>
      <c r="BD31" s="323">
        <v>0.19425</v>
      </c>
      <c r="BE31" s="323">
        <v>0.1899</v>
      </c>
      <c r="BF31" s="337">
        <v>0.023095</v>
      </c>
      <c r="BG31" s="337">
        <v>0.040275</v>
      </c>
      <c r="BH31" s="337">
        <v>0.03676</v>
      </c>
      <c r="BI31" s="337">
        <v>0.035125</v>
      </c>
      <c r="BJ31" s="337">
        <v>0.05245</v>
      </c>
      <c r="BK31" s="337">
        <v>0.07655</v>
      </c>
      <c r="BL31" s="337">
        <v>0.04257</v>
      </c>
      <c r="BM31" s="337">
        <v>0.05485</v>
      </c>
      <c r="BN31" s="322"/>
    </row>
    <row r="32">
      <c r="A32" s="338" t="s">
        <v>826</v>
      </c>
      <c r="B32" s="339">
        <v>5.256575995515163</v>
      </c>
      <c r="C32" s="339">
        <v>7.028107418665877</v>
      </c>
      <c r="D32" s="339">
        <v>7.175674376888712</v>
      </c>
      <c r="E32" s="339">
        <v>6.177266056994346</v>
      </c>
      <c r="F32" s="339">
        <v>5.416172960809161</v>
      </c>
      <c r="G32" s="339">
        <v>4.989572053450765</v>
      </c>
      <c r="H32" s="339">
        <v>9.318838270830913</v>
      </c>
      <c r="I32" s="339">
        <v>8.943044970337763</v>
      </c>
      <c r="J32" s="339">
        <v>10.467074587044513</v>
      </c>
      <c r="K32" s="339">
        <v>10.703597640977305</v>
      </c>
      <c r="L32" s="339">
        <v>12.177147401105428</v>
      </c>
      <c r="M32" s="339">
        <v>6.684523735030763</v>
      </c>
      <c r="N32" s="339">
        <v>13.489005615197728</v>
      </c>
      <c r="O32" s="339">
        <v>19.60731671509939</v>
      </c>
      <c r="P32" s="339">
        <v>7.8331839443141025</v>
      </c>
      <c r="Q32" s="339">
        <v>10.467074587044513</v>
      </c>
      <c r="R32" s="339">
        <v>12.531152999274772</v>
      </c>
      <c r="S32" s="339">
        <v>6.177266056994346</v>
      </c>
      <c r="T32" s="339">
        <v>11.856013507369198</v>
      </c>
      <c r="U32" s="339">
        <v>17.260532682405177</v>
      </c>
      <c r="V32" s="339">
        <v>15.894174324920119</v>
      </c>
      <c r="W32" s="339">
        <v>12.92107475796493</v>
      </c>
      <c r="X32" s="339">
        <v>12.313067236804619</v>
      </c>
      <c r="Y32" s="339">
        <v>24.151071229636337</v>
      </c>
      <c r="Z32" s="337">
        <v>38.68403371007415</v>
      </c>
      <c r="AA32" s="337">
        <v>0.9394847029037451</v>
      </c>
      <c r="AB32" s="337">
        <v>195.93431111857274</v>
      </c>
      <c r="AC32" s="337">
        <v>17.619414553616778</v>
      </c>
      <c r="AD32" s="337">
        <v>64582.953786314516</v>
      </c>
      <c r="AE32" s="337">
        <v>366972.124304919</v>
      </c>
      <c r="AF32" s="337">
        <v>148.36228947772318</v>
      </c>
      <c r="AG32" s="337">
        <v>70.07675901890718</v>
      </c>
      <c r="AH32" s="339">
        <v>3.4755483874632116</v>
      </c>
      <c r="AI32" s="339">
        <v>3.484180911838188</v>
      </c>
      <c r="AJ32" s="339">
        <v>5.121520160059422</v>
      </c>
      <c r="AK32" s="339">
        <v>4.0576725221927425</v>
      </c>
      <c r="AL32" s="339">
        <v>3.660711235371429</v>
      </c>
      <c r="AM32" s="339">
        <v>3.805193355958854</v>
      </c>
      <c r="AN32" s="339">
        <v>3.8506184295024397</v>
      </c>
      <c r="AO32" s="339">
        <v>3.661251579967057</v>
      </c>
      <c r="AP32" s="339">
        <v>5.457111261179654</v>
      </c>
      <c r="AQ32" s="339">
        <v>17.351196373681326</v>
      </c>
      <c r="AR32" s="339">
        <v>14.970847785398291</v>
      </c>
      <c r="AS32" s="339">
        <v>13.37308420008399</v>
      </c>
      <c r="AT32" s="339">
        <v>6.248664479715345</v>
      </c>
      <c r="AU32" s="339">
        <v>5.06717672777723</v>
      </c>
      <c r="AV32" s="339">
        <v>16.76042284028816</v>
      </c>
      <c r="AW32" s="339">
        <v>14.99099287169444</v>
      </c>
      <c r="AX32" s="339">
        <v>8.300947133589634</v>
      </c>
      <c r="AY32" s="339">
        <v>6.5604681145383426</v>
      </c>
      <c r="AZ32" s="339">
        <v>10.946048867963516</v>
      </c>
      <c r="BA32" s="339">
        <v>9.31176019248028</v>
      </c>
      <c r="BB32" s="339">
        <v>8.30552551962294</v>
      </c>
      <c r="BC32" s="339">
        <v>5.47609798515838</v>
      </c>
      <c r="BD32" s="339">
        <v>6.284561627755092</v>
      </c>
      <c r="BE32" s="339">
        <v>6.676170771293192</v>
      </c>
      <c r="BF32" s="337">
        <v>34.484267781887034</v>
      </c>
      <c r="BG32" s="337">
        <v>46.13567475849978</v>
      </c>
      <c r="BH32" s="337">
        <v>48.942250699466186</v>
      </c>
      <c r="BI32" s="337">
        <v>51.88270178153011</v>
      </c>
      <c r="BJ32" s="337">
        <v>80.29158849691134</v>
      </c>
      <c r="BK32" s="337">
        <v>76.3014879162817</v>
      </c>
      <c r="BL32" s="337">
        <v>57.25973255188903</v>
      </c>
      <c r="BM32" s="337">
        <v>69.04447418165037</v>
      </c>
      <c r="BN32" s="340"/>
    </row>
    <row r="33">
      <c r="A33" s="341" t="s">
        <v>827</v>
      </c>
      <c r="B33" s="342">
        <v>0.4369</v>
      </c>
      <c r="C33" s="342">
        <v>0.3021</v>
      </c>
      <c r="D33" s="342">
        <v>0.3215</v>
      </c>
      <c r="E33" s="342">
        <v>0.3734</v>
      </c>
      <c r="F33" s="342">
        <v>0.3839</v>
      </c>
      <c r="G33" s="342">
        <v>0.4113</v>
      </c>
      <c r="H33" s="342">
        <v>0.2881</v>
      </c>
      <c r="I33" s="342">
        <v>0.329</v>
      </c>
      <c r="J33" s="342">
        <v>0.3952</v>
      </c>
      <c r="K33" s="342">
        <v>0.3165</v>
      </c>
      <c r="L33" s="342">
        <v>0.3709</v>
      </c>
      <c r="M33" s="342">
        <v>0.5191</v>
      </c>
      <c r="N33" s="342">
        <v>0.349</v>
      </c>
      <c r="O33" s="342">
        <v>0.3701</v>
      </c>
      <c r="P33" s="342">
        <v>0.4053</v>
      </c>
      <c r="Q33" s="342">
        <v>0.3952</v>
      </c>
      <c r="R33" s="342">
        <v>0.42</v>
      </c>
      <c r="S33" s="342">
        <v>0.3734</v>
      </c>
      <c r="T33" s="342">
        <v>0.4267</v>
      </c>
      <c r="U33" s="342">
        <v>0.4374</v>
      </c>
      <c r="V33" s="342">
        <v>0.303</v>
      </c>
      <c r="W33" s="342">
        <v>0.4094</v>
      </c>
      <c r="X33" s="342">
        <v>0.4445</v>
      </c>
      <c r="Y33" s="342">
        <v>0.4409</v>
      </c>
      <c r="Z33" s="343">
        <v>0.021282300000000004</v>
      </c>
      <c r="AA33" s="343">
        <v>0.006173700000000004</v>
      </c>
      <c r="AB33" s="343">
        <v>0.039606</v>
      </c>
      <c r="AC33" s="343">
        <v>0.017137</v>
      </c>
      <c r="AD33" s="343">
        <v>0.03443539999999999</v>
      </c>
      <c r="AE33" s="343">
        <v>0.03657199999999999</v>
      </c>
      <c r="AF33" s="343">
        <v>0.010936000000000001</v>
      </c>
      <c r="AG33" s="343">
        <v>0.003925100000000001</v>
      </c>
      <c r="AH33" s="342">
        <v>0.4256</v>
      </c>
      <c r="AI33" s="342">
        <v>0.3769</v>
      </c>
      <c r="AJ33" s="342">
        <v>0.3777</v>
      </c>
      <c r="AK33" s="342">
        <v>0.3789</v>
      </c>
      <c r="AL33" s="342">
        <v>0.3995</v>
      </c>
      <c r="AM33" s="342">
        <v>0.3777</v>
      </c>
      <c r="AN33" s="342">
        <v>0.4064</v>
      </c>
      <c r="AO33" s="342">
        <v>0.3745</v>
      </c>
      <c r="AP33" s="342">
        <v>0.3808</v>
      </c>
      <c r="AQ33" s="342">
        <v>0.5343</v>
      </c>
      <c r="AR33" s="342">
        <v>0.4489</v>
      </c>
      <c r="AS33" s="342">
        <v>0.4648</v>
      </c>
      <c r="AT33" s="342">
        <v>0.3793</v>
      </c>
      <c r="AU33" s="342">
        <v>0.4297</v>
      </c>
      <c r="AV33" s="342">
        <v>0.4333</v>
      </c>
      <c r="AW33" s="342">
        <v>0.443</v>
      </c>
      <c r="AX33" s="342">
        <v>0.3664</v>
      </c>
      <c r="AY33" s="342">
        <v>0.4087</v>
      </c>
      <c r="AZ33" s="342">
        <v>0.3912</v>
      </c>
      <c r="BA33" s="342">
        <v>0.3939</v>
      </c>
      <c r="BB33" s="342">
        <v>0.3371</v>
      </c>
      <c r="BC33" s="342">
        <v>0.4682</v>
      </c>
      <c r="BD33" s="342">
        <v>0.3885</v>
      </c>
      <c r="BE33" s="342">
        <v>0.3798</v>
      </c>
      <c r="BF33" s="343">
        <v>0.04619</v>
      </c>
      <c r="BG33" s="343">
        <v>0.08055</v>
      </c>
      <c r="BH33" s="343">
        <v>0.07352</v>
      </c>
      <c r="BI33" s="343">
        <v>0.07025</v>
      </c>
      <c r="BJ33" s="343">
        <v>0.1049</v>
      </c>
      <c r="BK33" s="343">
        <v>0.1531</v>
      </c>
      <c r="BL33" s="343">
        <v>0.08514</v>
      </c>
      <c r="BM33" s="343">
        <v>0.1097</v>
      </c>
      <c r="BN33" s="322"/>
    </row>
    <row r="34">
      <c r="A34" s="330" t="s">
        <v>828</v>
      </c>
      <c r="B34" s="323">
        <v>-0.08505</v>
      </c>
      <c r="C34" s="323">
        <v>-0.05645</v>
      </c>
      <c r="D34" s="323">
        <v>-0.04565</v>
      </c>
      <c r="E34" s="323">
        <v>-0.05433</v>
      </c>
      <c r="F34" s="323">
        <v>-0.06389</v>
      </c>
      <c r="G34" s="323">
        <v>-0.07697</v>
      </c>
      <c r="H34" s="323">
        <v>-0.04685</v>
      </c>
      <c r="I34" s="323">
        <v>-0.05035</v>
      </c>
      <c r="J34" s="323">
        <v>-0.06834</v>
      </c>
      <c r="K34" s="323">
        <v>-0.0425</v>
      </c>
      <c r="L34" s="323">
        <v>-0.05429</v>
      </c>
      <c r="M34" s="323">
        <v>-0.1136</v>
      </c>
      <c r="N34" s="323">
        <v>-0.05069</v>
      </c>
      <c r="O34" s="323">
        <v>-0.03835</v>
      </c>
      <c r="P34" s="323">
        <v>-0.07027</v>
      </c>
      <c r="Q34" s="323">
        <v>-0.06834</v>
      </c>
      <c r="R34" s="323">
        <v>-0.06581</v>
      </c>
      <c r="S34" s="344">
        <v>-0.05433</v>
      </c>
      <c r="T34" s="344">
        <v>-0.06961</v>
      </c>
      <c r="U34" s="344">
        <v>-0.0573</v>
      </c>
      <c r="V34" s="344">
        <v>-0.03652</v>
      </c>
      <c r="W34" s="344">
        <v>-0.06427</v>
      </c>
      <c r="X34" s="344">
        <v>-0.07746</v>
      </c>
      <c r="Y34" s="344">
        <v>-0.04848</v>
      </c>
      <c r="Z34" s="345">
        <v>-0.00229</v>
      </c>
      <c r="AA34" s="345">
        <v>0.003006</v>
      </c>
      <c r="AB34" s="345">
        <v>-0.001715</v>
      </c>
      <c r="AC34" s="345">
        <v>-4.218E-4</v>
      </c>
      <c r="AD34" s="345">
        <v>-5.997E-4</v>
      </c>
      <c r="AE34" s="345">
        <v>-0.007969</v>
      </c>
      <c r="AF34" s="345">
        <v>-0.004031</v>
      </c>
      <c r="AG34" s="345">
        <v>-0.001821</v>
      </c>
      <c r="AH34" s="344">
        <v>-0.0682</v>
      </c>
      <c r="AI34" s="344">
        <v>-0.05842</v>
      </c>
      <c r="AJ34" s="344">
        <v>-0.07988</v>
      </c>
      <c r="AK34" s="344">
        <v>-0.0576</v>
      </c>
      <c r="AL34" s="344">
        <v>-0.06991</v>
      </c>
      <c r="AM34" s="344">
        <v>-0.06183</v>
      </c>
      <c r="AN34" s="344">
        <v>-0.07077</v>
      </c>
      <c r="AO34" s="344">
        <v>-0.06672</v>
      </c>
      <c r="AP34" s="344">
        <v>-0.05777</v>
      </c>
      <c r="AQ34" s="344">
        <v>0.01357</v>
      </c>
      <c r="AR34" s="344">
        <v>-0.06575</v>
      </c>
      <c r="AS34" s="344">
        <v>-0.07372</v>
      </c>
      <c r="AT34" s="344">
        <v>-0.05773</v>
      </c>
      <c r="AU34" s="344">
        <v>-0.07311</v>
      </c>
      <c r="AV34" s="344">
        <v>-0.05807</v>
      </c>
      <c r="AW34" s="344">
        <v>-0.06492</v>
      </c>
      <c r="AX34" s="344">
        <v>-0.05763</v>
      </c>
      <c r="AY34" s="344">
        <v>-0.06952</v>
      </c>
      <c r="AZ34" s="344">
        <v>-0.06005</v>
      </c>
      <c r="BA34" s="344">
        <v>-0.068</v>
      </c>
      <c r="BB34" s="344">
        <v>-0.04773</v>
      </c>
      <c r="BC34" s="344">
        <v>-0.0925</v>
      </c>
      <c r="BD34" s="344">
        <v>-0.07564</v>
      </c>
      <c r="BE34" s="344">
        <v>-0.07434</v>
      </c>
      <c r="BF34" s="345">
        <v>-7.541E-4</v>
      </c>
      <c r="BG34" s="345">
        <v>0.00167</v>
      </c>
      <c r="BH34" s="345">
        <v>-0.003001</v>
      </c>
      <c r="BI34" s="345">
        <v>-2.56E-4</v>
      </c>
      <c r="BJ34" s="345">
        <v>-8.637E-4</v>
      </c>
      <c r="BK34" s="345">
        <v>0.003011</v>
      </c>
      <c r="BL34" s="345">
        <v>-0.00305</v>
      </c>
      <c r="BM34" s="345">
        <v>0.001923</v>
      </c>
      <c r="BN34" s="322"/>
    </row>
    <row r="35">
      <c r="A35" s="330" t="s">
        <v>829</v>
      </c>
      <c r="B35" s="323">
        <v>0.1657</v>
      </c>
      <c r="C35" s="323">
        <v>0.123</v>
      </c>
      <c r="D35" s="323">
        <v>0.1151</v>
      </c>
      <c r="E35" s="323">
        <v>0.1342</v>
      </c>
      <c r="F35" s="323">
        <v>0.1564</v>
      </c>
      <c r="G35" s="323">
        <v>0.1733</v>
      </c>
      <c r="H35" s="323">
        <v>0.09055</v>
      </c>
      <c r="I35" s="323">
        <v>0.09343</v>
      </c>
      <c r="J35" s="323">
        <v>0.08146</v>
      </c>
      <c r="K35" s="323">
        <v>0.07653</v>
      </c>
      <c r="L35" s="323">
        <v>0.06814</v>
      </c>
      <c r="M35" s="323">
        <v>0.1333</v>
      </c>
      <c r="N35" s="323">
        <v>0.06144</v>
      </c>
      <c r="O35" s="323">
        <v>0.04038</v>
      </c>
      <c r="P35" s="323">
        <v>0.1089</v>
      </c>
      <c r="Q35" s="323">
        <v>0.08146</v>
      </c>
      <c r="R35" s="323">
        <v>0.06693</v>
      </c>
      <c r="S35" s="344">
        <v>0.1342</v>
      </c>
      <c r="T35" s="346">
        <v>0.07121</v>
      </c>
      <c r="U35" s="346">
        <v>0.04729</v>
      </c>
      <c r="V35" s="344">
        <v>0.05077</v>
      </c>
      <c r="W35" s="344">
        <v>0.06493</v>
      </c>
      <c r="X35" s="344">
        <v>0.06934</v>
      </c>
      <c r="Y35" s="344">
        <v>0.03302</v>
      </c>
      <c r="Z35" s="345">
        <v>0.02056</v>
      </c>
      <c r="AA35" s="345">
        <v>0.02752</v>
      </c>
      <c r="AB35" s="345">
        <v>0.003754</v>
      </c>
      <c r="AC35" s="345">
        <v>0.04072</v>
      </c>
      <c r="AD35" s="345">
        <v>1.1E-5</v>
      </c>
      <c r="AE35" s="345">
        <v>2.426E-6</v>
      </c>
      <c r="AF35" s="345">
        <v>0.006787</v>
      </c>
      <c r="AG35" s="345">
        <v>0.01533</v>
      </c>
      <c r="AH35" s="344">
        <v>0.2422</v>
      </c>
      <c r="AI35" s="344">
        <v>0.2403</v>
      </c>
      <c r="AJ35" s="344">
        <v>0.1728</v>
      </c>
      <c r="AK35" s="344">
        <v>0.2057</v>
      </c>
      <c r="AL35" s="344">
        <v>0.2334</v>
      </c>
      <c r="AM35" s="344">
        <v>0.222</v>
      </c>
      <c r="AN35" s="344">
        <v>0.2217</v>
      </c>
      <c r="AO35" s="344">
        <v>0.2341</v>
      </c>
      <c r="AP35" s="344">
        <v>0.1529</v>
      </c>
      <c r="AQ35" s="344">
        <v>0.1974</v>
      </c>
      <c r="AR35" s="344">
        <v>0.05543</v>
      </c>
      <c r="AS35" s="344">
        <v>0.06284</v>
      </c>
      <c r="AT35" s="344">
        <v>0.1336</v>
      </c>
      <c r="AU35" s="344">
        <v>0.1678</v>
      </c>
      <c r="AV35" s="344">
        <v>0.04886</v>
      </c>
      <c r="AW35" s="344">
        <v>0.05536</v>
      </c>
      <c r="AX35" s="344">
        <v>0.1011</v>
      </c>
      <c r="AY35" s="344">
        <v>0.1296</v>
      </c>
      <c r="AZ35" s="344">
        <v>0.07637</v>
      </c>
      <c r="BA35" s="344">
        <v>0.09154</v>
      </c>
      <c r="BB35" s="344">
        <v>0.0994</v>
      </c>
      <c r="BC35" s="344">
        <v>0.1595</v>
      </c>
      <c r="BD35" s="344">
        <v>0.1386</v>
      </c>
      <c r="BE35" s="344">
        <v>0.1306</v>
      </c>
      <c r="BF35" s="345">
        <v>0.02057</v>
      </c>
      <c r="BG35" s="345">
        <v>0.01457</v>
      </c>
      <c r="BH35" s="345">
        <v>0.01498</v>
      </c>
      <c r="BI35" s="345">
        <v>0.01343</v>
      </c>
      <c r="BJ35" s="345">
        <v>0.008735</v>
      </c>
      <c r="BK35" s="345">
        <v>0.008824</v>
      </c>
      <c r="BL35" s="345">
        <v>0.01272</v>
      </c>
      <c r="BM35" s="345">
        <v>0.009783</v>
      </c>
      <c r="BN35" s="322"/>
    </row>
    <row r="36">
      <c r="A36" s="112"/>
      <c r="B36" s="112"/>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row>
    <row r="37">
      <c r="A37" s="112"/>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row>
    <row r="38">
      <c r="A38" s="112"/>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12"/>
      <c r="BG38" s="112"/>
      <c r="BH38" s="112"/>
      <c r="BI38" s="112"/>
      <c r="BJ38" s="112"/>
      <c r="BK38" s="112"/>
      <c r="BL38" s="112"/>
      <c r="BM38" s="112"/>
      <c r="BN38" s="112"/>
    </row>
    <row r="39">
      <c r="A39" s="112"/>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112"/>
      <c r="AQ39" s="112"/>
      <c r="AR39" s="112"/>
      <c r="AS39" s="112"/>
      <c r="AT39" s="112"/>
      <c r="AU39" s="112"/>
      <c r="AV39" s="112"/>
      <c r="AW39" s="112"/>
      <c r="AX39" s="112"/>
      <c r="AY39" s="112"/>
      <c r="AZ39" s="112"/>
      <c r="BA39" s="112"/>
      <c r="BB39" s="112"/>
      <c r="BC39" s="112"/>
      <c r="BD39" s="112"/>
      <c r="BE39" s="112"/>
      <c r="BF39" s="112"/>
      <c r="BG39" s="112"/>
      <c r="BH39" s="112"/>
      <c r="BI39" s="112"/>
      <c r="BJ39" s="112"/>
      <c r="BK39" s="112"/>
      <c r="BL39" s="112"/>
      <c r="BM39" s="112"/>
      <c r="BN39" s="112"/>
    </row>
    <row r="40">
      <c r="A40" s="334" t="s">
        <v>830</v>
      </c>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row>
    <row r="41">
      <c r="A41" s="347" t="s">
        <v>831</v>
      </c>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112"/>
    </row>
    <row r="42">
      <c r="A42" s="330" t="s">
        <v>832</v>
      </c>
      <c r="B42" s="320" t="s">
        <v>776</v>
      </c>
      <c r="C42" s="320" t="s">
        <v>776</v>
      </c>
      <c r="D42" s="320" t="s">
        <v>776</v>
      </c>
      <c r="E42" s="320" t="s">
        <v>776</v>
      </c>
      <c r="F42" s="320" t="s">
        <v>777</v>
      </c>
      <c r="G42" s="320" t="s">
        <v>777</v>
      </c>
      <c r="H42" s="320" t="s">
        <v>777</v>
      </c>
      <c r="I42" s="320" t="s">
        <v>777</v>
      </c>
      <c r="J42" s="320" t="s">
        <v>778</v>
      </c>
      <c r="K42" s="320" t="s">
        <v>778</v>
      </c>
      <c r="L42" s="320" t="s">
        <v>778</v>
      </c>
      <c r="M42" s="320" t="s">
        <v>778</v>
      </c>
      <c r="N42" s="320" t="s">
        <v>779</v>
      </c>
      <c r="O42" s="320" t="s">
        <v>779</v>
      </c>
      <c r="P42" s="320" t="s">
        <v>779</v>
      </c>
      <c r="Q42" s="320" t="s">
        <v>779</v>
      </c>
      <c r="R42" s="320" t="s">
        <v>780</v>
      </c>
      <c r="S42" s="320" t="s">
        <v>780</v>
      </c>
      <c r="T42" s="320" t="s">
        <v>780</v>
      </c>
      <c r="U42" s="320" t="s">
        <v>780</v>
      </c>
      <c r="V42" s="320" t="s">
        <v>781</v>
      </c>
      <c r="W42" s="320" t="s">
        <v>781</v>
      </c>
      <c r="X42" s="320" t="s">
        <v>781</v>
      </c>
      <c r="Y42" s="320" t="s">
        <v>781</v>
      </c>
      <c r="Z42" s="348" t="s">
        <v>782</v>
      </c>
      <c r="AA42" s="348" t="s">
        <v>782</v>
      </c>
      <c r="AB42" s="348" t="s">
        <v>782</v>
      </c>
      <c r="AC42" s="348" t="s">
        <v>782</v>
      </c>
      <c r="AD42" s="348" t="s">
        <v>783</v>
      </c>
      <c r="AE42" s="348" t="s">
        <v>783</v>
      </c>
      <c r="AF42" s="348" t="s">
        <v>783</v>
      </c>
      <c r="AG42" s="348" t="s">
        <v>783</v>
      </c>
      <c r="AH42" s="349" t="s">
        <v>817</v>
      </c>
      <c r="AI42" s="349" t="s">
        <v>817</v>
      </c>
      <c r="AJ42" s="349" t="s">
        <v>817</v>
      </c>
      <c r="AK42" s="349" t="s">
        <v>817</v>
      </c>
      <c r="AL42" s="349" t="s">
        <v>818</v>
      </c>
      <c r="AM42" s="349" t="s">
        <v>818</v>
      </c>
      <c r="AN42" s="349" t="s">
        <v>818</v>
      </c>
      <c r="AO42" s="349" t="s">
        <v>818</v>
      </c>
      <c r="AP42" s="349" t="s">
        <v>819</v>
      </c>
      <c r="AQ42" s="349" t="s">
        <v>819</v>
      </c>
      <c r="AR42" s="349" t="s">
        <v>819</v>
      </c>
      <c r="AS42" s="349" t="s">
        <v>819</v>
      </c>
      <c r="AT42" s="349" t="s">
        <v>820</v>
      </c>
      <c r="AU42" s="349" t="s">
        <v>820</v>
      </c>
      <c r="AV42" s="349" t="s">
        <v>820</v>
      </c>
      <c r="AW42" s="349" t="s">
        <v>820</v>
      </c>
      <c r="AX42" s="349" t="s">
        <v>821</v>
      </c>
      <c r="AY42" s="349" t="s">
        <v>821</v>
      </c>
      <c r="AZ42" s="349" t="s">
        <v>821</v>
      </c>
      <c r="BA42" s="349" t="s">
        <v>821</v>
      </c>
      <c r="BB42" s="349" t="s">
        <v>822</v>
      </c>
      <c r="BC42" s="349" t="s">
        <v>822</v>
      </c>
      <c r="BD42" s="349" t="s">
        <v>822</v>
      </c>
      <c r="BE42" s="349" t="s">
        <v>822</v>
      </c>
      <c r="BF42" s="348" t="s">
        <v>823</v>
      </c>
      <c r="BG42" s="348" t="s">
        <v>823</v>
      </c>
      <c r="BH42" s="348" t="s">
        <v>823</v>
      </c>
      <c r="BI42" s="348" t="s">
        <v>823</v>
      </c>
      <c r="BJ42" s="348" t="s">
        <v>824</v>
      </c>
      <c r="BK42" s="348" t="s">
        <v>824</v>
      </c>
      <c r="BL42" s="348" t="s">
        <v>824</v>
      </c>
      <c r="BM42" s="348" t="s">
        <v>824</v>
      </c>
      <c r="BN42" s="322"/>
    </row>
    <row r="43">
      <c r="A43" s="330" t="s">
        <v>833</v>
      </c>
      <c r="B43" s="344">
        <v>0.4369</v>
      </c>
      <c r="C43" s="344">
        <v>0.3021</v>
      </c>
      <c r="D43" s="344">
        <v>0.3215</v>
      </c>
      <c r="E43" s="344">
        <v>0.3734</v>
      </c>
      <c r="F43" s="344">
        <v>0.3839</v>
      </c>
      <c r="G43" s="344">
        <v>0.4113</v>
      </c>
      <c r="H43" s="344">
        <v>0.2881</v>
      </c>
      <c r="I43" s="344">
        <v>0.329</v>
      </c>
      <c r="J43" s="344">
        <v>0.3952</v>
      </c>
      <c r="K43" s="344">
        <v>0.3165</v>
      </c>
      <c r="L43" s="344">
        <v>0.3709</v>
      </c>
      <c r="M43" s="344">
        <v>0.5191</v>
      </c>
      <c r="N43" s="344">
        <v>0.349</v>
      </c>
      <c r="O43" s="344">
        <v>0.3701</v>
      </c>
      <c r="P43" s="344">
        <v>0.4053</v>
      </c>
      <c r="Q43" s="344">
        <v>0.3952</v>
      </c>
      <c r="R43" s="344">
        <v>0.42</v>
      </c>
      <c r="S43" s="344">
        <v>0.3734</v>
      </c>
      <c r="T43" s="344">
        <v>0.4267</v>
      </c>
      <c r="U43" s="344">
        <v>0.4374</v>
      </c>
      <c r="V43" s="344">
        <v>0.303</v>
      </c>
      <c r="W43" s="344">
        <v>0.4094</v>
      </c>
      <c r="X43" s="344">
        <v>0.4445</v>
      </c>
      <c r="Y43" s="344">
        <v>0.4409</v>
      </c>
      <c r="Z43" s="345">
        <v>0.04226</v>
      </c>
      <c r="AA43" s="345">
        <v>0.01644</v>
      </c>
      <c r="AB43" s="345">
        <v>0.3742</v>
      </c>
      <c r="AC43" s="345">
        <v>0.01937</v>
      </c>
      <c r="AD43" s="348" t="s">
        <v>834</v>
      </c>
      <c r="AE43" s="348" t="s">
        <v>834</v>
      </c>
      <c r="AF43" s="345">
        <v>0.06492</v>
      </c>
      <c r="AG43" s="345">
        <v>0.02552</v>
      </c>
      <c r="AH43" s="344">
        <v>0.4256</v>
      </c>
      <c r="AI43" s="344">
        <v>0.3769</v>
      </c>
      <c r="AJ43" s="344">
        <v>0.3777</v>
      </c>
      <c r="AK43" s="344">
        <v>0.3789</v>
      </c>
      <c r="AL43" s="344">
        <v>0.3995</v>
      </c>
      <c r="AM43" s="344">
        <v>0.3777</v>
      </c>
      <c r="AN43" s="344">
        <v>0.4064</v>
      </c>
      <c r="AO43" s="344">
        <v>0.3745</v>
      </c>
      <c r="AP43" s="344">
        <v>0.3808</v>
      </c>
      <c r="AQ43" s="344">
        <v>0.5343</v>
      </c>
      <c r="AR43" s="344">
        <v>0.4489</v>
      </c>
      <c r="AS43" s="344">
        <v>0.4648</v>
      </c>
      <c r="AT43" s="344">
        <v>0.3793</v>
      </c>
      <c r="AU43" s="344">
        <v>0.4297</v>
      </c>
      <c r="AV43" s="344">
        <v>0.4333</v>
      </c>
      <c r="AW43" s="344">
        <v>0.443</v>
      </c>
      <c r="AX43" s="344">
        <v>0.3664</v>
      </c>
      <c r="AY43" s="344">
        <v>0.4087</v>
      </c>
      <c r="AZ43" s="344">
        <v>0.3912</v>
      </c>
      <c r="BA43" s="344">
        <v>0.3939</v>
      </c>
      <c r="BB43" s="344">
        <v>0.3371</v>
      </c>
      <c r="BC43" s="344">
        <v>0.4682</v>
      </c>
      <c r="BD43" s="344">
        <v>0.3885</v>
      </c>
      <c r="BE43" s="344">
        <v>0.3798</v>
      </c>
      <c r="BF43" s="345">
        <v>0.04619</v>
      </c>
      <c r="BG43" s="345">
        <v>0.08055</v>
      </c>
      <c r="BH43" s="345">
        <v>0.07352</v>
      </c>
      <c r="BI43" s="345">
        <v>0.07025</v>
      </c>
      <c r="BJ43" s="345">
        <v>0.1049</v>
      </c>
      <c r="BK43" s="345">
        <v>0.1531</v>
      </c>
      <c r="BL43" s="345">
        <v>0.08514</v>
      </c>
      <c r="BM43" s="345">
        <v>0.1097</v>
      </c>
      <c r="BN43" s="322"/>
    </row>
    <row r="44">
      <c r="A44" s="330" t="s">
        <v>835</v>
      </c>
      <c r="B44" s="344">
        <v>-0.08505</v>
      </c>
      <c r="C44" s="344">
        <v>-0.05645</v>
      </c>
      <c r="D44" s="344">
        <v>-0.04565</v>
      </c>
      <c r="E44" s="344">
        <v>-0.05433</v>
      </c>
      <c r="F44" s="344">
        <v>-0.06389</v>
      </c>
      <c r="G44" s="344">
        <v>-0.07697</v>
      </c>
      <c r="H44" s="344">
        <v>-0.04685</v>
      </c>
      <c r="I44" s="344">
        <v>-0.05035</v>
      </c>
      <c r="J44" s="344">
        <v>-0.06834</v>
      </c>
      <c r="K44" s="344">
        <v>-0.0425</v>
      </c>
      <c r="L44" s="344">
        <v>-0.05429</v>
      </c>
      <c r="M44" s="344">
        <v>-0.1136</v>
      </c>
      <c r="N44" s="344">
        <v>-0.05069</v>
      </c>
      <c r="O44" s="344">
        <v>-0.03835</v>
      </c>
      <c r="P44" s="344">
        <v>-0.07027</v>
      </c>
      <c r="Q44" s="344">
        <v>-0.06834</v>
      </c>
      <c r="R44" s="344">
        <v>-0.06581</v>
      </c>
      <c r="S44" s="344">
        <v>-0.05433</v>
      </c>
      <c r="T44" s="344">
        <v>-0.06961</v>
      </c>
      <c r="U44" s="344">
        <v>-0.0573</v>
      </c>
      <c r="V44" s="344">
        <v>-0.03652</v>
      </c>
      <c r="W44" s="344">
        <v>-0.06427</v>
      </c>
      <c r="X44" s="344">
        <v>-0.07746</v>
      </c>
      <c r="Y44" s="344">
        <v>-0.04848</v>
      </c>
      <c r="Z44" s="345">
        <v>-0.00229</v>
      </c>
      <c r="AA44" s="345">
        <v>0.003006</v>
      </c>
      <c r="AB44" s="345">
        <v>-0.001715</v>
      </c>
      <c r="AC44" s="345">
        <v>-4.218E-4</v>
      </c>
      <c r="AD44" s="345">
        <v>-5.997E-4</v>
      </c>
      <c r="AE44" s="345">
        <v>-0.007969</v>
      </c>
      <c r="AF44" s="345">
        <v>-0.004031</v>
      </c>
      <c r="AG44" s="345">
        <v>-0.001821</v>
      </c>
      <c r="AH44" s="344">
        <v>-0.0682</v>
      </c>
      <c r="AI44" s="344">
        <v>-0.05842</v>
      </c>
      <c r="AJ44" s="344">
        <v>-0.07988</v>
      </c>
      <c r="AK44" s="344">
        <v>-0.0576</v>
      </c>
      <c r="AL44" s="344">
        <v>-0.06991</v>
      </c>
      <c r="AM44" s="344">
        <v>-0.06183</v>
      </c>
      <c r="AN44" s="344">
        <v>-0.07077</v>
      </c>
      <c r="AO44" s="344">
        <v>-0.06672</v>
      </c>
      <c r="AP44" s="344">
        <v>-0.05777</v>
      </c>
      <c r="AQ44" s="344">
        <v>0.01357</v>
      </c>
      <c r="AR44" s="344">
        <v>-0.06575</v>
      </c>
      <c r="AS44" s="344">
        <v>-0.07372</v>
      </c>
      <c r="AT44" s="344">
        <v>-0.05773</v>
      </c>
      <c r="AU44" s="344">
        <v>-0.07311</v>
      </c>
      <c r="AV44" s="344">
        <v>-0.05807</v>
      </c>
      <c r="AW44" s="344">
        <v>-0.06492</v>
      </c>
      <c r="AX44" s="344">
        <v>-0.05763</v>
      </c>
      <c r="AY44" s="344">
        <v>-0.06952</v>
      </c>
      <c r="AZ44" s="344">
        <v>-0.06005</v>
      </c>
      <c r="BA44" s="344">
        <v>-0.068</v>
      </c>
      <c r="BB44" s="344">
        <v>-0.04773</v>
      </c>
      <c r="BC44" s="344">
        <v>-0.0925</v>
      </c>
      <c r="BD44" s="344">
        <v>-0.07564</v>
      </c>
      <c r="BE44" s="344">
        <v>-0.07434</v>
      </c>
      <c r="BF44" s="345">
        <v>-7.541E-4</v>
      </c>
      <c r="BG44" s="345">
        <v>0.00167</v>
      </c>
      <c r="BH44" s="345">
        <v>-0.003001</v>
      </c>
      <c r="BI44" s="345">
        <v>-2.56E-4</v>
      </c>
      <c r="BJ44" s="345">
        <v>-8.637E-4</v>
      </c>
      <c r="BK44" s="345">
        <v>0.003011</v>
      </c>
      <c r="BL44" s="345">
        <v>-0.00305</v>
      </c>
      <c r="BM44" s="345">
        <v>0.001923</v>
      </c>
      <c r="BN44" s="322"/>
    </row>
    <row r="45">
      <c r="A45" s="330" t="s">
        <v>836</v>
      </c>
      <c r="B45" s="344">
        <v>0.1657</v>
      </c>
      <c r="C45" s="344">
        <v>0.123</v>
      </c>
      <c r="D45" s="344">
        <v>0.1151</v>
      </c>
      <c r="E45" s="344">
        <v>0.1342</v>
      </c>
      <c r="F45" s="344">
        <v>0.1564</v>
      </c>
      <c r="G45" s="344">
        <v>0.1733</v>
      </c>
      <c r="H45" s="344">
        <v>0.09055</v>
      </c>
      <c r="I45" s="344">
        <v>0.09343</v>
      </c>
      <c r="J45" s="344">
        <v>0.08146</v>
      </c>
      <c r="K45" s="344">
        <v>0.07653</v>
      </c>
      <c r="L45" s="344">
        <v>0.06814</v>
      </c>
      <c r="M45" s="344">
        <v>0.1333</v>
      </c>
      <c r="N45" s="344">
        <v>0.06144</v>
      </c>
      <c r="O45" s="344">
        <v>0.04038</v>
      </c>
      <c r="P45" s="344">
        <v>0.1089</v>
      </c>
      <c r="Q45" s="344">
        <v>0.08146</v>
      </c>
      <c r="R45" s="344">
        <v>0.06693</v>
      </c>
      <c r="S45" s="344">
        <v>0.1342</v>
      </c>
      <c r="T45" s="344">
        <v>0.07121</v>
      </c>
      <c r="U45" s="344">
        <v>0.04729</v>
      </c>
      <c r="V45" s="344">
        <v>0.05077</v>
      </c>
      <c r="W45" s="344">
        <v>0.06493</v>
      </c>
      <c r="X45" s="344">
        <v>0.06934</v>
      </c>
      <c r="Y45" s="344">
        <v>0.03302</v>
      </c>
      <c r="Z45" s="345">
        <v>0.02056</v>
      </c>
      <c r="AA45" s="345">
        <v>0.02752</v>
      </c>
      <c r="AB45" s="345">
        <v>0.003754</v>
      </c>
      <c r="AC45" s="345">
        <v>0.04072</v>
      </c>
      <c r="AD45" s="345">
        <v>1.1E-5</v>
      </c>
      <c r="AE45" s="345">
        <v>2.426E-6</v>
      </c>
      <c r="AF45" s="345">
        <v>0.006787</v>
      </c>
      <c r="AG45" s="345">
        <v>0.01533</v>
      </c>
      <c r="AH45" s="344">
        <v>0.2422</v>
      </c>
      <c r="AI45" s="344">
        <v>0.2403</v>
      </c>
      <c r="AJ45" s="344">
        <v>0.1728</v>
      </c>
      <c r="AK45" s="344">
        <v>0.2057</v>
      </c>
      <c r="AL45" s="344">
        <v>0.2334</v>
      </c>
      <c r="AM45" s="344">
        <v>0.222</v>
      </c>
      <c r="AN45" s="344">
        <v>0.2217</v>
      </c>
      <c r="AO45" s="344">
        <v>0.2341</v>
      </c>
      <c r="AP45" s="344">
        <v>0.1529</v>
      </c>
      <c r="AQ45" s="344">
        <v>0.1974</v>
      </c>
      <c r="AR45" s="344">
        <v>0.05543</v>
      </c>
      <c r="AS45" s="344">
        <v>0.06284</v>
      </c>
      <c r="AT45" s="344">
        <v>0.1336</v>
      </c>
      <c r="AU45" s="344">
        <v>0.1678</v>
      </c>
      <c r="AV45" s="344">
        <v>0.04886</v>
      </c>
      <c r="AW45" s="344">
        <v>0.05536</v>
      </c>
      <c r="AX45" s="344">
        <v>0.1011</v>
      </c>
      <c r="AY45" s="344">
        <v>0.1296</v>
      </c>
      <c r="AZ45" s="344">
        <v>0.07637</v>
      </c>
      <c r="BA45" s="344">
        <v>0.09154</v>
      </c>
      <c r="BB45" s="344">
        <v>0.0994</v>
      </c>
      <c r="BC45" s="344">
        <v>0.1595</v>
      </c>
      <c r="BD45" s="344">
        <v>0.1386</v>
      </c>
      <c r="BE45" s="344">
        <v>0.1306</v>
      </c>
      <c r="BF45" s="345">
        <v>0.02057</v>
      </c>
      <c r="BG45" s="345">
        <v>0.01457</v>
      </c>
      <c r="BH45" s="345">
        <v>0.01498</v>
      </c>
      <c r="BI45" s="345">
        <v>0.01343</v>
      </c>
      <c r="BJ45" s="345">
        <v>0.008735</v>
      </c>
      <c r="BK45" s="345">
        <v>0.008824</v>
      </c>
      <c r="BL45" s="345">
        <v>0.01272</v>
      </c>
      <c r="BM45" s="345">
        <v>0.009783</v>
      </c>
      <c r="BN45" s="322"/>
    </row>
    <row r="46">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row>
    <row r="47">
      <c r="A47" s="112"/>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row>
    <row r="48">
      <c r="A48" s="350" t="s">
        <v>837</v>
      </c>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row>
    <row r="49">
      <c r="A49" s="112" t="s">
        <v>779</v>
      </c>
      <c r="B49" s="112" t="s">
        <v>779</v>
      </c>
      <c r="C49" s="112" t="s">
        <v>779</v>
      </c>
      <c r="D49" s="112" t="s">
        <v>779</v>
      </c>
      <c r="E49" s="112" t="s">
        <v>780</v>
      </c>
      <c r="F49" s="112" t="s">
        <v>780</v>
      </c>
      <c r="G49" s="112" t="s">
        <v>780</v>
      </c>
      <c r="H49" s="112" t="s">
        <v>780</v>
      </c>
      <c r="I49" s="112" t="s">
        <v>781</v>
      </c>
      <c r="J49" s="112" t="s">
        <v>781</v>
      </c>
      <c r="K49" s="112" t="s">
        <v>781</v>
      </c>
      <c r="L49" s="112" t="s">
        <v>781</v>
      </c>
      <c r="M49" s="112" t="s">
        <v>782</v>
      </c>
      <c r="N49" s="112" t="s">
        <v>782</v>
      </c>
      <c r="O49" s="112" t="s">
        <v>782</v>
      </c>
      <c r="P49" s="112" t="s">
        <v>782</v>
      </c>
      <c r="Q49" s="112" t="s">
        <v>783</v>
      </c>
      <c r="R49" s="112" t="s">
        <v>783</v>
      </c>
      <c r="S49" s="112" t="s">
        <v>783</v>
      </c>
      <c r="T49" s="112" t="s">
        <v>783</v>
      </c>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row>
    <row r="50">
      <c r="A50" s="351">
        <v>0.105018</v>
      </c>
      <c r="B50" s="351">
        <v>0.0924588</v>
      </c>
      <c r="C50" s="351">
        <v>0.0793972</v>
      </c>
      <c r="D50" s="351">
        <v>0.079834</v>
      </c>
      <c r="E50" s="351">
        <v>0.118436</v>
      </c>
      <c r="F50" s="351">
        <v>0.110366</v>
      </c>
      <c r="G50" s="351">
        <v>0.0794649</v>
      </c>
      <c r="H50" s="351">
        <v>0.0786583</v>
      </c>
      <c r="I50" s="351">
        <v>0.0912189</v>
      </c>
      <c r="J50" s="351">
        <v>0.116278</v>
      </c>
      <c r="K50" s="351">
        <v>0.0924018</v>
      </c>
      <c r="L50" s="351">
        <v>0.0781417</v>
      </c>
      <c r="M50" s="351">
        <v>0.0913567</v>
      </c>
      <c r="N50" s="351">
        <v>0.0520403</v>
      </c>
      <c r="O50" s="351">
        <v>0.114484</v>
      </c>
      <c r="P50" s="351">
        <v>0.0682422</v>
      </c>
      <c r="Q50" s="351">
        <v>0.0945546</v>
      </c>
      <c r="R50" s="351">
        <v>0.113156</v>
      </c>
      <c r="S50" s="351">
        <v>0.0655409</v>
      </c>
      <c r="T50" s="351">
        <v>0.0672101</v>
      </c>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row>
    <row r="51">
      <c r="A51" s="351">
        <v>0.103368</v>
      </c>
      <c r="B51" s="351">
        <v>0.0950632</v>
      </c>
      <c r="C51" s="351">
        <v>0.0791219</v>
      </c>
      <c r="D51" s="351">
        <v>0.0759486</v>
      </c>
      <c r="E51" s="351">
        <v>0.119104</v>
      </c>
      <c r="F51" s="351">
        <v>0.113111</v>
      </c>
      <c r="G51" s="351">
        <v>0.079789</v>
      </c>
      <c r="H51" s="351">
        <v>0.0788872</v>
      </c>
      <c r="I51" s="351">
        <v>0.0916877</v>
      </c>
      <c r="J51" s="351">
        <v>0.118002</v>
      </c>
      <c r="K51" s="351">
        <v>0.0887248</v>
      </c>
      <c r="L51" s="351">
        <v>0.0753357</v>
      </c>
      <c r="M51" s="351">
        <v>0.0909737</v>
      </c>
      <c r="N51" s="351">
        <v>0.0501123</v>
      </c>
      <c r="O51" s="351">
        <v>0.114755</v>
      </c>
      <c r="P51" s="351">
        <v>0.0696331</v>
      </c>
      <c r="Q51" s="351">
        <v>0.0983509</v>
      </c>
      <c r="R51" s="351">
        <v>0.110351</v>
      </c>
      <c r="S51" s="351">
        <v>0.0631812</v>
      </c>
      <c r="T51" s="351">
        <v>0.0669017</v>
      </c>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row>
    <row r="52">
      <c r="A52" s="351">
        <v>0.101433</v>
      </c>
      <c r="B52" s="351">
        <v>0.0961152</v>
      </c>
      <c r="C52" s="351">
        <v>0.0809331</v>
      </c>
      <c r="D52" s="351">
        <v>0.0737351</v>
      </c>
      <c r="E52" s="351">
        <v>0.122105</v>
      </c>
      <c r="F52" s="351">
        <v>0.114709</v>
      </c>
      <c r="G52" s="351">
        <v>0.0813111</v>
      </c>
      <c r="H52" s="351">
        <v>0.078492</v>
      </c>
      <c r="I52" s="351">
        <v>0.0936536</v>
      </c>
      <c r="J52" s="351">
        <v>0.120657</v>
      </c>
      <c r="K52" s="351">
        <v>0.0869387</v>
      </c>
      <c r="L52" s="351">
        <v>0.0762269</v>
      </c>
      <c r="M52" s="351">
        <v>0.0896258</v>
      </c>
      <c r="N52" s="351">
        <v>0.0550806</v>
      </c>
      <c r="O52" s="351">
        <v>0.112886</v>
      </c>
      <c r="P52" s="351">
        <v>0.0727342</v>
      </c>
      <c r="Q52" s="351">
        <v>0.0976109</v>
      </c>
      <c r="R52" s="351">
        <v>0.112013</v>
      </c>
      <c r="S52" s="351">
        <v>0.0600484</v>
      </c>
      <c r="T52" s="351">
        <v>0.0666355</v>
      </c>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row>
    <row r="53">
      <c r="A53" s="351">
        <v>0.103961</v>
      </c>
      <c r="B53" s="351">
        <v>0.0966546</v>
      </c>
      <c r="C53" s="351">
        <v>0.0806858</v>
      </c>
      <c r="D53" s="351">
        <v>0.0791819</v>
      </c>
      <c r="E53" s="351">
        <v>0.122062</v>
      </c>
      <c r="F53" s="351">
        <v>0.114991</v>
      </c>
      <c r="G53" s="351">
        <v>0.0798706</v>
      </c>
      <c r="H53" s="351">
        <v>0.0792611</v>
      </c>
      <c r="I53" s="351">
        <v>0.0921346</v>
      </c>
      <c r="J53" s="351">
        <v>0.1173</v>
      </c>
      <c r="K53" s="351">
        <v>0.0923999</v>
      </c>
      <c r="L53" s="351">
        <v>0.0778739</v>
      </c>
      <c r="M53" s="351">
        <v>0.0893935</v>
      </c>
      <c r="N53" s="351">
        <v>0.0554098</v>
      </c>
      <c r="O53" s="351">
        <v>0.115445</v>
      </c>
      <c r="P53" s="351">
        <v>0.0695297</v>
      </c>
      <c r="Q53" s="351">
        <v>0.0986498</v>
      </c>
      <c r="R53" s="351">
        <v>0.112749</v>
      </c>
      <c r="S53" s="351">
        <v>0.0620179</v>
      </c>
      <c r="T53" s="351">
        <v>0.0706435</v>
      </c>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row>
    <row r="54">
      <c r="A54" s="351">
        <v>0.101223</v>
      </c>
      <c r="B54" s="351">
        <v>0.0982125</v>
      </c>
      <c r="C54" s="351">
        <v>0.0836749</v>
      </c>
      <c r="D54" s="351">
        <v>0.0761006</v>
      </c>
      <c r="E54" s="351">
        <v>0.122008</v>
      </c>
      <c r="F54" s="351">
        <v>0.120181</v>
      </c>
      <c r="G54" s="351">
        <v>0.0845091</v>
      </c>
      <c r="H54" s="351">
        <v>0.0800462</v>
      </c>
      <c r="I54" s="351">
        <v>0.0933447</v>
      </c>
      <c r="J54" s="351">
        <v>0.118952</v>
      </c>
      <c r="K54" s="351">
        <v>0.0876123</v>
      </c>
      <c r="L54" s="351">
        <v>0.0758987</v>
      </c>
      <c r="M54" s="351">
        <v>0.0866769</v>
      </c>
      <c r="N54" s="351">
        <v>0.055879</v>
      </c>
      <c r="O54" s="351">
        <v>0.113798</v>
      </c>
      <c r="P54" s="351">
        <v>0.0717788</v>
      </c>
      <c r="Q54" s="351">
        <v>0.097698</v>
      </c>
      <c r="R54" s="351">
        <v>0.110838</v>
      </c>
      <c r="S54" s="351">
        <v>0.0582577</v>
      </c>
      <c r="T54" s="351">
        <v>0.0676866</v>
      </c>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row>
    <row r="55">
      <c r="A55" s="351">
        <v>0.103567</v>
      </c>
      <c r="B55" s="351">
        <v>0.0990753</v>
      </c>
      <c r="C55" s="351">
        <v>0.0847665</v>
      </c>
      <c r="D55" s="351">
        <v>0.0790314</v>
      </c>
      <c r="E55" s="351">
        <v>0.126026</v>
      </c>
      <c r="F55" s="351">
        <v>0.120535</v>
      </c>
      <c r="G55" s="351">
        <v>0.0810362</v>
      </c>
      <c r="H55" s="351">
        <v>0.0803574</v>
      </c>
      <c r="I55" s="351">
        <v>0.0932084</v>
      </c>
      <c r="J55" s="351">
        <v>0.120671</v>
      </c>
      <c r="K55" s="351">
        <v>0.0936741</v>
      </c>
      <c r="L55" s="351">
        <v>0.0792618</v>
      </c>
      <c r="M55" s="351">
        <v>0.0912038</v>
      </c>
      <c r="N55" s="351">
        <v>0.0549635</v>
      </c>
      <c r="O55" s="351">
        <v>0.1159</v>
      </c>
      <c r="P55" s="351">
        <v>0.0692101</v>
      </c>
      <c r="Q55" s="351">
        <v>0.0993255</v>
      </c>
      <c r="R55" s="351">
        <v>0.109219</v>
      </c>
      <c r="S55" s="351">
        <v>0.0636005</v>
      </c>
      <c r="T55" s="351">
        <v>0.0680038</v>
      </c>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row>
    <row r="56">
      <c r="A56" s="351">
        <v>0.102178</v>
      </c>
      <c r="B56" s="351">
        <v>0.0976694</v>
      </c>
      <c r="C56" s="351">
        <v>0.0844877</v>
      </c>
      <c r="D56" s="351">
        <v>0.0816033</v>
      </c>
      <c r="E56" s="351">
        <v>0.123812</v>
      </c>
      <c r="F56" s="351">
        <v>0.121794</v>
      </c>
      <c r="G56" s="351">
        <v>0.0852669</v>
      </c>
      <c r="H56" s="351">
        <v>0.081586</v>
      </c>
      <c r="I56" s="351">
        <v>0.0959747</v>
      </c>
      <c r="J56" s="351">
        <v>0.120612</v>
      </c>
      <c r="K56" s="351">
        <v>0.0915911</v>
      </c>
      <c r="L56" s="351">
        <v>0.0779391</v>
      </c>
      <c r="M56" s="351">
        <v>0.0881349</v>
      </c>
      <c r="N56" s="351">
        <v>0.0536199</v>
      </c>
      <c r="O56" s="351">
        <v>0.11588</v>
      </c>
      <c r="P56" s="351">
        <v>0.0657772</v>
      </c>
      <c r="Q56" s="351">
        <v>0.0977363</v>
      </c>
      <c r="R56" s="351">
        <v>0.110689</v>
      </c>
      <c r="S56" s="351">
        <v>0.0628468</v>
      </c>
      <c r="T56" s="351">
        <v>0.0674145</v>
      </c>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row>
    <row r="57">
      <c r="A57" s="351">
        <v>0.104426</v>
      </c>
      <c r="B57" s="351">
        <v>0.0989976</v>
      </c>
      <c r="C57" s="351">
        <v>0.0906537</v>
      </c>
      <c r="D57" s="351">
        <v>0.0803886</v>
      </c>
      <c r="E57" s="351">
        <v>0.125238</v>
      </c>
      <c r="F57" s="351">
        <v>0.127362</v>
      </c>
      <c r="G57" s="351">
        <v>0.0871142</v>
      </c>
      <c r="H57" s="351">
        <v>0.0806685</v>
      </c>
      <c r="I57" s="351">
        <v>0.0950835</v>
      </c>
      <c r="J57" s="351">
        <v>0.122447</v>
      </c>
      <c r="K57" s="351">
        <v>0.0918555</v>
      </c>
      <c r="L57" s="351">
        <v>0.0773907</v>
      </c>
      <c r="M57" s="351">
        <v>0.0884464</v>
      </c>
      <c r="N57" s="351">
        <v>0.0586857</v>
      </c>
      <c r="O57" s="351">
        <v>0.113958</v>
      </c>
      <c r="P57" s="351">
        <v>0.0700215</v>
      </c>
      <c r="Q57" s="351">
        <v>0.0998048</v>
      </c>
      <c r="R57" s="351">
        <v>0.114579</v>
      </c>
      <c r="S57" s="351">
        <v>0.0615159</v>
      </c>
      <c r="T57" s="351">
        <v>0.0674229</v>
      </c>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row>
    <row r="58">
      <c r="A58" s="351">
        <v>0.104092</v>
      </c>
      <c r="B58" s="351">
        <v>0.100855</v>
      </c>
      <c r="C58" s="351">
        <v>0.0876734</v>
      </c>
      <c r="D58" s="351">
        <v>0.0823533</v>
      </c>
      <c r="E58" s="351">
        <v>0.125464</v>
      </c>
      <c r="F58" s="351">
        <v>0.133812</v>
      </c>
      <c r="G58" s="351">
        <v>0.0872186</v>
      </c>
      <c r="H58" s="351">
        <v>0.083689</v>
      </c>
      <c r="I58" s="351">
        <v>0.0938609</v>
      </c>
      <c r="J58" s="351">
        <v>0.12541</v>
      </c>
      <c r="K58" s="351">
        <v>0.0932162</v>
      </c>
      <c r="L58" s="351">
        <v>0.0773078</v>
      </c>
      <c r="M58" s="351">
        <v>0.0866143</v>
      </c>
      <c r="N58" s="351">
        <v>0.0575289</v>
      </c>
      <c r="O58" s="351">
        <v>0.116207</v>
      </c>
      <c r="P58" s="351">
        <v>0.0664808</v>
      </c>
      <c r="Q58" s="351">
        <v>0.10137</v>
      </c>
      <c r="R58" s="351">
        <v>0.115726</v>
      </c>
      <c r="S58" s="351">
        <v>0.0599309</v>
      </c>
      <c r="T58" s="351">
        <v>0.0676587</v>
      </c>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112"/>
      <c r="AZ58" s="112"/>
      <c r="BA58" s="112"/>
      <c r="BB58" s="112"/>
      <c r="BC58" s="112"/>
      <c r="BD58" s="112"/>
      <c r="BE58" s="112"/>
      <c r="BF58" s="112"/>
      <c r="BG58" s="112"/>
      <c r="BH58" s="112"/>
      <c r="BI58" s="112"/>
      <c r="BJ58" s="112"/>
      <c r="BK58" s="112"/>
      <c r="BL58" s="112"/>
      <c r="BM58" s="112"/>
      <c r="BN58" s="112"/>
    </row>
    <row r="59">
      <c r="A59" s="351">
        <v>0.103289</v>
      </c>
      <c r="B59" s="351">
        <v>0.0994223</v>
      </c>
      <c r="C59" s="351">
        <v>0.0883111</v>
      </c>
      <c r="D59" s="351">
        <v>0.0830309</v>
      </c>
      <c r="E59" s="351">
        <v>0.1251</v>
      </c>
      <c r="F59" s="351">
        <v>0.135371</v>
      </c>
      <c r="G59" s="351">
        <v>0.0894755</v>
      </c>
      <c r="H59" s="351">
        <v>0.0842259</v>
      </c>
      <c r="I59" s="351">
        <v>0.0948694</v>
      </c>
      <c r="J59" s="351">
        <v>0.123771</v>
      </c>
      <c r="K59" s="351">
        <v>0.0928633</v>
      </c>
      <c r="L59" s="351">
        <v>0.078962</v>
      </c>
      <c r="M59" s="351">
        <v>0.0905285</v>
      </c>
      <c r="N59" s="351">
        <v>0.053924</v>
      </c>
      <c r="O59" s="351">
        <v>0.116622</v>
      </c>
      <c r="P59" s="351">
        <v>0.0690848</v>
      </c>
      <c r="Q59" s="351">
        <v>0.0943981</v>
      </c>
      <c r="R59" s="351">
        <v>0.114903</v>
      </c>
      <c r="S59" s="351">
        <v>0.0598331</v>
      </c>
      <c r="T59" s="351">
        <v>0.0685065</v>
      </c>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2"/>
      <c r="AY59" s="112"/>
      <c r="AZ59" s="112"/>
      <c r="BA59" s="112"/>
      <c r="BB59" s="112"/>
      <c r="BC59" s="112"/>
      <c r="BD59" s="112"/>
      <c r="BE59" s="112"/>
      <c r="BF59" s="112"/>
      <c r="BG59" s="112"/>
      <c r="BH59" s="112"/>
      <c r="BI59" s="112"/>
      <c r="BJ59" s="112"/>
      <c r="BK59" s="112"/>
      <c r="BL59" s="112"/>
      <c r="BM59" s="112"/>
      <c r="BN59" s="112"/>
    </row>
    <row r="60">
      <c r="A60" s="351">
        <v>0.103709</v>
      </c>
      <c r="B60" s="351">
        <v>0.0984018</v>
      </c>
      <c r="C60" s="351">
        <v>0.0913859</v>
      </c>
      <c r="D60" s="351">
        <v>0.083136</v>
      </c>
      <c r="E60" s="351">
        <v>0.125876</v>
      </c>
      <c r="F60" s="351">
        <v>0.140947</v>
      </c>
      <c r="G60" s="351">
        <v>0.089003</v>
      </c>
      <c r="H60" s="351">
        <v>0.0823822</v>
      </c>
      <c r="I60" s="351">
        <v>0.0943823</v>
      </c>
      <c r="J60" s="351">
        <v>0.123953</v>
      </c>
      <c r="K60" s="351">
        <v>0.095198</v>
      </c>
      <c r="L60" s="351">
        <v>0.0788626</v>
      </c>
      <c r="M60" s="351">
        <v>0.0893234</v>
      </c>
      <c r="N60" s="351">
        <v>0.0541818</v>
      </c>
      <c r="O60" s="351">
        <v>0.114659</v>
      </c>
      <c r="P60" s="351">
        <v>0.0708712</v>
      </c>
      <c r="Q60" s="351">
        <v>0.0972779</v>
      </c>
      <c r="R60" s="351">
        <v>0.114829</v>
      </c>
      <c r="S60" s="351">
        <v>0.0601934</v>
      </c>
      <c r="T60" s="351">
        <v>0.069299</v>
      </c>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2"/>
      <c r="AY60" s="112"/>
      <c r="AZ60" s="112"/>
      <c r="BA60" s="112"/>
      <c r="BB60" s="112"/>
      <c r="BC60" s="112"/>
      <c r="BD60" s="112"/>
      <c r="BE60" s="112"/>
      <c r="BF60" s="112"/>
      <c r="BG60" s="112"/>
      <c r="BH60" s="112"/>
      <c r="BI60" s="112"/>
      <c r="BJ60" s="112"/>
      <c r="BK60" s="112"/>
      <c r="BL60" s="112"/>
      <c r="BM60" s="112"/>
      <c r="BN60" s="112"/>
    </row>
    <row r="61">
      <c r="A61" s="351">
        <v>0.108171</v>
      </c>
      <c r="B61" s="351">
        <v>0.0986257</v>
      </c>
      <c r="C61" s="351">
        <v>0.0965398</v>
      </c>
      <c r="D61" s="351">
        <v>0.0860705</v>
      </c>
      <c r="E61" s="351">
        <v>0.128525</v>
      </c>
      <c r="F61" s="351">
        <v>0.148617</v>
      </c>
      <c r="G61" s="351">
        <v>0.089973</v>
      </c>
      <c r="H61" s="351">
        <v>0.0871002</v>
      </c>
      <c r="I61" s="351">
        <v>0.0968626</v>
      </c>
      <c r="J61" s="351">
        <v>0.124671</v>
      </c>
      <c r="K61" s="351">
        <v>0.0971166</v>
      </c>
      <c r="L61" s="351">
        <v>0.0811091</v>
      </c>
      <c r="M61" s="351">
        <v>0.0881471</v>
      </c>
      <c r="N61" s="351">
        <v>0.053567</v>
      </c>
      <c r="O61" s="351">
        <v>0.115368</v>
      </c>
      <c r="P61" s="351">
        <v>0.0713802</v>
      </c>
      <c r="Q61" s="351">
        <v>0.0997943</v>
      </c>
      <c r="R61" s="351">
        <v>0.115269</v>
      </c>
      <c r="S61" s="351">
        <v>0.0629371</v>
      </c>
      <c r="T61" s="351">
        <v>0.0696017</v>
      </c>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2"/>
      <c r="AX61" s="112"/>
      <c r="AY61" s="112"/>
      <c r="AZ61" s="112"/>
      <c r="BA61" s="112"/>
      <c r="BB61" s="112"/>
      <c r="BC61" s="112"/>
      <c r="BD61" s="112"/>
      <c r="BE61" s="112"/>
      <c r="BF61" s="112"/>
      <c r="BG61" s="112"/>
      <c r="BH61" s="112"/>
      <c r="BI61" s="112"/>
      <c r="BJ61" s="112"/>
      <c r="BK61" s="112"/>
      <c r="BL61" s="112"/>
      <c r="BM61" s="112"/>
      <c r="BN61" s="112"/>
    </row>
    <row r="62">
      <c r="A62" s="351">
        <v>0.110072</v>
      </c>
      <c r="B62" s="351">
        <v>0.102443</v>
      </c>
      <c r="C62" s="351">
        <v>0.0975393</v>
      </c>
      <c r="D62" s="351">
        <v>0.0897388</v>
      </c>
      <c r="E62" s="351">
        <v>0.127807</v>
      </c>
      <c r="F62" s="351">
        <v>0.151931</v>
      </c>
      <c r="G62" s="351">
        <v>0.0922107</v>
      </c>
      <c r="H62" s="351">
        <v>0.0854677</v>
      </c>
      <c r="I62" s="351">
        <v>0.096189</v>
      </c>
      <c r="J62" s="351">
        <v>0.126283</v>
      </c>
      <c r="K62" s="351">
        <v>0.101351</v>
      </c>
      <c r="L62" s="351">
        <v>0.0827805</v>
      </c>
      <c r="M62" s="351">
        <v>0.0911226</v>
      </c>
      <c r="N62" s="351">
        <v>0.0529604</v>
      </c>
      <c r="O62" s="351">
        <v>0.117321</v>
      </c>
      <c r="P62" s="351">
        <v>0.0698071</v>
      </c>
      <c r="Q62" s="351">
        <v>0.100797</v>
      </c>
      <c r="R62" s="351">
        <v>0.114328</v>
      </c>
      <c r="S62" s="351">
        <v>0.0628715</v>
      </c>
      <c r="T62" s="351">
        <v>0.0664326</v>
      </c>
      <c r="U62" s="112"/>
      <c r="V62" s="112"/>
      <c r="W62" s="112"/>
      <c r="X62" s="112"/>
      <c r="Y62" s="112"/>
      <c r="Z62" s="112"/>
      <c r="AA62" s="112"/>
      <c r="AB62" s="112"/>
      <c r="AC62" s="112"/>
      <c r="AD62" s="112"/>
      <c r="AE62" s="112"/>
      <c r="AF62" s="112"/>
      <c r="AG62" s="112"/>
      <c r="AH62" s="112"/>
      <c r="AI62" s="112"/>
      <c r="AJ62" s="112"/>
      <c r="AK62" s="112"/>
      <c r="AL62" s="112"/>
      <c r="AM62" s="112"/>
      <c r="AN62" s="112"/>
      <c r="AO62" s="112"/>
      <c r="AP62" s="112"/>
      <c r="AQ62" s="112"/>
      <c r="AR62" s="112"/>
      <c r="AS62" s="112"/>
      <c r="AT62" s="112"/>
      <c r="AU62" s="112"/>
      <c r="AV62" s="112"/>
      <c r="AW62" s="112"/>
      <c r="AX62" s="112"/>
      <c r="AY62" s="112"/>
      <c r="AZ62" s="112"/>
      <c r="BA62" s="112"/>
      <c r="BB62" s="112"/>
      <c r="BC62" s="112"/>
      <c r="BD62" s="112"/>
      <c r="BE62" s="112"/>
      <c r="BF62" s="112"/>
      <c r="BG62" s="112"/>
      <c r="BH62" s="112"/>
      <c r="BI62" s="112"/>
      <c r="BJ62" s="112"/>
      <c r="BK62" s="112"/>
      <c r="BL62" s="112"/>
      <c r="BM62" s="112"/>
      <c r="BN62" s="112"/>
    </row>
    <row r="63">
      <c r="A63" s="351">
        <v>0.108344</v>
      </c>
      <c r="B63" s="351">
        <v>0.101</v>
      </c>
      <c r="C63" s="351">
        <v>0.10153</v>
      </c>
      <c r="D63" s="351">
        <v>0.0897933</v>
      </c>
      <c r="E63" s="351">
        <v>0.126227</v>
      </c>
      <c r="F63" s="351">
        <v>0.158311</v>
      </c>
      <c r="G63" s="351">
        <v>0.0927518</v>
      </c>
      <c r="H63" s="351">
        <v>0.0854154</v>
      </c>
      <c r="I63" s="351">
        <v>0.0961607</v>
      </c>
      <c r="J63" s="351">
        <v>0.128592</v>
      </c>
      <c r="K63" s="351">
        <v>0.0993131</v>
      </c>
      <c r="L63" s="351">
        <v>0.0796862</v>
      </c>
      <c r="M63" s="351">
        <v>0.0884765</v>
      </c>
      <c r="N63" s="351">
        <v>0.054456</v>
      </c>
      <c r="O63" s="351">
        <v>0.116559</v>
      </c>
      <c r="P63" s="351">
        <v>0.0722659</v>
      </c>
      <c r="Q63" s="351">
        <v>0.100033</v>
      </c>
      <c r="R63" s="351">
        <v>0.115072</v>
      </c>
      <c r="S63" s="351">
        <v>0.0584522</v>
      </c>
      <c r="T63" s="351">
        <v>0.0666746</v>
      </c>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2"/>
      <c r="AY63" s="112"/>
      <c r="AZ63" s="112"/>
      <c r="BA63" s="112"/>
      <c r="BB63" s="112"/>
      <c r="BC63" s="112"/>
      <c r="BD63" s="112"/>
      <c r="BE63" s="112"/>
      <c r="BF63" s="112"/>
      <c r="BG63" s="112"/>
      <c r="BH63" s="112"/>
      <c r="BI63" s="112"/>
      <c r="BJ63" s="112"/>
      <c r="BK63" s="112"/>
      <c r="BL63" s="112"/>
      <c r="BM63" s="112"/>
      <c r="BN63" s="112"/>
    </row>
    <row r="64">
      <c r="A64" s="351">
        <v>0.110941</v>
      </c>
      <c r="B64" s="351">
        <v>0.103287</v>
      </c>
      <c r="C64" s="351">
        <v>0.108847</v>
      </c>
      <c r="D64" s="351">
        <v>0.0938254</v>
      </c>
      <c r="E64" s="351">
        <v>0.135558</v>
      </c>
      <c r="F64" s="351">
        <v>0.166312</v>
      </c>
      <c r="G64" s="351">
        <v>0.0921297</v>
      </c>
      <c r="H64" s="351">
        <v>0.0887484</v>
      </c>
      <c r="I64" s="351">
        <v>0.0986243</v>
      </c>
      <c r="J64" s="351">
        <v>0.129938</v>
      </c>
      <c r="K64" s="351">
        <v>0.10095</v>
      </c>
      <c r="L64" s="351">
        <v>0.082976</v>
      </c>
      <c r="M64" s="351">
        <v>0.0909291</v>
      </c>
      <c r="N64" s="351">
        <v>0.0571143</v>
      </c>
      <c r="O64" s="351">
        <v>0.117113</v>
      </c>
      <c r="P64" s="351">
        <v>0.0689378</v>
      </c>
      <c r="Q64" s="351">
        <v>0.100611</v>
      </c>
      <c r="R64" s="351">
        <v>0.116908</v>
      </c>
      <c r="S64" s="351">
        <v>0.0622289</v>
      </c>
      <c r="T64" s="351">
        <v>0.068405</v>
      </c>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c r="AS64" s="112"/>
      <c r="AT64" s="112"/>
      <c r="AU64" s="112"/>
      <c r="AV64" s="112"/>
      <c r="AW64" s="112"/>
      <c r="AX64" s="112"/>
      <c r="AY64" s="112"/>
      <c r="AZ64" s="112"/>
      <c r="BA64" s="112"/>
      <c r="BB64" s="112"/>
      <c r="BC64" s="112"/>
      <c r="BD64" s="112"/>
      <c r="BE64" s="112"/>
      <c r="BF64" s="112"/>
      <c r="BG64" s="112"/>
      <c r="BH64" s="112"/>
      <c r="BI64" s="112"/>
      <c r="BJ64" s="112"/>
      <c r="BK64" s="112"/>
      <c r="BL64" s="112"/>
      <c r="BM64" s="112"/>
      <c r="BN64" s="112"/>
    </row>
    <row r="65">
      <c r="A65" s="351">
        <v>0.111411</v>
      </c>
      <c r="B65" s="351">
        <v>0.102141</v>
      </c>
      <c r="C65" s="351">
        <v>0.111263</v>
      </c>
      <c r="D65" s="351">
        <v>0.0950132</v>
      </c>
      <c r="E65" s="351">
        <v>0.134213</v>
      </c>
      <c r="F65" s="351">
        <v>0.169365</v>
      </c>
      <c r="G65" s="351">
        <v>0.0959435</v>
      </c>
      <c r="H65" s="351">
        <v>0.0878803</v>
      </c>
      <c r="I65" s="351">
        <v>0.098405</v>
      </c>
      <c r="J65" s="351">
        <v>0.131964</v>
      </c>
      <c r="K65" s="351">
        <v>0.100943</v>
      </c>
      <c r="L65" s="351">
        <v>0.0821856</v>
      </c>
      <c r="M65" s="351">
        <v>0.0917823</v>
      </c>
      <c r="N65" s="351">
        <v>0.0562225</v>
      </c>
      <c r="O65" s="351">
        <v>0.115242</v>
      </c>
      <c r="P65" s="351">
        <v>0.0697237</v>
      </c>
      <c r="Q65" s="351">
        <v>0.0985061</v>
      </c>
      <c r="R65" s="351">
        <v>0.114047</v>
      </c>
      <c r="S65" s="351">
        <v>0.0614488</v>
      </c>
      <c r="T65" s="351">
        <v>0.0678849</v>
      </c>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2"/>
      <c r="AY65" s="112"/>
      <c r="AZ65" s="112"/>
      <c r="BA65" s="112"/>
      <c r="BB65" s="112"/>
      <c r="BC65" s="112"/>
      <c r="BD65" s="112"/>
      <c r="BE65" s="112"/>
      <c r="BF65" s="112"/>
      <c r="BG65" s="112"/>
      <c r="BH65" s="112"/>
      <c r="BI65" s="112"/>
      <c r="BJ65" s="112"/>
      <c r="BK65" s="112"/>
      <c r="BL65" s="112"/>
      <c r="BM65" s="112"/>
      <c r="BN65" s="112"/>
    </row>
    <row r="66">
      <c r="A66" s="351">
        <v>0.113071</v>
      </c>
      <c r="B66" s="351">
        <v>0.104451</v>
      </c>
      <c r="C66" s="351">
        <v>0.115843</v>
      </c>
      <c r="D66" s="351">
        <v>0.0971729</v>
      </c>
      <c r="E66" s="351">
        <v>0.134988</v>
      </c>
      <c r="F66" s="351">
        <v>0.176528</v>
      </c>
      <c r="G66" s="351">
        <v>0.0976419</v>
      </c>
      <c r="H66" s="351">
        <v>0.0901873</v>
      </c>
      <c r="I66" s="351">
        <v>0.101666</v>
      </c>
      <c r="J66" s="351">
        <v>0.133781</v>
      </c>
      <c r="K66" s="351">
        <v>0.103063</v>
      </c>
      <c r="L66" s="351">
        <v>0.0804728</v>
      </c>
      <c r="M66" s="351">
        <v>0.0889572</v>
      </c>
      <c r="N66" s="351">
        <v>0.0573474</v>
      </c>
      <c r="O66" s="351">
        <v>0.116282</v>
      </c>
      <c r="P66" s="351">
        <v>0.0701791</v>
      </c>
      <c r="Q66" s="351">
        <v>0.100041</v>
      </c>
      <c r="R66" s="351">
        <v>0.116594</v>
      </c>
      <c r="S66" s="351">
        <v>0.0587639</v>
      </c>
      <c r="T66" s="351">
        <v>0.0700417</v>
      </c>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12"/>
      <c r="AY66" s="112"/>
      <c r="AZ66" s="112"/>
      <c r="BA66" s="112"/>
      <c r="BB66" s="112"/>
      <c r="BC66" s="112"/>
      <c r="BD66" s="112"/>
      <c r="BE66" s="112"/>
      <c r="BF66" s="112"/>
      <c r="BG66" s="112"/>
      <c r="BH66" s="112"/>
      <c r="BI66" s="112"/>
      <c r="BJ66" s="112"/>
      <c r="BK66" s="112"/>
      <c r="BL66" s="112"/>
      <c r="BM66" s="112"/>
      <c r="BN66" s="112"/>
    </row>
    <row r="67">
      <c r="A67" s="351">
        <v>0.114697</v>
      </c>
      <c r="B67" s="351">
        <v>0.107415</v>
      </c>
      <c r="C67" s="351">
        <v>0.119534</v>
      </c>
      <c r="D67" s="351">
        <v>0.0997259</v>
      </c>
      <c r="E67" s="351">
        <v>0.135249</v>
      </c>
      <c r="F67" s="351">
        <v>0.182142</v>
      </c>
      <c r="G67" s="351">
        <v>0.0969608</v>
      </c>
      <c r="H67" s="351">
        <v>0.0905825</v>
      </c>
      <c r="I67" s="351">
        <v>0.10168</v>
      </c>
      <c r="J67" s="351">
        <v>0.132326</v>
      </c>
      <c r="K67" s="351">
        <v>0.104747</v>
      </c>
      <c r="L67" s="351">
        <v>0.0849122</v>
      </c>
      <c r="M67" s="351">
        <v>0.0889537</v>
      </c>
      <c r="N67" s="351">
        <v>0.0554412</v>
      </c>
      <c r="O67" s="351">
        <v>0.119471</v>
      </c>
      <c r="P67" s="351">
        <v>0.0716564</v>
      </c>
      <c r="Q67" s="351">
        <v>0.102182</v>
      </c>
      <c r="R67" s="351">
        <v>0.11267</v>
      </c>
      <c r="S67" s="351">
        <v>0.0619838</v>
      </c>
      <c r="T67" s="351">
        <v>0.0655088</v>
      </c>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c r="BK67" s="112"/>
      <c r="BL67" s="112"/>
      <c r="BM67" s="112"/>
      <c r="BN67" s="112"/>
    </row>
    <row r="68">
      <c r="A68" s="351">
        <v>0.116941</v>
      </c>
      <c r="B68" s="351">
        <v>0.106331</v>
      </c>
      <c r="C68" s="351">
        <v>0.125039</v>
      </c>
      <c r="D68" s="351">
        <v>0.102704</v>
      </c>
      <c r="E68" s="351">
        <v>0.136451</v>
      </c>
      <c r="F68" s="351">
        <v>0.189302</v>
      </c>
      <c r="G68" s="351">
        <v>0.0999131</v>
      </c>
      <c r="H68" s="351">
        <v>0.0921798</v>
      </c>
      <c r="I68" s="351">
        <v>0.10218</v>
      </c>
      <c r="J68" s="351">
        <v>0.133112</v>
      </c>
      <c r="K68" s="351">
        <v>0.107542</v>
      </c>
      <c r="L68" s="351">
        <v>0.0844874</v>
      </c>
      <c r="M68" s="351">
        <v>0.0901138</v>
      </c>
      <c r="N68" s="351">
        <v>0.0558787</v>
      </c>
      <c r="O68" s="351">
        <v>0.117939</v>
      </c>
      <c r="P68" s="351">
        <v>0.0709669</v>
      </c>
      <c r="Q68" s="351">
        <v>0.102523</v>
      </c>
      <c r="R68" s="351">
        <v>0.114824</v>
      </c>
      <c r="S68" s="351">
        <v>0.0632429</v>
      </c>
      <c r="T68" s="351">
        <v>0.0687895</v>
      </c>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2"/>
      <c r="AY68" s="112"/>
      <c r="AZ68" s="112"/>
      <c r="BA68" s="112"/>
      <c r="BB68" s="112"/>
      <c r="BC68" s="112"/>
      <c r="BD68" s="112"/>
      <c r="BE68" s="112"/>
      <c r="BF68" s="112"/>
      <c r="BG68" s="112"/>
      <c r="BH68" s="112"/>
      <c r="BI68" s="112"/>
      <c r="BJ68" s="112"/>
      <c r="BK68" s="112"/>
      <c r="BL68" s="112"/>
      <c r="BM68" s="112"/>
      <c r="BN68" s="112"/>
    </row>
    <row r="69">
      <c r="A69" s="351">
        <v>0.120332</v>
      </c>
      <c r="B69" s="351">
        <v>0.106586</v>
      </c>
      <c r="C69" s="351">
        <v>0.131496</v>
      </c>
      <c r="D69" s="351">
        <v>0.105728</v>
      </c>
      <c r="E69" s="351">
        <v>0.141882</v>
      </c>
      <c r="F69" s="351">
        <v>0.198657</v>
      </c>
      <c r="G69" s="351">
        <v>0.104397</v>
      </c>
      <c r="H69" s="351">
        <v>0.0914413</v>
      </c>
      <c r="I69" s="351">
        <v>0.103994</v>
      </c>
      <c r="J69" s="351">
        <v>0.138186</v>
      </c>
      <c r="K69" s="351">
        <v>0.111471</v>
      </c>
      <c r="L69" s="351">
        <v>0.0854295</v>
      </c>
      <c r="M69" s="351">
        <v>0.0897807</v>
      </c>
      <c r="N69" s="351">
        <v>0.0584592</v>
      </c>
      <c r="O69" s="351">
        <v>0.11792</v>
      </c>
      <c r="P69" s="351">
        <v>0.0703244</v>
      </c>
      <c r="Q69" s="351">
        <v>0.0997191</v>
      </c>
      <c r="R69" s="351">
        <v>0.116563</v>
      </c>
      <c r="S69" s="351">
        <v>0.0633585</v>
      </c>
      <c r="T69" s="351">
        <v>0.0699813</v>
      </c>
      <c r="U69" s="112"/>
      <c r="V69" s="112"/>
      <c r="W69" s="112"/>
      <c r="X69" s="112"/>
      <c r="Y69" s="112"/>
      <c r="Z69" s="112"/>
      <c r="AA69" s="112"/>
      <c r="AB69" s="112"/>
      <c r="AC69" s="112"/>
      <c r="AD69" s="112"/>
      <c r="AE69" s="112"/>
      <c r="AF69" s="112"/>
      <c r="AG69" s="112"/>
      <c r="AH69" s="112"/>
      <c r="AI69" s="112"/>
      <c r="AJ69" s="112"/>
      <c r="AK69" s="112"/>
      <c r="AL69" s="112"/>
      <c r="AM69" s="112"/>
      <c r="AN69" s="112"/>
      <c r="AO69" s="112"/>
      <c r="AP69" s="112"/>
      <c r="AQ69" s="112"/>
      <c r="AR69" s="112"/>
      <c r="AS69" s="112"/>
      <c r="AT69" s="112"/>
      <c r="AU69" s="112"/>
      <c r="AV69" s="112"/>
      <c r="AW69" s="112"/>
      <c r="AX69" s="112"/>
      <c r="AY69" s="112"/>
      <c r="AZ69" s="112"/>
      <c r="BA69" s="112"/>
      <c r="BB69" s="112"/>
      <c r="BC69" s="112"/>
      <c r="BD69" s="112"/>
      <c r="BE69" s="112"/>
      <c r="BF69" s="112"/>
      <c r="BG69" s="112"/>
      <c r="BH69" s="112"/>
      <c r="BI69" s="112"/>
      <c r="BJ69" s="112"/>
      <c r="BK69" s="112"/>
      <c r="BL69" s="112"/>
      <c r="BM69" s="112"/>
      <c r="BN69" s="112"/>
    </row>
    <row r="70">
      <c r="A70" s="351">
        <v>0.117595</v>
      </c>
      <c r="B70" s="351">
        <v>0.107731</v>
      </c>
      <c r="C70" s="351">
        <v>0.137202</v>
      </c>
      <c r="D70" s="351">
        <v>0.110043</v>
      </c>
      <c r="E70" s="351">
        <v>0.14261</v>
      </c>
      <c r="F70" s="351">
        <v>0.205217</v>
      </c>
      <c r="G70" s="351">
        <v>0.106772</v>
      </c>
      <c r="H70" s="351">
        <v>0.0931724</v>
      </c>
      <c r="I70" s="351">
        <v>0.105296</v>
      </c>
      <c r="J70" s="351">
        <v>0.142533</v>
      </c>
      <c r="K70" s="351">
        <v>0.112937</v>
      </c>
      <c r="L70" s="351">
        <v>0.0861077</v>
      </c>
      <c r="M70" s="351">
        <v>0.0879452</v>
      </c>
      <c r="N70" s="351">
        <v>0.0551987</v>
      </c>
      <c r="O70" s="351">
        <v>0.116183</v>
      </c>
      <c r="P70" s="351">
        <v>0.070419</v>
      </c>
      <c r="Q70" s="351">
        <v>0.10351</v>
      </c>
      <c r="R70" s="351">
        <v>0.117517</v>
      </c>
      <c r="S70" s="351">
        <v>0.0611413</v>
      </c>
      <c r="T70" s="351">
        <v>0.0645456</v>
      </c>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112"/>
      <c r="AY70" s="112"/>
      <c r="AZ70" s="112"/>
      <c r="BA70" s="112"/>
      <c r="BB70" s="112"/>
      <c r="BC70" s="112"/>
      <c r="BD70" s="112"/>
      <c r="BE70" s="112"/>
      <c r="BF70" s="112"/>
      <c r="BG70" s="112"/>
      <c r="BH70" s="112"/>
      <c r="BI70" s="112"/>
      <c r="BJ70" s="112"/>
      <c r="BK70" s="112"/>
      <c r="BL70" s="112"/>
      <c r="BM70" s="112"/>
      <c r="BN70" s="112"/>
    </row>
    <row r="71">
      <c r="A71" s="351">
        <v>0.125832</v>
      </c>
      <c r="B71" s="351">
        <v>0.105287</v>
      </c>
      <c r="C71" s="351">
        <v>0.145114</v>
      </c>
      <c r="D71" s="351">
        <v>0.115215</v>
      </c>
      <c r="E71" s="351">
        <v>0.147441</v>
      </c>
      <c r="F71" s="351">
        <v>0.210984</v>
      </c>
      <c r="G71" s="351">
        <v>0.106775</v>
      </c>
      <c r="H71" s="351">
        <v>0.0984073</v>
      </c>
      <c r="I71" s="351">
        <v>0.108438</v>
      </c>
      <c r="J71" s="351">
        <v>0.13764</v>
      </c>
      <c r="K71" s="351">
        <v>0.119444</v>
      </c>
      <c r="L71" s="351">
        <v>0.0880677</v>
      </c>
      <c r="M71" s="351">
        <v>0.0907417</v>
      </c>
      <c r="N71" s="351">
        <v>0.0577149</v>
      </c>
      <c r="O71" s="351">
        <v>0.119141</v>
      </c>
      <c r="P71" s="351">
        <v>0.070015</v>
      </c>
      <c r="Q71" s="351">
        <v>0.100515</v>
      </c>
      <c r="R71" s="351">
        <v>0.116108</v>
      </c>
      <c r="S71" s="351">
        <v>0.0621845</v>
      </c>
      <c r="T71" s="351">
        <v>0.0661538</v>
      </c>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12"/>
      <c r="BF71" s="112"/>
      <c r="BG71" s="112"/>
      <c r="BH71" s="112"/>
      <c r="BI71" s="112"/>
      <c r="BJ71" s="112"/>
      <c r="BK71" s="112"/>
      <c r="BL71" s="112"/>
      <c r="BM71" s="112"/>
      <c r="BN71" s="112"/>
    </row>
    <row r="72">
      <c r="A72" s="351">
        <v>0.126769</v>
      </c>
      <c r="B72" s="351">
        <v>0.105992</v>
      </c>
      <c r="C72" s="351">
        <v>0.14864</v>
      </c>
      <c r="D72" s="351">
        <v>0.120307</v>
      </c>
      <c r="E72" s="351">
        <v>0.148851</v>
      </c>
      <c r="F72" s="351">
        <v>0.219273</v>
      </c>
      <c r="G72" s="351">
        <v>0.113289</v>
      </c>
      <c r="H72" s="351">
        <v>0.0961983</v>
      </c>
      <c r="I72" s="351">
        <v>0.10819</v>
      </c>
      <c r="J72" s="351">
        <v>0.146311</v>
      </c>
      <c r="K72" s="351">
        <v>0.11997</v>
      </c>
      <c r="L72" s="351">
        <v>0.0904498</v>
      </c>
      <c r="M72" s="351">
        <v>0.0915839</v>
      </c>
      <c r="N72" s="351">
        <v>0.0576859</v>
      </c>
      <c r="O72" s="351">
        <v>0.118551</v>
      </c>
      <c r="P72" s="351">
        <v>0.0718113</v>
      </c>
      <c r="Q72" s="351">
        <v>0.0997344</v>
      </c>
      <c r="R72" s="351">
        <v>0.118084</v>
      </c>
      <c r="S72" s="351">
        <v>0.0657924</v>
      </c>
      <c r="T72" s="351">
        <v>0.0682161</v>
      </c>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12"/>
      <c r="BF72" s="112"/>
      <c r="BG72" s="112"/>
      <c r="BH72" s="112"/>
      <c r="BI72" s="112"/>
      <c r="BJ72" s="112"/>
      <c r="BK72" s="112"/>
      <c r="BL72" s="112"/>
      <c r="BM72" s="112"/>
      <c r="BN72" s="112"/>
    </row>
    <row r="73">
      <c r="A73" s="351">
        <v>0.127508</v>
      </c>
      <c r="B73" s="351">
        <v>0.110742</v>
      </c>
      <c r="C73" s="351">
        <v>0.154038</v>
      </c>
      <c r="D73" s="351">
        <v>0.123625</v>
      </c>
      <c r="E73" s="351">
        <v>0.14987</v>
      </c>
      <c r="F73" s="351">
        <v>0.225418</v>
      </c>
      <c r="G73" s="351">
        <v>0.116564</v>
      </c>
      <c r="H73" s="351">
        <v>0.0971478</v>
      </c>
      <c r="I73" s="351">
        <v>0.110931</v>
      </c>
      <c r="J73" s="351">
        <v>0.14776</v>
      </c>
      <c r="K73" s="351">
        <v>0.123117</v>
      </c>
      <c r="L73" s="351">
        <v>0.0908108</v>
      </c>
      <c r="M73" s="351">
        <v>0.0905985</v>
      </c>
      <c r="N73" s="351">
        <v>0.0566703</v>
      </c>
      <c r="O73" s="351">
        <v>0.120021</v>
      </c>
      <c r="P73" s="351">
        <v>0.0724269</v>
      </c>
      <c r="Q73" s="351">
        <v>0.0991169</v>
      </c>
      <c r="R73" s="351">
        <v>0.117057</v>
      </c>
      <c r="S73" s="351">
        <v>0.0645063</v>
      </c>
      <c r="T73" s="351">
        <v>0.0675225</v>
      </c>
      <c r="U73" s="112"/>
      <c r="V73" s="112"/>
      <c r="W73" s="11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12"/>
      <c r="BF73" s="112"/>
      <c r="BG73" s="112"/>
      <c r="BH73" s="112"/>
      <c r="BI73" s="112"/>
      <c r="BJ73" s="112"/>
      <c r="BK73" s="112"/>
      <c r="BL73" s="112"/>
      <c r="BM73" s="112"/>
      <c r="BN73" s="112"/>
    </row>
    <row r="74">
      <c r="A74" s="351">
        <v>0.130844</v>
      </c>
      <c r="B74" s="351">
        <v>0.11076</v>
      </c>
      <c r="C74" s="351">
        <v>0.163133</v>
      </c>
      <c r="D74" s="351">
        <v>0.125991</v>
      </c>
      <c r="E74" s="351">
        <v>0.153801</v>
      </c>
      <c r="F74" s="351">
        <v>0.232675</v>
      </c>
      <c r="G74" s="351">
        <v>0.121046</v>
      </c>
      <c r="H74" s="351">
        <v>0.0988879</v>
      </c>
      <c r="I74" s="351">
        <v>0.112667</v>
      </c>
      <c r="J74" s="351">
        <v>0.149209</v>
      </c>
      <c r="K74" s="351">
        <v>0.12822</v>
      </c>
      <c r="L74" s="351">
        <v>0.0915509</v>
      </c>
      <c r="M74" s="351">
        <v>0.0917512</v>
      </c>
      <c r="N74" s="351">
        <v>0.0544721</v>
      </c>
      <c r="O74" s="351">
        <v>0.117342</v>
      </c>
      <c r="P74" s="351">
        <v>0.0747159</v>
      </c>
      <c r="Q74" s="351">
        <v>0.102016</v>
      </c>
      <c r="R74" s="351">
        <v>0.119269</v>
      </c>
      <c r="S74" s="351">
        <v>0.0615246</v>
      </c>
      <c r="T74" s="351">
        <v>0.0688512</v>
      </c>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12"/>
      <c r="BF74" s="112"/>
      <c r="BG74" s="112"/>
      <c r="BH74" s="112"/>
      <c r="BI74" s="112"/>
      <c r="BJ74" s="112"/>
      <c r="BK74" s="112"/>
      <c r="BL74" s="112"/>
      <c r="BM74" s="112"/>
      <c r="BN74" s="112"/>
    </row>
    <row r="75">
      <c r="A75" s="351">
        <v>0.135324</v>
      </c>
      <c r="B75" s="351">
        <v>0.113671</v>
      </c>
      <c r="C75" s="351">
        <v>0.168558</v>
      </c>
      <c r="D75" s="351">
        <v>0.128519</v>
      </c>
      <c r="E75" s="351">
        <v>0.15714</v>
      </c>
      <c r="F75" s="351">
        <v>0.241142</v>
      </c>
      <c r="G75" s="351">
        <v>0.118856</v>
      </c>
      <c r="H75" s="351">
        <v>0.104127</v>
      </c>
      <c r="I75" s="351">
        <v>0.113999</v>
      </c>
      <c r="J75" s="351">
        <v>0.148759</v>
      </c>
      <c r="K75" s="351">
        <v>0.129704</v>
      </c>
      <c r="L75" s="351">
        <v>0.0908203</v>
      </c>
      <c r="M75" s="351">
        <v>0.0900741</v>
      </c>
      <c r="N75" s="351">
        <v>0.056823</v>
      </c>
      <c r="O75" s="351">
        <v>0.119925</v>
      </c>
      <c r="P75" s="351">
        <v>0.068389</v>
      </c>
      <c r="Q75" s="351">
        <v>0.101625</v>
      </c>
      <c r="R75" s="351">
        <v>0.11633</v>
      </c>
      <c r="S75" s="351">
        <v>0.0620522</v>
      </c>
      <c r="T75" s="351">
        <v>0.0711053</v>
      </c>
      <c r="U75" s="112"/>
      <c r="V75" s="112"/>
      <c r="W75" s="11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12"/>
      <c r="BF75" s="112"/>
      <c r="BG75" s="112"/>
      <c r="BH75" s="112"/>
      <c r="BI75" s="112"/>
      <c r="BJ75" s="112"/>
      <c r="BK75" s="112"/>
      <c r="BL75" s="112"/>
      <c r="BM75" s="112"/>
      <c r="BN75" s="112"/>
    </row>
    <row r="76">
      <c r="A76" s="351">
        <v>0.13765</v>
      </c>
      <c r="B76" s="351">
        <v>0.114378</v>
      </c>
      <c r="C76" s="351">
        <v>0.177876</v>
      </c>
      <c r="D76" s="351">
        <v>0.136455</v>
      </c>
      <c r="E76" s="351">
        <v>0.160959</v>
      </c>
      <c r="F76" s="351">
        <v>0.245812</v>
      </c>
      <c r="G76" s="351">
        <v>0.126045</v>
      </c>
      <c r="H76" s="351">
        <v>0.105065</v>
      </c>
      <c r="I76" s="351">
        <v>0.114246</v>
      </c>
      <c r="J76" s="351">
        <v>0.154758</v>
      </c>
      <c r="K76" s="351">
        <v>0.13353</v>
      </c>
      <c r="L76" s="351">
        <v>0.0934602</v>
      </c>
      <c r="M76" s="351">
        <v>0.0916324</v>
      </c>
      <c r="N76" s="351">
        <v>0.0587482</v>
      </c>
      <c r="O76" s="351">
        <v>0.119254</v>
      </c>
      <c r="P76" s="351">
        <v>0.0717696</v>
      </c>
      <c r="Q76" s="351">
        <v>0.104305</v>
      </c>
      <c r="R76" s="351">
        <v>0.117398</v>
      </c>
      <c r="S76" s="351">
        <v>0.0622922</v>
      </c>
      <c r="T76" s="351">
        <v>0.0682704</v>
      </c>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12"/>
      <c r="BF76" s="112"/>
      <c r="BG76" s="112"/>
      <c r="BH76" s="112"/>
      <c r="BI76" s="112"/>
      <c r="BJ76" s="112"/>
      <c r="BK76" s="112"/>
      <c r="BL76" s="112"/>
      <c r="BM76" s="112"/>
      <c r="BN76" s="112"/>
    </row>
    <row r="77">
      <c r="A77" s="351">
        <v>0.142266</v>
      </c>
      <c r="B77" s="351">
        <v>0.118708</v>
      </c>
      <c r="C77" s="351">
        <v>0.182873</v>
      </c>
      <c r="D77" s="351">
        <v>0.141898</v>
      </c>
      <c r="E77" s="351">
        <v>0.163826</v>
      </c>
      <c r="F77" s="351">
        <v>0.255378</v>
      </c>
      <c r="G77" s="351">
        <v>0.130687</v>
      </c>
      <c r="H77" s="351">
        <v>0.107868</v>
      </c>
      <c r="I77" s="351">
        <v>0.116521</v>
      </c>
      <c r="J77" s="351">
        <v>0.157386</v>
      </c>
      <c r="K77" s="351">
        <v>0.137402</v>
      </c>
      <c r="L77" s="351">
        <v>0.0975986</v>
      </c>
      <c r="M77" s="351">
        <v>0.0921181</v>
      </c>
      <c r="N77" s="351">
        <v>0.055657</v>
      </c>
      <c r="O77" s="351">
        <v>0.121696</v>
      </c>
      <c r="P77" s="351">
        <v>0.0738961</v>
      </c>
      <c r="Q77" s="351">
        <v>0.103891</v>
      </c>
      <c r="R77" s="351">
        <v>0.119435</v>
      </c>
      <c r="S77" s="351">
        <v>0.0654595</v>
      </c>
      <c r="T77" s="351">
        <v>0.0691175</v>
      </c>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2"/>
      <c r="AY77" s="112"/>
      <c r="AZ77" s="112"/>
      <c r="BA77" s="112"/>
      <c r="BB77" s="112"/>
      <c r="BC77" s="112"/>
      <c r="BD77" s="112"/>
      <c r="BE77" s="112"/>
      <c r="BF77" s="112"/>
      <c r="BG77" s="112"/>
      <c r="BH77" s="112"/>
      <c r="BI77" s="112"/>
      <c r="BJ77" s="112"/>
      <c r="BK77" s="112"/>
      <c r="BL77" s="112"/>
      <c r="BM77" s="112"/>
      <c r="BN77" s="112"/>
    </row>
    <row r="78">
      <c r="A78" s="351">
        <v>0.141898</v>
      </c>
      <c r="B78" s="351">
        <v>0.122466</v>
      </c>
      <c r="C78" s="351">
        <v>0.190006</v>
      </c>
      <c r="D78" s="351">
        <v>0.144766</v>
      </c>
      <c r="E78" s="351">
        <v>0.165308</v>
      </c>
      <c r="F78" s="351">
        <v>0.263273</v>
      </c>
      <c r="G78" s="351">
        <v>0.132118</v>
      </c>
      <c r="H78" s="351">
        <v>0.111175</v>
      </c>
      <c r="I78" s="351">
        <v>0.12002</v>
      </c>
      <c r="J78" s="351">
        <v>0.160811</v>
      </c>
      <c r="K78" s="351">
        <v>0.142327</v>
      </c>
      <c r="L78" s="351">
        <v>0.0966449</v>
      </c>
      <c r="M78" s="351">
        <v>0.0913186</v>
      </c>
      <c r="N78" s="351">
        <v>0.0565631</v>
      </c>
      <c r="O78" s="351">
        <v>0.118504</v>
      </c>
      <c r="P78" s="351">
        <v>0.0723292</v>
      </c>
      <c r="Q78" s="351">
        <v>0.103988</v>
      </c>
      <c r="R78" s="351">
        <v>0.119497</v>
      </c>
      <c r="S78" s="351">
        <v>0.0638668</v>
      </c>
      <c r="T78" s="351">
        <v>0.0674252</v>
      </c>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2"/>
      <c r="BJ78" s="112"/>
      <c r="BK78" s="112"/>
      <c r="BL78" s="112"/>
      <c r="BM78" s="112"/>
      <c r="BN78" s="112"/>
    </row>
    <row r="79">
      <c r="A79" s="351">
        <v>0.144585</v>
      </c>
      <c r="B79" s="351">
        <v>0.121744</v>
      </c>
      <c r="C79" s="351">
        <v>0.195631</v>
      </c>
      <c r="D79" s="351">
        <v>0.150143</v>
      </c>
      <c r="E79" s="351">
        <v>0.171333</v>
      </c>
      <c r="F79" s="351">
        <v>0.266785</v>
      </c>
      <c r="G79" s="351">
        <v>0.132286</v>
      </c>
      <c r="H79" s="351">
        <v>0.111484</v>
      </c>
      <c r="I79" s="351">
        <v>0.120453</v>
      </c>
      <c r="J79" s="351">
        <v>0.160644</v>
      </c>
      <c r="K79" s="351">
        <v>0.145525</v>
      </c>
      <c r="L79" s="351">
        <v>0.0960986</v>
      </c>
      <c r="M79" s="351">
        <v>0.0928321</v>
      </c>
      <c r="N79" s="351">
        <v>0.0572511</v>
      </c>
      <c r="O79" s="351">
        <v>0.1204</v>
      </c>
      <c r="P79" s="351">
        <v>0.0731122</v>
      </c>
      <c r="Q79" s="351">
        <v>0.10482</v>
      </c>
      <c r="R79" s="351">
        <v>0.117467</v>
      </c>
      <c r="S79" s="351">
        <v>0.0617005</v>
      </c>
      <c r="T79" s="351">
        <v>0.0706889</v>
      </c>
      <c r="U79" s="112"/>
      <c r="V79" s="112"/>
      <c r="W79" s="112"/>
      <c r="X79" s="112"/>
      <c r="Y79" s="112"/>
      <c r="Z79" s="112"/>
      <c r="AA79" s="112"/>
      <c r="AB79" s="112"/>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12"/>
      <c r="AY79" s="112"/>
      <c r="AZ79" s="112"/>
      <c r="BA79" s="112"/>
      <c r="BB79" s="112"/>
      <c r="BC79" s="112"/>
      <c r="BD79" s="112"/>
      <c r="BE79" s="112"/>
      <c r="BF79" s="112"/>
      <c r="BG79" s="112"/>
      <c r="BH79" s="112"/>
      <c r="BI79" s="112"/>
      <c r="BJ79" s="112"/>
      <c r="BK79" s="112"/>
      <c r="BL79" s="112"/>
      <c r="BM79" s="112"/>
      <c r="BN79" s="112"/>
    </row>
    <row r="80">
      <c r="A80" s="351">
        <v>0.154017</v>
      </c>
      <c r="B80" s="351">
        <v>0.125579</v>
      </c>
      <c r="C80" s="351">
        <v>0.204667</v>
      </c>
      <c r="D80" s="351">
        <v>0.155288</v>
      </c>
      <c r="E80" s="351">
        <v>0.177479</v>
      </c>
      <c r="F80" s="351">
        <v>0.276038</v>
      </c>
      <c r="G80" s="351">
        <v>0.140211</v>
      </c>
      <c r="H80" s="351">
        <v>0.112173</v>
      </c>
      <c r="I80" s="351">
        <v>0.126674</v>
      </c>
      <c r="J80" s="351">
        <v>0.169396</v>
      </c>
      <c r="K80" s="351">
        <v>0.149262</v>
      </c>
      <c r="L80" s="351">
        <v>0.0998742</v>
      </c>
      <c r="M80" s="351">
        <v>0.0965856</v>
      </c>
      <c r="N80" s="351">
        <v>0.0577082</v>
      </c>
      <c r="O80" s="351">
        <v>0.121508</v>
      </c>
      <c r="P80" s="351">
        <v>0.0733145</v>
      </c>
      <c r="Q80" s="351">
        <v>0.105904</v>
      </c>
      <c r="R80" s="351">
        <v>0.118932</v>
      </c>
      <c r="S80" s="351">
        <v>0.0653509</v>
      </c>
      <c r="T80" s="351">
        <v>0.0690281</v>
      </c>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c r="AT80" s="112"/>
      <c r="AU80" s="112"/>
      <c r="AV80" s="112"/>
      <c r="AW80" s="112"/>
      <c r="AX80" s="112"/>
      <c r="AY80" s="112"/>
      <c r="AZ80" s="112"/>
      <c r="BA80" s="112"/>
      <c r="BB80" s="112"/>
      <c r="BC80" s="112"/>
      <c r="BD80" s="112"/>
      <c r="BE80" s="112"/>
      <c r="BF80" s="112"/>
      <c r="BG80" s="112"/>
      <c r="BH80" s="112"/>
      <c r="BI80" s="112"/>
      <c r="BJ80" s="112"/>
      <c r="BK80" s="112"/>
      <c r="BL80" s="112"/>
      <c r="BM80" s="112"/>
      <c r="BN80" s="112"/>
    </row>
    <row r="81">
      <c r="A81" s="351">
        <v>0.155759</v>
      </c>
      <c r="B81" s="351">
        <v>0.124116</v>
      </c>
      <c r="C81" s="351">
        <v>0.212503</v>
      </c>
      <c r="D81" s="351">
        <v>0.161217</v>
      </c>
      <c r="E81" s="351">
        <v>0.175725</v>
      </c>
      <c r="F81" s="351">
        <v>0.283156</v>
      </c>
      <c r="G81" s="351">
        <v>0.146765</v>
      </c>
      <c r="H81" s="351">
        <v>0.120114</v>
      </c>
      <c r="I81" s="351">
        <v>0.125493</v>
      </c>
      <c r="J81" s="351">
        <v>0.173585</v>
      </c>
      <c r="K81" s="351">
        <v>0.1535</v>
      </c>
      <c r="L81" s="351">
        <v>0.102743</v>
      </c>
      <c r="M81" s="351">
        <v>0.0929563</v>
      </c>
      <c r="N81" s="351">
        <v>0.0591088</v>
      </c>
      <c r="O81" s="351">
        <v>0.119773</v>
      </c>
      <c r="P81" s="351">
        <v>0.0717183</v>
      </c>
      <c r="Q81" s="351">
        <v>0.104395</v>
      </c>
      <c r="R81" s="351">
        <v>0.121277</v>
      </c>
      <c r="S81" s="351">
        <v>0.0627869</v>
      </c>
      <c r="T81" s="351">
        <v>0.0700122</v>
      </c>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2"/>
      <c r="AW81" s="112"/>
      <c r="AX81" s="112"/>
      <c r="AY81" s="112"/>
      <c r="AZ81" s="112"/>
      <c r="BA81" s="112"/>
      <c r="BB81" s="112"/>
      <c r="BC81" s="112"/>
      <c r="BD81" s="112"/>
      <c r="BE81" s="112"/>
      <c r="BF81" s="112"/>
      <c r="BG81" s="112"/>
      <c r="BH81" s="112"/>
      <c r="BI81" s="112"/>
      <c r="BJ81" s="112"/>
      <c r="BK81" s="112"/>
      <c r="BL81" s="112"/>
      <c r="BM81" s="112"/>
      <c r="BN81" s="112"/>
    </row>
    <row r="82">
      <c r="A82" s="351">
        <v>0.155992</v>
      </c>
      <c r="B82" s="351">
        <v>0.126998</v>
      </c>
      <c r="C82" s="351">
        <v>0.219275</v>
      </c>
      <c r="D82" s="351">
        <v>0.16343</v>
      </c>
      <c r="E82" s="351">
        <v>0.180689</v>
      </c>
      <c r="F82" s="351">
        <v>0.285775</v>
      </c>
      <c r="G82" s="351">
        <v>0.150678</v>
      </c>
      <c r="H82" s="351">
        <v>0.120869</v>
      </c>
      <c r="I82" s="351">
        <v>0.130501</v>
      </c>
      <c r="J82" s="351">
        <v>0.176023</v>
      </c>
      <c r="K82" s="351">
        <v>0.155992</v>
      </c>
      <c r="L82" s="351">
        <v>0.100887</v>
      </c>
      <c r="M82" s="351">
        <v>0.0939254</v>
      </c>
      <c r="N82" s="351">
        <v>0.0576778</v>
      </c>
      <c r="O82" s="351">
        <v>0.120598</v>
      </c>
      <c r="P82" s="351">
        <v>0.070227</v>
      </c>
      <c r="Q82" s="351">
        <v>0.104241</v>
      </c>
      <c r="R82" s="351">
        <v>0.121046</v>
      </c>
      <c r="S82" s="351">
        <v>0.0631409</v>
      </c>
      <c r="T82" s="351">
        <v>0.0661473</v>
      </c>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2"/>
      <c r="AY82" s="112"/>
      <c r="AZ82" s="112"/>
      <c r="BA82" s="112"/>
      <c r="BB82" s="112"/>
      <c r="BC82" s="112"/>
      <c r="BD82" s="112"/>
      <c r="BE82" s="112"/>
      <c r="BF82" s="112"/>
      <c r="BG82" s="112"/>
      <c r="BH82" s="112"/>
      <c r="BI82" s="112"/>
      <c r="BJ82" s="112"/>
      <c r="BK82" s="112"/>
      <c r="BL82" s="112"/>
      <c r="BM82" s="112"/>
      <c r="BN82" s="112"/>
    </row>
    <row r="83">
      <c r="A83" s="351">
        <v>0.158719</v>
      </c>
      <c r="B83" s="351">
        <v>0.125868</v>
      </c>
      <c r="C83" s="351">
        <v>0.226739</v>
      </c>
      <c r="D83" s="351">
        <v>0.170087</v>
      </c>
      <c r="E83" s="351">
        <v>0.183491</v>
      </c>
      <c r="F83" s="351">
        <v>0.29444</v>
      </c>
      <c r="G83" s="351">
        <v>0.152193</v>
      </c>
      <c r="H83" s="351">
        <v>0.124381</v>
      </c>
      <c r="I83" s="351">
        <v>0.133065</v>
      </c>
      <c r="J83" s="351">
        <v>0.175798</v>
      </c>
      <c r="K83" s="351">
        <v>0.161062</v>
      </c>
      <c r="L83" s="351">
        <v>0.105712</v>
      </c>
      <c r="M83" s="351">
        <v>0.0933022</v>
      </c>
      <c r="N83" s="351">
        <v>0.0583553</v>
      </c>
      <c r="O83" s="351">
        <v>0.12391</v>
      </c>
      <c r="P83" s="351">
        <v>0.072134</v>
      </c>
      <c r="Q83" s="351">
        <v>0.102322</v>
      </c>
      <c r="R83" s="351">
        <v>0.121441</v>
      </c>
      <c r="S83" s="351">
        <v>0.064888</v>
      </c>
      <c r="T83" s="351">
        <v>0.0701439</v>
      </c>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2"/>
      <c r="AY83" s="112"/>
      <c r="AZ83" s="112"/>
      <c r="BA83" s="112"/>
      <c r="BB83" s="112"/>
      <c r="BC83" s="112"/>
      <c r="BD83" s="112"/>
      <c r="BE83" s="112"/>
      <c r="BF83" s="112"/>
      <c r="BG83" s="112"/>
      <c r="BH83" s="112"/>
      <c r="BI83" s="112"/>
      <c r="BJ83" s="112"/>
      <c r="BK83" s="112"/>
      <c r="BL83" s="112"/>
      <c r="BM83" s="112"/>
      <c r="BN83" s="112"/>
    </row>
    <row r="84">
      <c r="A84" s="351">
        <v>0.162042</v>
      </c>
      <c r="B84" s="351">
        <v>0.13178</v>
      </c>
      <c r="C84" s="351">
        <v>0.23145</v>
      </c>
      <c r="D84" s="351">
        <v>0.173077</v>
      </c>
      <c r="E84" s="351">
        <v>0.188834</v>
      </c>
      <c r="F84" s="351">
        <v>0.299622</v>
      </c>
      <c r="G84" s="351">
        <v>0.158299</v>
      </c>
      <c r="H84" s="351">
        <v>0.122162</v>
      </c>
      <c r="I84" s="351">
        <v>0.133807</v>
      </c>
      <c r="J84" s="351">
        <v>0.180123</v>
      </c>
      <c r="K84" s="351">
        <v>0.166903</v>
      </c>
      <c r="L84" s="351">
        <v>0.106065</v>
      </c>
      <c r="M84" s="351">
        <v>0.093139</v>
      </c>
      <c r="N84" s="351">
        <v>0.0582999</v>
      </c>
      <c r="O84" s="351">
        <v>0.1203</v>
      </c>
      <c r="P84" s="351">
        <v>0.0711997</v>
      </c>
      <c r="Q84" s="351">
        <v>0.107316</v>
      </c>
      <c r="R84" s="351">
        <v>0.119229</v>
      </c>
      <c r="S84" s="351">
        <v>0.0637306</v>
      </c>
      <c r="T84" s="351">
        <v>0.0700718</v>
      </c>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c r="BJ84" s="112"/>
      <c r="BK84" s="112"/>
      <c r="BL84" s="112"/>
      <c r="BM84" s="112"/>
      <c r="BN84" s="112"/>
    </row>
    <row r="85">
      <c r="A85" s="351">
        <v>0.165163</v>
      </c>
      <c r="B85" s="351">
        <v>0.130652</v>
      </c>
      <c r="C85" s="351">
        <v>0.237277</v>
      </c>
      <c r="D85" s="351">
        <v>0.179134</v>
      </c>
      <c r="E85" s="351">
        <v>0.192139</v>
      </c>
      <c r="F85" s="351">
        <v>0.304856</v>
      </c>
      <c r="G85" s="351">
        <v>0.159421</v>
      </c>
      <c r="H85" s="351">
        <v>0.126971</v>
      </c>
      <c r="I85" s="351">
        <v>0.136565</v>
      </c>
      <c r="J85" s="351">
        <v>0.183081</v>
      </c>
      <c r="K85" s="351">
        <v>0.168738</v>
      </c>
      <c r="L85" s="351">
        <v>0.106954</v>
      </c>
      <c r="M85" s="351">
        <v>0.0936877</v>
      </c>
      <c r="N85" s="351">
        <v>0.0566854</v>
      </c>
      <c r="O85" s="351">
        <v>0.122651</v>
      </c>
      <c r="P85" s="351">
        <v>0.0742125</v>
      </c>
      <c r="Q85" s="351">
        <v>0.102052</v>
      </c>
      <c r="R85" s="351">
        <v>0.118921</v>
      </c>
      <c r="S85" s="351">
        <v>0.0641228</v>
      </c>
      <c r="T85" s="351">
        <v>0.0666932</v>
      </c>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12"/>
      <c r="AU85" s="112"/>
      <c r="AV85" s="112"/>
      <c r="AW85" s="112"/>
      <c r="AX85" s="112"/>
      <c r="AY85" s="112"/>
      <c r="AZ85" s="112"/>
      <c r="BA85" s="112"/>
      <c r="BB85" s="112"/>
      <c r="BC85" s="112"/>
      <c r="BD85" s="112"/>
      <c r="BE85" s="112"/>
      <c r="BF85" s="112"/>
      <c r="BG85" s="112"/>
      <c r="BH85" s="112"/>
      <c r="BI85" s="112"/>
      <c r="BJ85" s="112"/>
      <c r="BK85" s="112"/>
      <c r="BL85" s="112"/>
      <c r="BM85" s="112"/>
      <c r="BN85" s="112"/>
    </row>
    <row r="86">
      <c r="A86" s="351">
        <v>0.168306</v>
      </c>
      <c r="B86" s="351">
        <v>0.133429</v>
      </c>
      <c r="C86" s="351">
        <v>0.243238</v>
      </c>
      <c r="D86" s="351">
        <v>0.183063</v>
      </c>
      <c r="E86" s="351">
        <v>0.194641</v>
      </c>
      <c r="F86" s="351">
        <v>0.311656</v>
      </c>
      <c r="G86" s="351">
        <v>0.162574</v>
      </c>
      <c r="H86" s="351">
        <v>0.131922</v>
      </c>
      <c r="I86" s="351">
        <v>0.141234</v>
      </c>
      <c r="J86" s="351">
        <v>0.187214</v>
      </c>
      <c r="K86" s="351">
        <v>0.17485</v>
      </c>
      <c r="L86" s="351">
        <v>0.108305</v>
      </c>
      <c r="M86" s="351">
        <v>0.0932072</v>
      </c>
      <c r="N86" s="351">
        <v>0.0564231</v>
      </c>
      <c r="O86" s="351">
        <v>0.121663</v>
      </c>
      <c r="P86" s="351">
        <v>0.071974</v>
      </c>
      <c r="Q86" s="351">
        <v>0.101413</v>
      </c>
      <c r="R86" s="351">
        <v>0.118287</v>
      </c>
      <c r="S86" s="351">
        <v>0.0636495</v>
      </c>
      <c r="T86" s="351">
        <v>0.0688757</v>
      </c>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2"/>
      <c r="AW86" s="112"/>
      <c r="AX86" s="112"/>
      <c r="AY86" s="112"/>
      <c r="AZ86" s="112"/>
      <c r="BA86" s="112"/>
      <c r="BB86" s="112"/>
      <c r="BC86" s="112"/>
      <c r="BD86" s="112"/>
      <c r="BE86" s="112"/>
      <c r="BF86" s="112"/>
      <c r="BG86" s="112"/>
      <c r="BH86" s="112"/>
      <c r="BI86" s="112"/>
      <c r="BJ86" s="112"/>
      <c r="BK86" s="112"/>
      <c r="BL86" s="112"/>
      <c r="BM86" s="112"/>
      <c r="BN86" s="112"/>
    </row>
    <row r="87">
      <c r="A87" s="351">
        <v>0.172919</v>
      </c>
      <c r="B87" s="351">
        <v>0.13374</v>
      </c>
      <c r="C87" s="351">
        <v>0.252783</v>
      </c>
      <c r="D87" s="351">
        <v>0.192823</v>
      </c>
      <c r="E87" s="351">
        <v>0.201027</v>
      </c>
      <c r="F87" s="351">
        <v>0.317346</v>
      </c>
      <c r="G87" s="351">
        <v>0.173375</v>
      </c>
      <c r="H87" s="351">
        <v>0.135088</v>
      </c>
      <c r="I87" s="351">
        <v>0.144155</v>
      </c>
      <c r="J87" s="351">
        <v>0.191844</v>
      </c>
      <c r="K87" s="351">
        <v>0.181999</v>
      </c>
      <c r="L87" s="351">
        <v>0.111226</v>
      </c>
      <c r="M87" s="351">
        <v>0.0949807</v>
      </c>
      <c r="N87" s="351">
        <v>0.0597948</v>
      </c>
      <c r="O87" s="351">
        <v>0.123225</v>
      </c>
      <c r="P87" s="351">
        <v>0.073626</v>
      </c>
      <c r="Q87" s="351">
        <v>0.10467</v>
      </c>
      <c r="R87" s="351">
        <v>0.121723</v>
      </c>
      <c r="S87" s="351">
        <v>0.0632614</v>
      </c>
      <c r="T87" s="351">
        <v>0.0709995</v>
      </c>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2"/>
      <c r="AY87" s="112"/>
      <c r="AZ87" s="112"/>
      <c r="BA87" s="112"/>
      <c r="BB87" s="112"/>
      <c r="BC87" s="112"/>
      <c r="BD87" s="112"/>
      <c r="BE87" s="112"/>
      <c r="BF87" s="112"/>
      <c r="BG87" s="112"/>
      <c r="BH87" s="112"/>
      <c r="BI87" s="112"/>
      <c r="BJ87" s="112"/>
      <c r="BK87" s="112"/>
      <c r="BL87" s="112"/>
      <c r="BM87" s="112"/>
      <c r="BN87" s="112"/>
    </row>
    <row r="88">
      <c r="A88" s="351">
        <v>0.177487</v>
      </c>
      <c r="B88" s="351">
        <v>0.1373</v>
      </c>
      <c r="C88" s="351">
        <v>0.26041</v>
      </c>
      <c r="D88" s="351">
        <v>0.197576</v>
      </c>
      <c r="E88" s="351">
        <v>0.208651</v>
      </c>
      <c r="F88" s="351">
        <v>0.323207</v>
      </c>
      <c r="G88" s="351">
        <v>0.176256</v>
      </c>
      <c r="H88" s="351">
        <v>0.136948</v>
      </c>
      <c r="I88" s="351">
        <v>0.144644</v>
      </c>
      <c r="J88" s="351">
        <v>0.195368</v>
      </c>
      <c r="K88" s="351">
        <v>0.183495</v>
      </c>
      <c r="L88" s="351">
        <v>0.114341</v>
      </c>
      <c r="M88" s="351">
        <v>0.0936857</v>
      </c>
      <c r="N88" s="351">
        <v>0.0594026</v>
      </c>
      <c r="O88" s="351">
        <v>0.124306</v>
      </c>
      <c r="P88" s="351">
        <v>0.0742697</v>
      </c>
      <c r="Q88" s="351">
        <v>0.10606</v>
      </c>
      <c r="R88" s="351">
        <v>0.121635</v>
      </c>
      <c r="S88" s="351">
        <v>0.0673705</v>
      </c>
      <c r="T88" s="351">
        <v>0.0694597</v>
      </c>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2"/>
      <c r="AY88" s="112"/>
      <c r="AZ88" s="112"/>
      <c r="BA88" s="112"/>
      <c r="BB88" s="112"/>
      <c r="BC88" s="112"/>
      <c r="BD88" s="112"/>
      <c r="BE88" s="112"/>
      <c r="BF88" s="112"/>
      <c r="BG88" s="112"/>
      <c r="BH88" s="112"/>
      <c r="BI88" s="112"/>
      <c r="BJ88" s="112"/>
      <c r="BK88" s="112"/>
      <c r="BL88" s="112"/>
      <c r="BM88" s="112"/>
      <c r="BN88" s="112"/>
    </row>
    <row r="89">
      <c r="A89" s="351">
        <v>0.183998</v>
      </c>
      <c r="B89" s="351">
        <v>0.141491</v>
      </c>
      <c r="C89" s="351">
        <v>0.263584</v>
      </c>
      <c r="D89" s="351">
        <v>0.202888</v>
      </c>
      <c r="E89" s="351">
        <v>0.208058</v>
      </c>
      <c r="F89" s="351">
        <v>0.32971</v>
      </c>
      <c r="G89" s="351">
        <v>0.182271</v>
      </c>
      <c r="H89" s="351">
        <v>0.14293</v>
      </c>
      <c r="I89" s="351">
        <v>0.145738</v>
      </c>
      <c r="J89" s="351">
        <v>0.203547</v>
      </c>
      <c r="K89" s="351">
        <v>0.191996</v>
      </c>
      <c r="L89" s="351">
        <v>0.116212</v>
      </c>
      <c r="M89" s="351">
        <v>0.0956256</v>
      </c>
      <c r="N89" s="351">
        <v>0.05905</v>
      </c>
      <c r="O89" s="351">
        <v>0.126171</v>
      </c>
      <c r="P89" s="351">
        <v>0.0735656</v>
      </c>
      <c r="Q89" s="351">
        <v>0.105051</v>
      </c>
      <c r="R89" s="351">
        <v>0.122183</v>
      </c>
      <c r="S89" s="351">
        <v>0.0665213</v>
      </c>
      <c r="T89" s="351">
        <v>0.0684141</v>
      </c>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c r="BJ89" s="112"/>
      <c r="BK89" s="112"/>
      <c r="BL89" s="112"/>
      <c r="BM89" s="112"/>
      <c r="BN89" s="112"/>
    </row>
    <row r="90">
      <c r="A90" s="351">
        <v>0.188754</v>
      </c>
      <c r="B90" s="351">
        <v>0.140416</v>
      </c>
      <c r="C90" s="351">
        <v>0.269604</v>
      </c>
      <c r="D90" s="351">
        <v>0.208501</v>
      </c>
      <c r="E90" s="351">
        <v>0.216243</v>
      </c>
      <c r="F90" s="351">
        <v>0.329816</v>
      </c>
      <c r="G90" s="351">
        <v>0.184325</v>
      </c>
      <c r="H90" s="351">
        <v>0.142375</v>
      </c>
      <c r="I90" s="351">
        <v>0.149822</v>
      </c>
      <c r="J90" s="351">
        <v>0.206444</v>
      </c>
      <c r="K90" s="351">
        <v>0.195516</v>
      </c>
      <c r="L90" s="351">
        <v>0.118136</v>
      </c>
      <c r="M90" s="351">
        <v>0.09611</v>
      </c>
      <c r="N90" s="351">
        <v>0.0573063</v>
      </c>
      <c r="O90" s="351">
        <v>0.126084</v>
      </c>
      <c r="P90" s="351">
        <v>0.0738417</v>
      </c>
      <c r="Q90" s="351">
        <v>0.104206</v>
      </c>
      <c r="R90" s="351">
        <v>0.12103</v>
      </c>
      <c r="S90" s="351">
        <v>0.0657448</v>
      </c>
      <c r="T90" s="351">
        <v>0.0692406</v>
      </c>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row>
    <row r="91">
      <c r="A91" s="351">
        <v>0.185135</v>
      </c>
      <c r="B91" s="351">
        <v>0.145947</v>
      </c>
      <c r="C91" s="351">
        <v>0.274936</v>
      </c>
      <c r="D91" s="351">
        <v>0.209577</v>
      </c>
      <c r="E91" s="351">
        <v>0.215031</v>
      </c>
      <c r="F91" s="351">
        <v>0.338013</v>
      </c>
      <c r="G91" s="351">
        <v>0.195674</v>
      </c>
      <c r="H91" s="351">
        <v>0.146216</v>
      </c>
      <c r="I91" s="351">
        <v>0.151018</v>
      </c>
      <c r="J91" s="351">
        <v>0.211029</v>
      </c>
      <c r="K91" s="351">
        <v>0.199741</v>
      </c>
      <c r="L91" s="351">
        <v>0.119192</v>
      </c>
      <c r="M91" s="351">
        <v>0.0950088</v>
      </c>
      <c r="N91" s="351">
        <v>0.0568278</v>
      </c>
      <c r="O91" s="351">
        <v>0.120451</v>
      </c>
      <c r="P91" s="351">
        <v>0.0752067</v>
      </c>
      <c r="Q91" s="351">
        <v>0.102984</v>
      </c>
      <c r="R91" s="351">
        <v>0.123936</v>
      </c>
      <c r="S91" s="351">
        <v>0.0653191</v>
      </c>
      <c r="T91" s="351">
        <v>0.0704411</v>
      </c>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row>
    <row r="92">
      <c r="A92" s="351">
        <v>0.190603</v>
      </c>
      <c r="B92" s="351">
        <v>0.146627</v>
      </c>
      <c r="C92" s="351">
        <v>0.279928</v>
      </c>
      <c r="D92" s="351">
        <v>0.218419</v>
      </c>
      <c r="E92" s="351">
        <v>0.222677</v>
      </c>
      <c r="F92" s="351">
        <v>0.342982</v>
      </c>
      <c r="G92" s="351">
        <v>0.193279</v>
      </c>
      <c r="H92" s="351">
        <v>0.147899</v>
      </c>
      <c r="I92" s="351">
        <v>0.157389</v>
      </c>
      <c r="J92" s="351">
        <v>0.214992</v>
      </c>
      <c r="K92" s="351">
        <v>0.206923</v>
      </c>
      <c r="L92" s="351">
        <v>0.121883</v>
      </c>
      <c r="M92" s="351">
        <v>0.0952802</v>
      </c>
      <c r="N92" s="351">
        <v>0.0538934</v>
      </c>
      <c r="O92" s="351">
        <v>0.124436</v>
      </c>
      <c r="P92" s="351">
        <v>0.0712415</v>
      </c>
      <c r="Q92" s="351">
        <v>0.109263</v>
      </c>
      <c r="R92" s="351">
        <v>0.121675</v>
      </c>
      <c r="S92" s="351">
        <v>0.0661699</v>
      </c>
      <c r="T92" s="351">
        <v>0.0711353</v>
      </c>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c r="BJ92" s="112"/>
      <c r="BK92" s="112"/>
      <c r="BL92" s="112"/>
      <c r="BM92" s="112"/>
      <c r="BN92" s="112"/>
    </row>
    <row r="93">
      <c r="A93" s="351">
        <v>0.196172</v>
      </c>
      <c r="B93" s="351">
        <v>0.150097</v>
      </c>
      <c r="C93" s="351">
        <v>0.287369</v>
      </c>
      <c r="D93" s="351">
        <v>0.221852</v>
      </c>
      <c r="E93" s="351">
        <v>0.224533</v>
      </c>
      <c r="F93" s="351">
        <v>0.347199</v>
      </c>
      <c r="G93" s="351">
        <v>0.200159</v>
      </c>
      <c r="H93" s="351">
        <v>0.15466</v>
      </c>
      <c r="I93" s="351">
        <v>0.160738</v>
      </c>
      <c r="J93" s="351">
        <v>0.2184</v>
      </c>
      <c r="K93" s="351">
        <v>0.209451</v>
      </c>
      <c r="L93" s="351">
        <v>0.122723</v>
      </c>
      <c r="M93" s="351">
        <v>0.0932878</v>
      </c>
      <c r="N93" s="351">
        <v>0.0560302</v>
      </c>
      <c r="O93" s="351">
        <v>0.123413</v>
      </c>
      <c r="P93" s="351">
        <v>0.0733737</v>
      </c>
      <c r="Q93" s="351">
        <v>0.109601</v>
      </c>
      <c r="R93" s="351">
        <v>0.121303</v>
      </c>
      <c r="S93" s="351">
        <v>0.064725</v>
      </c>
      <c r="T93" s="351">
        <v>0.069818</v>
      </c>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row>
    <row r="94">
      <c r="A94" s="351">
        <v>0.202483</v>
      </c>
      <c r="B94" s="351">
        <v>0.153189</v>
      </c>
      <c r="C94" s="351">
        <v>0.295221</v>
      </c>
      <c r="D94" s="351">
        <v>0.228701</v>
      </c>
      <c r="E94" s="351">
        <v>0.231775</v>
      </c>
      <c r="F94" s="351">
        <v>0.353054</v>
      </c>
      <c r="G94" s="351">
        <v>0.204595</v>
      </c>
      <c r="H94" s="351">
        <v>0.156518</v>
      </c>
      <c r="I94" s="351">
        <v>0.159518</v>
      </c>
      <c r="J94" s="351">
        <v>0.22199</v>
      </c>
      <c r="K94" s="351">
        <v>0.214694</v>
      </c>
      <c r="L94" s="351">
        <v>0.128756</v>
      </c>
      <c r="M94" s="351">
        <v>0.0955466</v>
      </c>
      <c r="N94" s="351">
        <v>0.0589619</v>
      </c>
      <c r="O94" s="351">
        <v>0.125417</v>
      </c>
      <c r="P94" s="351">
        <v>0.0726847</v>
      </c>
      <c r="Q94" s="351">
        <v>0.106115</v>
      </c>
      <c r="R94" s="351">
        <v>0.121783</v>
      </c>
      <c r="S94" s="351">
        <v>0.0652749</v>
      </c>
      <c r="T94" s="351">
        <v>0.0698922</v>
      </c>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row>
    <row r="95">
      <c r="A95" s="351">
        <v>0.205785</v>
      </c>
      <c r="B95" s="351">
        <v>0.154979</v>
      </c>
      <c r="C95" s="351">
        <v>0.299892</v>
      </c>
      <c r="D95" s="351">
        <v>0.232958</v>
      </c>
      <c r="E95" s="351">
        <v>0.236367</v>
      </c>
      <c r="F95" s="351">
        <v>0.356588</v>
      </c>
      <c r="G95" s="351">
        <v>0.211465</v>
      </c>
      <c r="H95" s="351">
        <v>0.158913</v>
      </c>
      <c r="I95" s="351">
        <v>0.162498</v>
      </c>
      <c r="J95" s="351">
        <v>0.22905</v>
      </c>
      <c r="K95" s="351">
        <v>0.220235</v>
      </c>
      <c r="L95" s="351">
        <v>0.131097</v>
      </c>
      <c r="M95" s="351">
        <v>0.0972134</v>
      </c>
      <c r="N95" s="351">
        <v>0.0594813</v>
      </c>
      <c r="O95" s="351">
        <v>0.126536</v>
      </c>
      <c r="P95" s="351">
        <v>0.0734645</v>
      </c>
      <c r="Q95" s="351">
        <v>0.104677</v>
      </c>
      <c r="R95" s="351">
        <v>0.122285</v>
      </c>
      <c r="S95" s="351">
        <v>0.065333</v>
      </c>
      <c r="T95" s="351">
        <v>0.069035</v>
      </c>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row>
    <row r="96">
      <c r="A96" s="351">
        <v>0.204857</v>
      </c>
      <c r="B96" s="351">
        <v>0.160856</v>
      </c>
      <c r="C96" s="351">
        <v>0.304378</v>
      </c>
      <c r="D96" s="351">
        <v>0.234211</v>
      </c>
      <c r="E96" s="351">
        <v>0.240277</v>
      </c>
      <c r="F96" s="351">
        <v>0.359813</v>
      </c>
      <c r="G96" s="351">
        <v>0.215511</v>
      </c>
      <c r="H96" s="351">
        <v>0.164548</v>
      </c>
      <c r="I96" s="351">
        <v>0.165347</v>
      </c>
      <c r="J96" s="351">
        <v>0.232418</v>
      </c>
      <c r="K96" s="351">
        <v>0.223918</v>
      </c>
      <c r="L96" s="351">
        <v>0.130681</v>
      </c>
      <c r="M96" s="351">
        <v>0.093131</v>
      </c>
      <c r="N96" s="351">
        <v>0.0585903</v>
      </c>
      <c r="O96" s="351">
        <v>0.123205</v>
      </c>
      <c r="P96" s="351">
        <v>0.0732633</v>
      </c>
      <c r="Q96" s="351">
        <v>0.106126</v>
      </c>
      <c r="R96" s="351">
        <v>0.12462</v>
      </c>
      <c r="S96" s="351">
        <v>0.0636628</v>
      </c>
      <c r="T96" s="351">
        <v>0.0727149</v>
      </c>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row>
    <row r="97">
      <c r="A97" s="351">
        <v>0.210726</v>
      </c>
      <c r="B97" s="351">
        <v>0.160314</v>
      </c>
      <c r="C97" s="351">
        <v>0.307043</v>
      </c>
      <c r="D97" s="351">
        <v>0.242469</v>
      </c>
      <c r="E97" s="351">
        <v>0.248062</v>
      </c>
      <c r="F97" s="351">
        <v>0.363373</v>
      </c>
      <c r="G97" s="351">
        <v>0.22181</v>
      </c>
      <c r="H97" s="351">
        <v>0.166896</v>
      </c>
      <c r="I97" s="351">
        <v>0.169866</v>
      </c>
      <c r="J97" s="351">
        <v>0.237661</v>
      </c>
      <c r="K97" s="351">
        <v>0.234182</v>
      </c>
      <c r="L97" s="351">
        <v>0.136178</v>
      </c>
      <c r="M97" s="351">
        <v>0.0967748</v>
      </c>
      <c r="N97" s="351">
        <v>0.0558396</v>
      </c>
      <c r="O97" s="351">
        <v>0.127125</v>
      </c>
      <c r="P97" s="351">
        <v>0.0731972</v>
      </c>
      <c r="Q97" s="351">
        <v>0.109185</v>
      </c>
      <c r="R97" s="351">
        <v>0.124878</v>
      </c>
      <c r="S97" s="351">
        <v>0.0668749</v>
      </c>
      <c r="T97" s="351">
        <v>0.0708661</v>
      </c>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row>
    <row r="98">
      <c r="A98" s="351">
        <v>0.215628</v>
      </c>
      <c r="B98" s="351">
        <v>0.162619</v>
      </c>
      <c r="C98" s="351">
        <v>0.316316</v>
      </c>
      <c r="D98" s="351">
        <v>0.248052</v>
      </c>
      <c r="E98" s="351">
        <v>0.251623</v>
      </c>
      <c r="F98" s="351">
        <v>0.369225</v>
      </c>
      <c r="G98" s="351">
        <v>0.228914</v>
      </c>
      <c r="H98" s="351">
        <v>0.172805</v>
      </c>
      <c r="I98" s="351">
        <v>0.173861</v>
      </c>
      <c r="J98" s="351">
        <v>0.240519</v>
      </c>
      <c r="K98" s="351">
        <v>0.238646</v>
      </c>
      <c r="L98" s="351">
        <v>0.135822</v>
      </c>
      <c r="M98" s="351">
        <v>0.09799</v>
      </c>
      <c r="N98" s="351">
        <v>0.0592596</v>
      </c>
      <c r="O98" s="351">
        <v>0.126695</v>
      </c>
      <c r="P98" s="351">
        <v>0.0755431</v>
      </c>
      <c r="Q98" s="351">
        <v>0.109055</v>
      </c>
      <c r="R98" s="351">
        <v>0.12473</v>
      </c>
      <c r="S98" s="351">
        <v>0.0666404</v>
      </c>
      <c r="T98" s="351">
        <v>0.070921</v>
      </c>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c r="BJ98" s="112"/>
      <c r="BK98" s="112"/>
      <c r="BL98" s="112"/>
      <c r="BM98" s="112"/>
      <c r="BN98" s="112"/>
    </row>
    <row r="99">
      <c r="A99" s="351">
        <v>0.218575</v>
      </c>
      <c r="B99" s="351">
        <v>0.164632</v>
      </c>
      <c r="C99" s="351">
        <v>0.319954</v>
      </c>
      <c r="D99" s="351">
        <v>0.253333</v>
      </c>
      <c r="E99" s="351">
        <v>0.255035</v>
      </c>
      <c r="F99" s="351">
        <v>0.373108</v>
      </c>
      <c r="G99" s="351">
        <v>0.234365</v>
      </c>
      <c r="H99" s="351">
        <v>0.175922</v>
      </c>
      <c r="I99" s="351">
        <v>0.170753</v>
      </c>
      <c r="J99" s="351">
        <v>0.249014</v>
      </c>
      <c r="K99" s="351">
        <v>0.242342</v>
      </c>
      <c r="L99" s="351">
        <v>0.136311</v>
      </c>
      <c r="M99" s="351">
        <v>0.096935</v>
      </c>
      <c r="N99" s="351">
        <v>0.0559994</v>
      </c>
      <c r="O99" s="351">
        <v>0.124454</v>
      </c>
      <c r="P99" s="351">
        <v>0.0732951</v>
      </c>
      <c r="Q99" s="351">
        <v>0.107174</v>
      </c>
      <c r="R99" s="351">
        <v>0.129485</v>
      </c>
      <c r="S99" s="351">
        <v>0.0644517</v>
      </c>
      <c r="T99" s="351">
        <v>0.0697955</v>
      </c>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2"/>
      <c r="BA99" s="112"/>
      <c r="BB99" s="112"/>
      <c r="BC99" s="112"/>
      <c r="BD99" s="112"/>
      <c r="BE99" s="112"/>
      <c r="BF99" s="112"/>
      <c r="BG99" s="112"/>
      <c r="BH99" s="112"/>
      <c r="BI99" s="112"/>
      <c r="BJ99" s="112"/>
      <c r="BK99" s="112"/>
      <c r="BL99" s="112"/>
      <c r="BM99" s="112"/>
      <c r="BN99" s="112"/>
    </row>
    <row r="100">
      <c r="A100" s="351">
        <v>0.221704</v>
      </c>
      <c r="B100" s="351">
        <v>0.166489</v>
      </c>
      <c r="C100" s="351">
        <v>0.326785</v>
      </c>
      <c r="D100" s="351">
        <v>0.255484</v>
      </c>
      <c r="E100" s="351">
        <v>0.258476</v>
      </c>
      <c r="F100" s="351">
        <v>0.374571</v>
      </c>
      <c r="G100" s="351">
        <v>0.238503</v>
      </c>
      <c r="H100" s="351">
        <v>0.178191</v>
      </c>
      <c r="I100" s="351">
        <v>0.177049</v>
      </c>
      <c r="J100" s="351">
        <v>0.249595</v>
      </c>
      <c r="K100" s="351">
        <v>0.248368</v>
      </c>
      <c r="L100" s="351">
        <v>0.144197</v>
      </c>
      <c r="M100" s="351">
        <v>0.0985231</v>
      </c>
      <c r="N100" s="351">
        <v>0.0600971</v>
      </c>
      <c r="O100" s="351">
        <v>0.127243</v>
      </c>
      <c r="P100" s="351">
        <v>0.0765635</v>
      </c>
      <c r="Q100" s="351">
        <v>0.108698</v>
      </c>
      <c r="R100" s="351">
        <v>0.125196</v>
      </c>
      <c r="S100" s="351">
        <v>0.0666222</v>
      </c>
      <c r="T100" s="351">
        <v>0.0701881</v>
      </c>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c r="BJ100" s="112"/>
      <c r="BK100" s="112"/>
      <c r="BL100" s="112"/>
      <c r="BM100" s="112"/>
      <c r="BN100" s="112"/>
    </row>
    <row r="101">
      <c r="A101" s="351">
        <v>0.22558</v>
      </c>
      <c r="B101" s="351">
        <v>0.172098</v>
      </c>
      <c r="C101" s="351">
        <v>0.327501</v>
      </c>
      <c r="D101" s="351">
        <v>0.261434</v>
      </c>
      <c r="E101" s="351">
        <v>0.265946</v>
      </c>
      <c r="F101" s="351">
        <v>0.378995</v>
      </c>
      <c r="G101" s="351">
        <v>0.238685</v>
      </c>
      <c r="H101" s="351">
        <v>0.1823</v>
      </c>
      <c r="I101" s="351">
        <v>0.179762</v>
      </c>
      <c r="J101" s="351">
        <v>0.251637</v>
      </c>
      <c r="K101" s="351">
        <v>0.254166</v>
      </c>
      <c r="L101" s="351">
        <v>0.145415</v>
      </c>
      <c r="M101" s="351">
        <v>0.0960743</v>
      </c>
      <c r="N101" s="351">
        <v>0.0586291</v>
      </c>
      <c r="O101" s="351">
        <v>0.128016</v>
      </c>
      <c r="P101" s="351">
        <v>0.0721903</v>
      </c>
      <c r="Q101" s="351">
        <v>0.106368</v>
      </c>
      <c r="R101" s="351">
        <v>0.125009</v>
      </c>
      <c r="S101" s="351">
        <v>0.0663687</v>
      </c>
      <c r="T101" s="351">
        <v>0.0693958</v>
      </c>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2"/>
      <c r="BA101" s="112"/>
      <c r="BB101" s="112"/>
      <c r="BC101" s="112"/>
      <c r="BD101" s="112"/>
      <c r="BE101" s="112"/>
      <c r="BF101" s="112"/>
      <c r="BG101" s="112"/>
      <c r="BH101" s="112"/>
      <c r="BI101" s="112"/>
      <c r="BJ101" s="112"/>
      <c r="BK101" s="112"/>
      <c r="BL101" s="112"/>
      <c r="BM101" s="112"/>
      <c r="BN101" s="112"/>
    </row>
    <row r="102">
      <c r="A102" s="351">
        <v>0.231196</v>
      </c>
      <c r="B102" s="351">
        <v>0.173426</v>
      </c>
      <c r="C102" s="351">
        <v>0.333458</v>
      </c>
      <c r="D102" s="351">
        <v>0.267151</v>
      </c>
      <c r="E102" s="351">
        <v>0.269909</v>
      </c>
      <c r="F102" s="351">
        <v>0.382252</v>
      </c>
      <c r="G102" s="351">
        <v>0.246697</v>
      </c>
      <c r="H102" s="351">
        <v>0.186458</v>
      </c>
      <c r="I102" s="351">
        <v>0.182973</v>
      </c>
      <c r="J102" s="351">
        <v>0.26088</v>
      </c>
      <c r="K102" s="351">
        <v>0.26051</v>
      </c>
      <c r="L102" s="351">
        <v>0.146624</v>
      </c>
      <c r="M102" s="351">
        <v>0.09816</v>
      </c>
      <c r="N102" s="351">
        <v>0.0567501</v>
      </c>
      <c r="O102" s="351">
        <v>0.129511</v>
      </c>
      <c r="P102" s="351">
        <v>0.0737144</v>
      </c>
      <c r="Q102" s="351">
        <v>0.108382</v>
      </c>
      <c r="R102" s="351">
        <v>0.125566</v>
      </c>
      <c r="S102" s="351">
        <v>0.0647272</v>
      </c>
      <c r="T102" s="351">
        <v>0.0687607</v>
      </c>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2"/>
      <c r="BA102" s="112"/>
      <c r="BB102" s="112"/>
      <c r="BC102" s="112"/>
      <c r="BD102" s="112"/>
      <c r="BE102" s="112"/>
      <c r="BF102" s="112"/>
      <c r="BG102" s="112"/>
      <c r="BH102" s="112"/>
      <c r="BI102" s="112"/>
      <c r="BJ102" s="112"/>
      <c r="BK102" s="112"/>
      <c r="BL102" s="112"/>
      <c r="BM102" s="112"/>
      <c r="BN102" s="112"/>
    </row>
    <row r="103">
      <c r="A103" s="351">
        <v>0.235188</v>
      </c>
      <c r="B103" s="351">
        <v>0.176867</v>
      </c>
      <c r="C103" s="351">
        <v>0.336099</v>
      </c>
      <c r="D103" s="351">
        <v>0.271658</v>
      </c>
      <c r="E103" s="351">
        <v>0.276666</v>
      </c>
      <c r="F103" s="351">
        <v>0.383965</v>
      </c>
      <c r="G103" s="351">
        <v>0.252847</v>
      </c>
      <c r="H103" s="351">
        <v>0.189671</v>
      </c>
      <c r="I103" s="351">
        <v>0.185445</v>
      </c>
      <c r="J103" s="351">
        <v>0.264003</v>
      </c>
      <c r="K103" s="351">
        <v>0.266907</v>
      </c>
      <c r="L103" s="351">
        <v>0.1483</v>
      </c>
      <c r="M103" s="351">
        <v>0.0973582</v>
      </c>
      <c r="N103" s="351">
        <v>0.0603831</v>
      </c>
      <c r="O103" s="351">
        <v>0.128194</v>
      </c>
      <c r="P103" s="351">
        <v>0.0708173</v>
      </c>
      <c r="Q103" s="351">
        <v>0.109444</v>
      </c>
      <c r="R103" s="351">
        <v>0.127155</v>
      </c>
      <c r="S103" s="351">
        <v>0.0651317</v>
      </c>
      <c r="T103" s="351">
        <v>0.0706439</v>
      </c>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2"/>
      <c r="BA103" s="112"/>
      <c r="BB103" s="112"/>
      <c r="BC103" s="112"/>
      <c r="BD103" s="112"/>
      <c r="BE103" s="112"/>
      <c r="BF103" s="112"/>
      <c r="BG103" s="112"/>
      <c r="BH103" s="112"/>
      <c r="BI103" s="112"/>
      <c r="BJ103" s="112"/>
      <c r="BK103" s="112"/>
      <c r="BL103" s="112"/>
      <c r="BM103" s="112"/>
      <c r="BN103" s="112"/>
    </row>
    <row r="104">
      <c r="A104" s="351">
        <v>0.237939</v>
      </c>
      <c r="B104" s="351">
        <v>0.179684</v>
      </c>
      <c r="C104" s="351">
        <v>0.343354</v>
      </c>
      <c r="D104" s="351">
        <v>0.274283</v>
      </c>
      <c r="E104" s="351">
        <v>0.278284</v>
      </c>
      <c r="F104" s="351">
        <v>0.391156</v>
      </c>
      <c r="G104" s="351">
        <v>0.255286</v>
      </c>
      <c r="H104" s="351">
        <v>0.19477</v>
      </c>
      <c r="I104" s="351">
        <v>0.189179</v>
      </c>
      <c r="J104" s="351">
        <v>0.269052</v>
      </c>
      <c r="K104" s="351">
        <v>0.268462</v>
      </c>
      <c r="L104" s="351">
        <v>0.149811</v>
      </c>
      <c r="M104" s="351">
        <v>0.0967904</v>
      </c>
      <c r="N104" s="351">
        <v>0.0583394</v>
      </c>
      <c r="O104" s="351">
        <v>0.12717</v>
      </c>
      <c r="P104" s="351">
        <v>0.0741111</v>
      </c>
      <c r="Q104" s="351">
        <v>0.108159</v>
      </c>
      <c r="R104" s="351">
        <v>0.124919</v>
      </c>
      <c r="S104" s="351">
        <v>0.066497</v>
      </c>
      <c r="T104" s="351">
        <v>0.0689022</v>
      </c>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2"/>
      <c r="BA104" s="112"/>
      <c r="BB104" s="112"/>
      <c r="BC104" s="112"/>
      <c r="BD104" s="112"/>
      <c r="BE104" s="112"/>
      <c r="BF104" s="112"/>
      <c r="BG104" s="112"/>
      <c r="BH104" s="112"/>
      <c r="BI104" s="112"/>
      <c r="BJ104" s="112"/>
      <c r="BK104" s="112"/>
      <c r="BL104" s="112"/>
      <c r="BM104" s="112"/>
      <c r="BN104" s="112"/>
    </row>
    <row r="105">
      <c r="A105" s="351">
        <v>0.236888</v>
      </c>
      <c r="B105" s="351">
        <v>0.18272</v>
      </c>
      <c r="C105" s="351">
        <v>0.346002</v>
      </c>
      <c r="D105" s="351">
        <v>0.278431</v>
      </c>
      <c r="E105" s="351">
        <v>0.286313</v>
      </c>
      <c r="F105" s="351">
        <v>0.393138</v>
      </c>
      <c r="G105" s="351">
        <v>0.261578</v>
      </c>
      <c r="H105" s="351">
        <v>0.198978</v>
      </c>
      <c r="I105" s="351">
        <v>0.189196</v>
      </c>
      <c r="J105" s="351">
        <v>0.272744</v>
      </c>
      <c r="K105" s="351">
        <v>0.274195</v>
      </c>
      <c r="L105" s="351">
        <v>0.15259</v>
      </c>
      <c r="M105" s="351">
        <v>0.0967553</v>
      </c>
      <c r="N105" s="351">
        <v>0.0579287</v>
      </c>
      <c r="O105" s="351">
        <v>0.125341</v>
      </c>
      <c r="P105" s="351">
        <v>0.0754889</v>
      </c>
      <c r="Q105" s="351">
        <v>0.109434</v>
      </c>
      <c r="R105" s="351">
        <v>0.126668</v>
      </c>
      <c r="S105" s="351">
        <v>0.0668895</v>
      </c>
      <c r="T105" s="351">
        <v>0.0695454</v>
      </c>
      <c r="U105" s="112"/>
      <c r="V105" s="112"/>
      <c r="W105" s="112"/>
      <c r="X105" s="112"/>
      <c r="Y105" s="112"/>
      <c r="Z105" s="112"/>
      <c r="AA105" s="112"/>
      <c r="AB105" s="112"/>
      <c r="AC105" s="112"/>
      <c r="AD105" s="112"/>
      <c r="AE105" s="112"/>
      <c r="AF105" s="112"/>
      <c r="AG105" s="112"/>
      <c r="AH105" s="112"/>
      <c r="AI105" s="112"/>
      <c r="AJ105" s="112"/>
      <c r="AK105" s="112"/>
      <c r="AL105" s="112"/>
      <c r="AM105" s="112"/>
      <c r="AN105" s="112"/>
      <c r="AO105" s="112"/>
      <c r="AP105" s="112"/>
      <c r="AQ105" s="112"/>
      <c r="AR105" s="112"/>
      <c r="AS105" s="112"/>
      <c r="AT105" s="112"/>
      <c r="AU105" s="112"/>
      <c r="AV105" s="112"/>
      <c r="AW105" s="112"/>
      <c r="AX105" s="112"/>
      <c r="AY105" s="112"/>
      <c r="AZ105" s="112"/>
      <c r="BA105" s="112"/>
      <c r="BB105" s="112"/>
      <c r="BC105" s="112"/>
      <c r="BD105" s="112"/>
      <c r="BE105" s="112"/>
      <c r="BF105" s="112"/>
      <c r="BG105" s="112"/>
      <c r="BH105" s="112"/>
      <c r="BI105" s="112"/>
      <c r="BJ105" s="112"/>
      <c r="BK105" s="112"/>
      <c r="BL105" s="112"/>
      <c r="BM105" s="112"/>
      <c r="BN105" s="112"/>
    </row>
    <row r="106">
      <c r="A106" s="351">
        <v>0.246651</v>
      </c>
      <c r="B106" s="351">
        <v>0.18796</v>
      </c>
      <c r="C106" s="351">
        <v>0.348637</v>
      </c>
      <c r="D106" s="351">
        <v>0.283135</v>
      </c>
      <c r="E106" s="351">
        <v>0.290065</v>
      </c>
      <c r="F106" s="351">
        <v>0.392573</v>
      </c>
      <c r="G106" s="351">
        <v>0.266516</v>
      </c>
      <c r="H106" s="351">
        <v>0.201745</v>
      </c>
      <c r="I106" s="351">
        <v>0.193066</v>
      </c>
      <c r="J106" s="351">
        <v>0.281131</v>
      </c>
      <c r="K106" s="351">
        <v>0.281333</v>
      </c>
      <c r="L106" s="351">
        <v>0.158797</v>
      </c>
      <c r="M106" s="351">
        <v>0.0975131</v>
      </c>
      <c r="N106" s="351">
        <v>0.0569039</v>
      </c>
      <c r="O106" s="351">
        <v>0.128561</v>
      </c>
      <c r="P106" s="351">
        <v>0.0767506</v>
      </c>
      <c r="Q106" s="351">
        <v>0.109508</v>
      </c>
      <c r="R106" s="351">
        <v>0.125389</v>
      </c>
      <c r="S106" s="351">
        <v>0.0660303</v>
      </c>
      <c r="T106" s="351">
        <v>0.0715166</v>
      </c>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2"/>
      <c r="BJ106" s="112"/>
      <c r="BK106" s="112"/>
      <c r="BL106" s="112"/>
      <c r="BM106" s="112"/>
      <c r="BN106" s="112"/>
    </row>
    <row r="107">
      <c r="A107" s="351">
        <v>0.247584</v>
      </c>
      <c r="B107" s="351">
        <v>0.18611</v>
      </c>
      <c r="C107" s="351">
        <v>0.35458</v>
      </c>
      <c r="D107" s="351">
        <v>0.289615</v>
      </c>
      <c r="E107" s="351">
        <v>0.292859</v>
      </c>
      <c r="F107" s="351">
        <v>0.397365</v>
      </c>
      <c r="G107" s="351">
        <v>0.271662</v>
      </c>
      <c r="H107" s="351">
        <v>0.204141</v>
      </c>
      <c r="I107" s="351">
        <v>0.194323</v>
      </c>
      <c r="J107" s="351">
        <v>0.283785</v>
      </c>
      <c r="K107" s="351">
        <v>0.283246</v>
      </c>
      <c r="L107" s="351">
        <v>0.159357</v>
      </c>
      <c r="M107" s="351">
        <v>0.0974378</v>
      </c>
      <c r="N107" s="351">
        <v>0.0582432</v>
      </c>
      <c r="O107" s="351">
        <v>0.128376</v>
      </c>
      <c r="P107" s="351">
        <v>0.0758917</v>
      </c>
      <c r="Q107" s="351">
        <v>0.109794</v>
      </c>
      <c r="R107" s="351">
        <v>0.126228</v>
      </c>
      <c r="S107" s="351">
        <v>0.0649037</v>
      </c>
      <c r="T107" s="351">
        <v>0.0711117</v>
      </c>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112"/>
      <c r="AQ107" s="112"/>
      <c r="AR107" s="112"/>
      <c r="AS107" s="112"/>
      <c r="AT107" s="112"/>
      <c r="AU107" s="112"/>
      <c r="AV107" s="112"/>
      <c r="AW107" s="112"/>
      <c r="AX107" s="112"/>
      <c r="AY107" s="112"/>
      <c r="AZ107" s="112"/>
      <c r="BA107" s="112"/>
      <c r="BB107" s="112"/>
      <c r="BC107" s="112"/>
      <c r="BD107" s="112"/>
      <c r="BE107" s="112"/>
      <c r="BF107" s="112"/>
      <c r="BG107" s="112"/>
      <c r="BH107" s="112"/>
      <c r="BI107" s="112"/>
      <c r="BJ107" s="112"/>
      <c r="BK107" s="112"/>
      <c r="BL107" s="112"/>
      <c r="BM107" s="112"/>
      <c r="BN107" s="112"/>
    </row>
    <row r="108">
      <c r="A108" s="351">
        <v>0.250074</v>
      </c>
      <c r="B108" s="351">
        <v>0.190716</v>
      </c>
      <c r="C108" s="351">
        <v>0.358489</v>
      </c>
      <c r="D108" s="351">
        <v>0.292516</v>
      </c>
      <c r="E108" s="351">
        <v>0.294603</v>
      </c>
      <c r="F108" s="351">
        <v>0.398519</v>
      </c>
      <c r="G108" s="351">
        <v>0.275526</v>
      </c>
      <c r="H108" s="351">
        <v>0.208195</v>
      </c>
      <c r="I108" s="351">
        <v>0.198617</v>
      </c>
      <c r="J108" s="351">
        <v>0.286023</v>
      </c>
      <c r="K108" s="351">
        <v>0.289779</v>
      </c>
      <c r="L108" s="351">
        <v>0.162213</v>
      </c>
      <c r="M108" s="351">
        <v>0.0947533</v>
      </c>
      <c r="N108" s="351">
        <v>0.057751</v>
      </c>
      <c r="O108" s="351">
        <v>0.129514</v>
      </c>
      <c r="P108" s="351">
        <v>0.0740968</v>
      </c>
      <c r="Q108" s="351">
        <v>0.108027</v>
      </c>
      <c r="R108" s="351">
        <v>0.127686</v>
      </c>
      <c r="S108" s="351">
        <v>0.0649478</v>
      </c>
      <c r="T108" s="351">
        <v>0.071012</v>
      </c>
      <c r="U108" s="112"/>
      <c r="V108" s="112"/>
      <c r="W108" s="112"/>
      <c r="X108" s="112"/>
      <c r="Y108" s="112"/>
      <c r="Z108" s="112"/>
      <c r="AA108" s="112"/>
      <c r="AB108" s="112"/>
      <c r="AC108" s="112"/>
      <c r="AD108" s="112"/>
      <c r="AE108" s="112"/>
      <c r="AF108" s="112"/>
      <c r="AG108" s="112"/>
      <c r="AH108" s="112"/>
      <c r="AI108" s="112"/>
      <c r="AJ108" s="112"/>
      <c r="AK108" s="112"/>
      <c r="AL108" s="112"/>
      <c r="AM108" s="112"/>
      <c r="AN108" s="112"/>
      <c r="AO108" s="112"/>
      <c r="AP108" s="112"/>
      <c r="AQ108" s="112"/>
      <c r="AR108" s="112"/>
      <c r="AS108" s="112"/>
      <c r="AT108" s="112"/>
      <c r="AU108" s="112"/>
      <c r="AV108" s="112"/>
      <c r="AW108" s="112"/>
      <c r="AX108" s="112"/>
      <c r="AY108" s="112"/>
      <c r="AZ108" s="112"/>
      <c r="BA108" s="112"/>
      <c r="BB108" s="112"/>
      <c r="BC108" s="112"/>
      <c r="BD108" s="112"/>
      <c r="BE108" s="112"/>
      <c r="BF108" s="112"/>
      <c r="BG108" s="112"/>
      <c r="BH108" s="112"/>
      <c r="BI108" s="112"/>
      <c r="BJ108" s="112"/>
      <c r="BK108" s="112"/>
      <c r="BL108" s="112"/>
      <c r="BM108" s="112"/>
      <c r="BN108" s="112"/>
    </row>
    <row r="109">
      <c r="A109" s="351">
        <v>0.253877</v>
      </c>
      <c r="B109" s="351">
        <v>0.190907</v>
      </c>
      <c r="C109" s="351">
        <v>0.359592</v>
      </c>
      <c r="D109" s="351">
        <v>0.293828</v>
      </c>
      <c r="E109" s="351">
        <v>0.300743</v>
      </c>
      <c r="F109" s="351">
        <v>0.401863</v>
      </c>
      <c r="G109" s="351">
        <v>0.282234</v>
      </c>
      <c r="H109" s="351">
        <v>0.210771</v>
      </c>
      <c r="I109" s="351">
        <v>0.198936</v>
      </c>
      <c r="J109" s="351">
        <v>0.29242</v>
      </c>
      <c r="K109" s="351">
        <v>0.293015</v>
      </c>
      <c r="L109" s="351">
        <v>0.163967</v>
      </c>
      <c r="M109" s="351">
        <v>0.0975448</v>
      </c>
      <c r="N109" s="351">
        <v>0.0568782</v>
      </c>
      <c r="O109" s="351">
        <v>0.127491</v>
      </c>
      <c r="P109" s="351">
        <v>0.0762752</v>
      </c>
      <c r="Q109" s="351">
        <v>0.110543</v>
      </c>
      <c r="R109" s="351">
        <v>0.126531</v>
      </c>
      <c r="S109" s="351">
        <v>0.0651613</v>
      </c>
      <c r="T109" s="351">
        <v>0.0727531</v>
      </c>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c r="AP109" s="112"/>
      <c r="AQ109" s="112"/>
      <c r="AR109" s="112"/>
      <c r="AS109" s="112"/>
      <c r="AT109" s="112"/>
      <c r="AU109" s="112"/>
      <c r="AV109" s="112"/>
      <c r="AW109" s="112"/>
      <c r="AX109" s="112"/>
      <c r="AY109" s="112"/>
      <c r="AZ109" s="112"/>
      <c r="BA109" s="112"/>
      <c r="BB109" s="112"/>
      <c r="BC109" s="112"/>
      <c r="BD109" s="112"/>
      <c r="BE109" s="112"/>
      <c r="BF109" s="112"/>
      <c r="BG109" s="112"/>
      <c r="BH109" s="112"/>
      <c r="BI109" s="112"/>
      <c r="BJ109" s="112"/>
      <c r="BK109" s="112"/>
      <c r="BL109" s="112"/>
      <c r="BM109" s="112"/>
      <c r="BN109" s="112"/>
    </row>
    <row r="110">
      <c r="A110" s="351">
        <v>0.258641</v>
      </c>
      <c r="B110" s="351">
        <v>0.196679</v>
      </c>
      <c r="C110" s="351">
        <v>0.364577</v>
      </c>
      <c r="D110" s="351">
        <v>0.298661</v>
      </c>
      <c r="E110" s="351">
        <v>0.306684</v>
      </c>
      <c r="F110" s="351">
        <v>0.406213</v>
      </c>
      <c r="G110" s="351">
        <v>0.285675</v>
      </c>
      <c r="H110" s="351">
        <v>0.215332</v>
      </c>
      <c r="I110" s="351">
        <v>0.202491</v>
      </c>
      <c r="J110" s="351">
        <v>0.292649</v>
      </c>
      <c r="K110" s="351">
        <v>0.300226</v>
      </c>
      <c r="L110" s="351">
        <v>0.166922</v>
      </c>
      <c r="M110" s="351">
        <v>0.0987432</v>
      </c>
      <c r="N110" s="351">
        <v>0.0583074</v>
      </c>
      <c r="O110" s="351">
        <v>0.12589</v>
      </c>
      <c r="P110" s="351">
        <v>0.0728372</v>
      </c>
      <c r="Q110" s="351">
        <v>0.10939</v>
      </c>
      <c r="R110" s="351">
        <v>0.127185</v>
      </c>
      <c r="S110" s="351">
        <v>0.0656484</v>
      </c>
      <c r="T110" s="351">
        <v>0.0703868</v>
      </c>
      <c r="U110" s="112"/>
      <c r="V110" s="112"/>
      <c r="W110" s="112"/>
      <c r="X110" s="112"/>
      <c r="Y110" s="112"/>
      <c r="Z110" s="112"/>
      <c r="AA110" s="112"/>
      <c r="AB110" s="112"/>
      <c r="AC110" s="112"/>
      <c r="AD110" s="112"/>
      <c r="AE110" s="112"/>
      <c r="AF110" s="112"/>
      <c r="AG110" s="112"/>
      <c r="AH110" s="112"/>
      <c r="AI110" s="112"/>
      <c r="AJ110" s="112"/>
      <c r="AK110" s="112"/>
      <c r="AL110" s="112"/>
      <c r="AM110" s="112"/>
      <c r="AN110" s="112"/>
      <c r="AO110" s="112"/>
      <c r="AP110" s="112"/>
      <c r="AQ110" s="112"/>
      <c r="AR110" s="112"/>
      <c r="AS110" s="112"/>
      <c r="AT110" s="112"/>
      <c r="AU110" s="112"/>
      <c r="AV110" s="112"/>
      <c r="AW110" s="112"/>
      <c r="AX110" s="112"/>
      <c r="AY110" s="112"/>
      <c r="AZ110" s="112"/>
      <c r="BA110" s="112"/>
      <c r="BB110" s="112"/>
      <c r="BC110" s="112"/>
      <c r="BD110" s="112"/>
      <c r="BE110" s="112"/>
      <c r="BF110" s="112"/>
      <c r="BG110" s="112"/>
      <c r="BH110" s="112"/>
      <c r="BI110" s="112"/>
      <c r="BJ110" s="112"/>
      <c r="BK110" s="112"/>
      <c r="BL110" s="112"/>
      <c r="BM110" s="112"/>
      <c r="BN110" s="112"/>
    </row>
    <row r="111">
      <c r="A111" s="351">
        <v>0.263597</v>
      </c>
      <c r="B111" s="351">
        <v>0.197902</v>
      </c>
      <c r="C111" s="351">
        <v>0.367873</v>
      </c>
      <c r="D111" s="351">
        <v>0.305108</v>
      </c>
      <c r="E111" s="351">
        <v>0.312546</v>
      </c>
      <c r="F111" s="351">
        <v>0.405685</v>
      </c>
      <c r="G111" s="351">
        <v>0.290375</v>
      </c>
      <c r="H111" s="351">
        <v>0.222091</v>
      </c>
      <c r="I111" s="351">
        <v>0.206682</v>
      </c>
      <c r="J111" s="351">
        <v>0.299316</v>
      </c>
      <c r="K111" s="351">
        <v>0.303846</v>
      </c>
      <c r="L111" s="351">
        <v>0.170758</v>
      </c>
      <c r="M111" s="351">
        <v>0.100186</v>
      </c>
      <c r="N111" s="351">
        <v>0.0572038</v>
      </c>
      <c r="O111" s="351">
        <v>0.131838</v>
      </c>
      <c r="P111" s="351">
        <v>0.0743517</v>
      </c>
      <c r="Q111" s="351">
        <v>0.112781</v>
      </c>
      <c r="R111" s="351">
        <v>0.129208</v>
      </c>
      <c r="S111" s="351">
        <v>0.0687461</v>
      </c>
      <c r="T111" s="351">
        <v>0.0698956</v>
      </c>
      <c r="U111" s="112"/>
      <c r="V111" s="112"/>
      <c r="W111" s="112"/>
      <c r="X111" s="112"/>
      <c r="Y111" s="112"/>
      <c r="Z111" s="112"/>
      <c r="AA111" s="112"/>
      <c r="AB111" s="112"/>
      <c r="AC111" s="112"/>
      <c r="AD111" s="112"/>
      <c r="AE111" s="112"/>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row>
    <row r="112">
      <c r="A112" s="351">
        <v>0.264027</v>
      </c>
      <c r="B112" s="351">
        <v>0.198424</v>
      </c>
      <c r="C112" s="351">
        <v>0.373203</v>
      </c>
      <c r="D112" s="351">
        <v>0.308065</v>
      </c>
      <c r="E112" s="351">
        <v>0.314327</v>
      </c>
      <c r="F112" s="351">
        <v>0.409175</v>
      </c>
      <c r="G112" s="351">
        <v>0.294628</v>
      </c>
      <c r="H112" s="351">
        <v>0.224993</v>
      </c>
      <c r="I112" s="351">
        <v>0.207647</v>
      </c>
      <c r="J112" s="351">
        <v>0.303171</v>
      </c>
      <c r="K112" s="351">
        <v>0.311007</v>
      </c>
      <c r="L112" s="351">
        <v>0.172212</v>
      </c>
      <c r="M112" s="351">
        <v>0.09805</v>
      </c>
      <c r="N112" s="351">
        <v>0.0591085</v>
      </c>
      <c r="O112" s="351">
        <v>0.129853</v>
      </c>
      <c r="P112" s="351">
        <v>0.0746014</v>
      </c>
      <c r="Q112" s="351">
        <v>0.108223</v>
      </c>
      <c r="R112" s="351">
        <v>0.128786</v>
      </c>
      <c r="S112" s="351">
        <v>0.0663204</v>
      </c>
      <c r="T112" s="351">
        <v>0.0708281</v>
      </c>
      <c r="U112" s="112"/>
      <c r="V112" s="112"/>
      <c r="W112" s="112"/>
      <c r="X112" s="112"/>
      <c r="Y112" s="112"/>
      <c r="Z112" s="112"/>
      <c r="AA112" s="112"/>
      <c r="AB112" s="112"/>
      <c r="AC112" s="112"/>
      <c r="AD112" s="112"/>
      <c r="AE112" s="112"/>
      <c r="AF112" s="112"/>
      <c r="AG112" s="112"/>
      <c r="AH112" s="112"/>
      <c r="AI112" s="112"/>
      <c r="AJ112" s="112"/>
      <c r="AK112" s="112"/>
      <c r="AL112" s="112"/>
      <c r="AM112" s="112"/>
      <c r="AN112" s="112"/>
      <c r="AO112" s="112"/>
      <c r="AP112" s="112"/>
      <c r="AQ112" s="112"/>
      <c r="AR112" s="112"/>
      <c r="AS112" s="112"/>
      <c r="AT112" s="112"/>
      <c r="AU112" s="112"/>
      <c r="AV112" s="112"/>
      <c r="AW112" s="112"/>
      <c r="AX112" s="112"/>
      <c r="AY112" s="112"/>
      <c r="AZ112" s="112"/>
      <c r="BA112" s="112"/>
      <c r="BB112" s="112"/>
      <c r="BC112" s="112"/>
      <c r="BD112" s="112"/>
      <c r="BE112" s="112"/>
      <c r="BF112" s="112"/>
      <c r="BG112" s="112"/>
      <c r="BH112" s="112"/>
      <c r="BI112" s="112"/>
      <c r="BJ112" s="112"/>
      <c r="BK112" s="112"/>
      <c r="BL112" s="112"/>
      <c r="BM112" s="112"/>
      <c r="BN112" s="112"/>
    </row>
    <row r="113">
      <c r="A113" s="351">
        <v>0.266676</v>
      </c>
      <c r="B113" s="351">
        <v>0.202565</v>
      </c>
      <c r="C113" s="351">
        <v>0.377104</v>
      </c>
      <c r="D113" s="351">
        <v>0.30941</v>
      </c>
      <c r="E113" s="351">
        <v>0.319687</v>
      </c>
      <c r="F113" s="351">
        <v>0.413157</v>
      </c>
      <c r="G113" s="351">
        <v>0.296723</v>
      </c>
      <c r="H113" s="351">
        <v>0.228506</v>
      </c>
      <c r="I113" s="351">
        <v>0.21323</v>
      </c>
      <c r="J113" s="351">
        <v>0.30524</v>
      </c>
      <c r="K113" s="351">
        <v>0.312597</v>
      </c>
      <c r="L113" s="351">
        <v>0.175059</v>
      </c>
      <c r="M113" s="351">
        <v>0.0970617</v>
      </c>
      <c r="N113" s="351">
        <v>0.0574475</v>
      </c>
      <c r="O113" s="351">
        <v>0.127528</v>
      </c>
      <c r="P113" s="351">
        <v>0.0743286</v>
      </c>
      <c r="Q113" s="351">
        <v>0.112633</v>
      </c>
      <c r="R113" s="351">
        <v>0.128336</v>
      </c>
      <c r="S113" s="351">
        <v>0.0652827</v>
      </c>
      <c r="T113" s="351">
        <v>0.0693881</v>
      </c>
      <c r="U113" s="112"/>
      <c r="V113" s="112"/>
      <c r="W113" s="112"/>
      <c r="X113" s="112"/>
      <c r="Y113" s="112"/>
      <c r="Z113" s="112"/>
      <c r="AA113" s="112"/>
      <c r="AB113" s="112"/>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12"/>
      <c r="AY113" s="112"/>
      <c r="AZ113" s="112"/>
      <c r="BA113" s="112"/>
      <c r="BB113" s="112"/>
      <c r="BC113" s="112"/>
      <c r="BD113" s="112"/>
      <c r="BE113" s="112"/>
      <c r="BF113" s="112"/>
      <c r="BG113" s="112"/>
      <c r="BH113" s="112"/>
      <c r="BI113" s="112"/>
      <c r="BJ113" s="112"/>
      <c r="BK113" s="112"/>
      <c r="BL113" s="112"/>
      <c r="BM113" s="112"/>
      <c r="BN113" s="112"/>
    </row>
    <row r="114">
      <c r="A114" s="351">
        <v>0.270541</v>
      </c>
      <c r="B114" s="351">
        <v>0.206178</v>
      </c>
      <c r="C114" s="351">
        <v>0.375845</v>
      </c>
      <c r="D114" s="351">
        <v>0.313373</v>
      </c>
      <c r="E114" s="351">
        <v>0.324984</v>
      </c>
      <c r="F114" s="351">
        <v>0.412592</v>
      </c>
      <c r="G114" s="351">
        <v>0.303709</v>
      </c>
      <c r="H114" s="351">
        <v>0.230895</v>
      </c>
      <c r="I114" s="351">
        <v>0.212229</v>
      </c>
      <c r="J114" s="351">
        <v>0.31177</v>
      </c>
      <c r="K114" s="351">
        <v>0.318402</v>
      </c>
      <c r="L114" s="351">
        <v>0.177161</v>
      </c>
      <c r="M114" s="351">
        <v>0.098445</v>
      </c>
      <c r="N114" s="351">
        <v>0.055866</v>
      </c>
      <c r="O114" s="351">
        <v>0.129142</v>
      </c>
      <c r="P114" s="351">
        <v>0.0762037</v>
      </c>
      <c r="Q114" s="351">
        <v>0.111803</v>
      </c>
      <c r="R114" s="351">
        <v>0.129404</v>
      </c>
      <c r="S114" s="351">
        <v>0.0668523</v>
      </c>
      <c r="T114" s="351">
        <v>0.0686116</v>
      </c>
      <c r="U114" s="112"/>
      <c r="V114" s="112"/>
      <c r="W114" s="112"/>
      <c r="X114" s="112"/>
      <c r="Y114" s="112"/>
      <c r="Z114" s="112"/>
      <c r="AA114" s="112"/>
      <c r="AB114" s="112"/>
      <c r="AC114" s="112"/>
      <c r="AD114" s="112"/>
      <c r="AE114" s="112"/>
      <c r="AF114" s="112"/>
      <c r="AG114" s="112"/>
      <c r="AH114" s="112"/>
      <c r="AI114" s="112"/>
      <c r="AJ114" s="112"/>
      <c r="AK114" s="112"/>
      <c r="AL114" s="112"/>
      <c r="AM114" s="112"/>
      <c r="AN114" s="112"/>
      <c r="AO114" s="112"/>
      <c r="AP114" s="112"/>
      <c r="AQ114" s="112"/>
      <c r="AR114" s="112"/>
      <c r="AS114" s="112"/>
      <c r="AT114" s="112"/>
      <c r="AU114" s="112"/>
      <c r="AV114" s="112"/>
      <c r="AW114" s="112"/>
      <c r="AX114" s="112"/>
      <c r="AY114" s="112"/>
      <c r="AZ114" s="112"/>
      <c r="BA114" s="112"/>
      <c r="BB114" s="112"/>
      <c r="BC114" s="112"/>
      <c r="BD114" s="112"/>
      <c r="BE114" s="112"/>
      <c r="BF114" s="112"/>
      <c r="BG114" s="112"/>
      <c r="BH114" s="112"/>
      <c r="BI114" s="112"/>
      <c r="BJ114" s="112"/>
      <c r="BK114" s="112"/>
      <c r="BL114" s="112"/>
      <c r="BM114" s="112"/>
      <c r="BN114" s="112"/>
    </row>
    <row r="115">
      <c r="A115" s="351">
        <v>0.27409</v>
      </c>
      <c r="B115" s="351">
        <v>0.208874</v>
      </c>
      <c r="C115" s="351">
        <v>0.377509</v>
      </c>
      <c r="D115" s="351">
        <v>0.314979</v>
      </c>
      <c r="E115" s="351">
        <v>0.331357</v>
      </c>
      <c r="F115" s="351">
        <v>0.411988</v>
      </c>
      <c r="G115" s="351">
        <v>0.309612</v>
      </c>
      <c r="H115" s="351">
        <v>0.235729</v>
      </c>
      <c r="I115" s="351">
        <v>0.217399</v>
      </c>
      <c r="J115" s="351">
        <v>0.318038</v>
      </c>
      <c r="K115" s="351">
        <v>0.323108</v>
      </c>
      <c r="L115" s="351">
        <v>0.182451</v>
      </c>
      <c r="M115" s="351">
        <v>0.0970001</v>
      </c>
      <c r="N115" s="351">
        <v>0.0596468</v>
      </c>
      <c r="O115" s="351">
        <v>0.128333</v>
      </c>
      <c r="P115" s="351">
        <v>0.0736236</v>
      </c>
      <c r="Q115" s="351">
        <v>0.11252</v>
      </c>
      <c r="R115" s="351">
        <v>0.129302</v>
      </c>
      <c r="S115" s="351">
        <v>0.0672069</v>
      </c>
      <c r="T115" s="351">
        <v>0.0720989</v>
      </c>
      <c r="U115" s="112"/>
      <c r="V115" s="112"/>
      <c r="W115" s="112"/>
      <c r="X115" s="112"/>
      <c r="Y115" s="112"/>
      <c r="Z115" s="112"/>
      <c r="AA115" s="112"/>
      <c r="AB115" s="112"/>
      <c r="AC115" s="112"/>
      <c r="AD115" s="112"/>
      <c r="AE115" s="112"/>
      <c r="AF115" s="112"/>
      <c r="AG115" s="112"/>
      <c r="AH115" s="112"/>
      <c r="AI115" s="112"/>
      <c r="AJ115" s="112"/>
      <c r="AK115" s="112"/>
      <c r="AL115" s="112"/>
      <c r="AM115" s="112"/>
      <c r="AN115" s="112"/>
      <c r="AO115" s="112"/>
      <c r="AP115" s="112"/>
      <c r="AQ115" s="112"/>
      <c r="AR115" s="112"/>
      <c r="AS115" s="112"/>
      <c r="AT115" s="112"/>
      <c r="AU115" s="112"/>
      <c r="AV115" s="112"/>
      <c r="AW115" s="112"/>
      <c r="AX115" s="112"/>
      <c r="AY115" s="112"/>
      <c r="AZ115" s="112"/>
      <c r="BA115" s="112"/>
      <c r="BB115" s="112"/>
      <c r="BC115" s="112"/>
      <c r="BD115" s="112"/>
      <c r="BE115" s="112"/>
      <c r="BF115" s="112"/>
      <c r="BG115" s="112"/>
      <c r="BH115" s="112"/>
      <c r="BI115" s="112"/>
      <c r="BJ115" s="112"/>
      <c r="BK115" s="112"/>
      <c r="BL115" s="112"/>
      <c r="BM115" s="112"/>
      <c r="BN115" s="112"/>
    </row>
    <row r="116">
      <c r="A116" s="351">
        <v>0.277265</v>
      </c>
      <c r="B116" s="351">
        <v>0.212843</v>
      </c>
      <c r="C116" s="351">
        <v>0.38543</v>
      </c>
      <c r="D116" s="351">
        <v>0.32382</v>
      </c>
      <c r="E116" s="351">
        <v>0.334491</v>
      </c>
      <c r="F116" s="351">
        <v>0.417758</v>
      </c>
      <c r="G116" s="351">
        <v>0.313599</v>
      </c>
      <c r="H116" s="351">
        <v>0.23939</v>
      </c>
      <c r="I116" s="351">
        <v>0.216106</v>
      </c>
      <c r="J116" s="351">
        <v>0.321242</v>
      </c>
      <c r="K116" s="351">
        <v>0.329275</v>
      </c>
      <c r="L116" s="351">
        <v>0.186597</v>
      </c>
      <c r="M116" s="351">
        <v>0.100459</v>
      </c>
      <c r="N116" s="351">
        <v>0.0591756</v>
      </c>
      <c r="O116" s="351">
        <v>0.130792</v>
      </c>
      <c r="P116" s="351">
        <v>0.0739345</v>
      </c>
      <c r="Q116" s="351">
        <v>0.112963</v>
      </c>
      <c r="R116" s="351">
        <v>0.129459</v>
      </c>
      <c r="S116" s="351">
        <v>0.0672611</v>
      </c>
      <c r="T116" s="351">
        <v>0.0719712</v>
      </c>
      <c r="U116" s="112"/>
      <c r="V116" s="112"/>
      <c r="W116" s="112"/>
      <c r="X116" s="112"/>
      <c r="Y116" s="112"/>
      <c r="Z116" s="112"/>
      <c r="AA116" s="112"/>
      <c r="AB116" s="112"/>
      <c r="AC116" s="112"/>
      <c r="AD116" s="112"/>
      <c r="AE116" s="112"/>
      <c r="AF116" s="112"/>
      <c r="AG116" s="112"/>
      <c r="AH116" s="112"/>
      <c r="AI116" s="112"/>
      <c r="AJ116" s="112"/>
      <c r="AK116" s="112"/>
      <c r="AL116" s="112"/>
      <c r="AM116" s="112"/>
      <c r="AN116" s="112"/>
      <c r="AO116" s="112"/>
      <c r="AP116" s="112"/>
      <c r="AQ116" s="112"/>
      <c r="AR116" s="112"/>
      <c r="AS116" s="112"/>
      <c r="AT116" s="112"/>
      <c r="AU116" s="112"/>
      <c r="AV116" s="112"/>
      <c r="AW116" s="112"/>
      <c r="AX116" s="112"/>
      <c r="AY116" s="112"/>
      <c r="AZ116" s="112"/>
      <c r="BA116" s="112"/>
      <c r="BB116" s="112"/>
      <c r="BC116" s="112"/>
      <c r="BD116" s="112"/>
      <c r="BE116" s="112"/>
      <c r="BF116" s="112"/>
      <c r="BG116" s="112"/>
      <c r="BH116" s="112"/>
      <c r="BI116" s="112"/>
      <c r="BJ116" s="112"/>
      <c r="BK116" s="112"/>
      <c r="BL116" s="112"/>
      <c r="BM116" s="112"/>
      <c r="BN116" s="112"/>
    </row>
    <row r="117">
      <c r="A117" s="351">
        <v>0.281715</v>
      </c>
      <c r="B117" s="351">
        <v>0.214907</v>
      </c>
      <c r="C117" s="351">
        <v>0.386088</v>
      </c>
      <c r="D117" s="351">
        <v>0.329089</v>
      </c>
      <c r="E117" s="351">
        <v>0.339257</v>
      </c>
      <c r="F117" s="351">
        <v>0.417642</v>
      </c>
      <c r="G117" s="351">
        <v>0.316669</v>
      </c>
      <c r="H117" s="351">
        <v>0.242412</v>
      </c>
      <c r="I117" s="351">
        <v>0.221144</v>
      </c>
      <c r="J117" s="351">
        <v>0.323885</v>
      </c>
      <c r="K117" s="351">
        <v>0.333607</v>
      </c>
      <c r="L117" s="351">
        <v>0.187233</v>
      </c>
      <c r="M117" s="351">
        <v>0.100778</v>
      </c>
      <c r="N117" s="351">
        <v>0.0568655</v>
      </c>
      <c r="O117" s="351">
        <v>0.132967</v>
      </c>
      <c r="P117" s="351">
        <v>0.074989</v>
      </c>
      <c r="Q117" s="351">
        <v>0.11169</v>
      </c>
      <c r="R117" s="351">
        <v>0.126246</v>
      </c>
      <c r="S117" s="351">
        <v>0.0677811</v>
      </c>
      <c r="T117" s="351">
        <v>0.0697629</v>
      </c>
      <c r="U117" s="112"/>
      <c r="V117" s="112"/>
      <c r="W117" s="112"/>
      <c r="X117" s="112"/>
      <c r="Y117" s="112"/>
      <c r="Z117" s="112"/>
      <c r="AA117" s="112"/>
      <c r="AB117" s="112"/>
      <c r="AC117" s="112"/>
      <c r="AD117" s="112"/>
      <c r="AE117" s="112"/>
      <c r="AF117" s="112"/>
      <c r="AG117" s="112"/>
      <c r="AH117" s="112"/>
      <c r="AI117" s="112"/>
      <c r="AJ117" s="112"/>
      <c r="AK117" s="112"/>
      <c r="AL117" s="112"/>
      <c r="AM117" s="112"/>
      <c r="AN117" s="112"/>
      <c r="AO117" s="112"/>
      <c r="AP117" s="112"/>
      <c r="AQ117" s="112"/>
      <c r="AR117" s="112"/>
      <c r="AS117" s="112"/>
      <c r="AT117" s="112"/>
      <c r="AU117" s="112"/>
      <c r="AV117" s="112"/>
      <c r="AW117" s="112"/>
      <c r="AX117" s="112"/>
      <c r="AY117" s="112"/>
      <c r="AZ117" s="112"/>
      <c r="BA117" s="112"/>
      <c r="BB117" s="112"/>
      <c r="BC117" s="112"/>
      <c r="BD117" s="112"/>
      <c r="BE117" s="112"/>
      <c r="BF117" s="112"/>
      <c r="BG117" s="112"/>
      <c r="BH117" s="112"/>
      <c r="BI117" s="112"/>
      <c r="BJ117" s="112"/>
      <c r="BK117" s="112"/>
      <c r="BL117" s="112"/>
      <c r="BM117" s="112"/>
      <c r="BN117" s="112"/>
    </row>
    <row r="118">
      <c r="A118" s="351">
        <v>0.285409</v>
      </c>
      <c r="B118" s="351">
        <v>0.217503</v>
      </c>
      <c r="C118" s="351">
        <v>0.385995</v>
      </c>
      <c r="D118" s="351">
        <v>0.328927</v>
      </c>
      <c r="E118" s="351">
        <v>0.342869</v>
      </c>
      <c r="F118" s="351">
        <v>0.420565</v>
      </c>
      <c r="G118" s="351">
        <v>0.323707</v>
      </c>
      <c r="H118" s="351">
        <v>0.247182</v>
      </c>
      <c r="I118" s="351">
        <v>0.220957</v>
      </c>
      <c r="J118" s="351">
        <v>0.329322</v>
      </c>
      <c r="K118" s="351">
        <v>0.337744</v>
      </c>
      <c r="L118" s="351">
        <v>0.189715</v>
      </c>
      <c r="M118" s="351">
        <v>0.0990868</v>
      </c>
      <c r="N118" s="351">
        <v>0.0623279</v>
      </c>
      <c r="O118" s="351">
        <v>0.129286</v>
      </c>
      <c r="P118" s="351">
        <v>0.0756489</v>
      </c>
      <c r="Q118" s="351">
        <v>0.111888</v>
      </c>
      <c r="R118" s="351">
        <v>0.131925</v>
      </c>
      <c r="S118" s="351">
        <v>0.0690584</v>
      </c>
      <c r="T118" s="351">
        <v>0.0684332</v>
      </c>
      <c r="U118" s="112"/>
      <c r="V118" s="112"/>
      <c r="W118" s="112"/>
      <c r="X118" s="112"/>
      <c r="Y118" s="112"/>
      <c r="Z118" s="112"/>
      <c r="AA118" s="112"/>
      <c r="AB118" s="112"/>
      <c r="AC118" s="112"/>
      <c r="AD118" s="112"/>
      <c r="AE118" s="112"/>
      <c r="AF118" s="112"/>
      <c r="AG118" s="112"/>
      <c r="AH118" s="112"/>
      <c r="AI118" s="112"/>
      <c r="AJ118" s="112"/>
      <c r="AK118" s="112"/>
      <c r="AL118" s="112"/>
      <c r="AM118" s="112"/>
      <c r="AN118" s="112"/>
      <c r="AO118" s="112"/>
      <c r="AP118" s="112"/>
      <c r="AQ118" s="112"/>
      <c r="AR118" s="112"/>
      <c r="AS118" s="112"/>
      <c r="AT118" s="112"/>
      <c r="AU118" s="112"/>
      <c r="AV118" s="112"/>
      <c r="AW118" s="112"/>
      <c r="AX118" s="112"/>
      <c r="AY118" s="112"/>
      <c r="AZ118" s="112"/>
      <c r="BA118" s="112"/>
      <c r="BB118" s="112"/>
      <c r="BC118" s="112"/>
      <c r="BD118" s="112"/>
      <c r="BE118" s="112"/>
      <c r="BF118" s="112"/>
      <c r="BG118" s="112"/>
      <c r="BH118" s="112"/>
      <c r="BI118" s="112"/>
      <c r="BJ118" s="112"/>
      <c r="BK118" s="112"/>
      <c r="BL118" s="112"/>
      <c r="BM118" s="112"/>
      <c r="BN118" s="112"/>
    </row>
    <row r="119">
      <c r="A119" s="351">
        <v>0.282309</v>
      </c>
      <c r="B119" s="351">
        <v>0.220159</v>
      </c>
      <c r="C119" s="351">
        <v>0.39364</v>
      </c>
      <c r="D119" s="351">
        <v>0.332673</v>
      </c>
      <c r="E119" s="351">
        <v>0.346691</v>
      </c>
      <c r="F119" s="351">
        <v>0.423717</v>
      </c>
      <c r="G119" s="351">
        <v>0.328147</v>
      </c>
      <c r="H119" s="351">
        <v>0.250931</v>
      </c>
      <c r="I119" s="351">
        <v>0.225509</v>
      </c>
      <c r="J119" s="351">
        <v>0.334909</v>
      </c>
      <c r="K119" s="351">
        <v>0.340872</v>
      </c>
      <c r="L119" s="351">
        <v>0.193405</v>
      </c>
      <c r="M119" s="351">
        <v>0.0976373</v>
      </c>
      <c r="N119" s="351">
        <v>0.0603799</v>
      </c>
      <c r="O119" s="351">
        <v>0.131213</v>
      </c>
      <c r="P119" s="351">
        <v>0.0744186</v>
      </c>
      <c r="Q119" s="351">
        <v>0.113255</v>
      </c>
      <c r="R119" s="351">
        <v>0.1296</v>
      </c>
      <c r="S119" s="351">
        <v>0.0675735</v>
      </c>
      <c r="T119" s="351">
        <v>0.0708897</v>
      </c>
      <c r="U119" s="112"/>
      <c r="V119" s="112"/>
      <c r="W119" s="112"/>
      <c r="X119" s="112"/>
      <c r="Y119" s="112"/>
      <c r="Z119" s="112"/>
      <c r="AA119" s="112"/>
      <c r="AB119" s="112"/>
      <c r="AC119" s="112"/>
      <c r="AD119" s="112"/>
      <c r="AE119" s="112"/>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BJ119" s="112"/>
      <c r="BK119" s="112"/>
      <c r="BL119" s="112"/>
      <c r="BM119" s="112"/>
      <c r="BN119" s="112"/>
    </row>
    <row r="120">
      <c r="A120" s="351">
        <v>0.289677</v>
      </c>
      <c r="B120" s="351">
        <v>0.223276</v>
      </c>
      <c r="C120" s="351">
        <v>0.396228</v>
      </c>
      <c r="D120" s="351">
        <v>0.334765</v>
      </c>
      <c r="E120" s="351">
        <v>0.351185</v>
      </c>
      <c r="F120" s="351">
        <v>0.424114</v>
      </c>
      <c r="G120" s="351">
        <v>0.331225</v>
      </c>
      <c r="H120" s="351">
        <v>0.255459</v>
      </c>
      <c r="I120" s="351">
        <v>0.224515</v>
      </c>
      <c r="J120" s="351">
        <v>0.340783</v>
      </c>
      <c r="K120" s="351">
        <v>0.345219</v>
      </c>
      <c r="L120" s="351">
        <v>0.195036</v>
      </c>
      <c r="M120" s="351">
        <v>0.0983422</v>
      </c>
      <c r="N120" s="351">
        <v>0.0610578</v>
      </c>
      <c r="O120" s="351">
        <v>0.130208</v>
      </c>
      <c r="P120" s="351">
        <v>0.0758508</v>
      </c>
      <c r="Q120" s="351">
        <v>0.112467</v>
      </c>
      <c r="R120" s="351">
        <v>0.13285</v>
      </c>
      <c r="S120" s="351">
        <v>0.064642</v>
      </c>
      <c r="T120" s="351">
        <v>0.0724831</v>
      </c>
      <c r="U120" s="112"/>
      <c r="V120" s="112"/>
      <c r="W120" s="112"/>
      <c r="X120" s="112"/>
      <c r="Y120" s="112"/>
      <c r="Z120" s="112"/>
      <c r="AA120" s="112"/>
      <c r="AB120" s="112"/>
      <c r="AC120" s="112"/>
      <c r="AD120" s="112"/>
      <c r="AE120" s="112"/>
      <c r="AF120" s="112"/>
      <c r="AG120" s="112"/>
      <c r="AH120" s="112"/>
      <c r="AI120" s="112"/>
      <c r="AJ120" s="112"/>
      <c r="AK120" s="112"/>
      <c r="AL120" s="112"/>
      <c r="AM120" s="112"/>
      <c r="AN120" s="112"/>
      <c r="AO120" s="112"/>
      <c r="AP120" s="112"/>
      <c r="AQ120" s="112"/>
      <c r="AR120" s="112"/>
      <c r="AS120" s="112"/>
      <c r="AT120" s="112"/>
      <c r="AU120" s="112"/>
      <c r="AV120" s="112"/>
      <c r="AW120" s="112"/>
      <c r="AX120" s="112"/>
      <c r="AY120" s="112"/>
      <c r="AZ120" s="112"/>
      <c r="BA120" s="112"/>
      <c r="BB120" s="112"/>
      <c r="BC120" s="112"/>
      <c r="BD120" s="112"/>
      <c r="BE120" s="112"/>
      <c r="BF120" s="112"/>
      <c r="BG120" s="112"/>
      <c r="BH120" s="112"/>
      <c r="BI120" s="112"/>
      <c r="BJ120" s="112"/>
      <c r="BK120" s="112"/>
      <c r="BL120" s="112"/>
      <c r="BM120" s="112"/>
      <c r="BN120" s="112"/>
    </row>
    <row r="121">
      <c r="A121" s="351">
        <v>0.291032</v>
      </c>
      <c r="B121" s="351">
        <v>0.226154</v>
      </c>
      <c r="C121" s="351">
        <v>0.398484</v>
      </c>
      <c r="D121" s="351">
        <v>0.337754</v>
      </c>
      <c r="E121" s="351">
        <v>0.356671</v>
      </c>
      <c r="F121" s="351">
        <v>0.426272</v>
      </c>
      <c r="G121" s="351">
        <v>0.332402</v>
      </c>
      <c r="H121" s="351">
        <v>0.253938</v>
      </c>
      <c r="I121" s="351">
        <v>0.230072</v>
      </c>
      <c r="J121" s="351">
        <v>0.342527</v>
      </c>
      <c r="K121" s="351">
        <v>0.346905</v>
      </c>
      <c r="L121" s="351">
        <v>0.198721</v>
      </c>
      <c r="M121" s="351">
        <v>0.0996145</v>
      </c>
      <c r="N121" s="351">
        <v>0.0594193</v>
      </c>
      <c r="O121" s="351">
        <v>0.130575</v>
      </c>
      <c r="P121" s="351">
        <v>0.0737917</v>
      </c>
      <c r="Q121" s="351">
        <v>0.112426</v>
      </c>
      <c r="R121" s="351">
        <v>0.132645</v>
      </c>
      <c r="S121" s="351">
        <v>0.065539</v>
      </c>
      <c r="T121" s="351">
        <v>0.0737079</v>
      </c>
      <c r="U121" s="112"/>
      <c r="V121" s="112"/>
      <c r="W121" s="112"/>
      <c r="X121" s="112"/>
      <c r="Y121" s="112"/>
      <c r="Z121" s="112"/>
      <c r="AA121" s="112"/>
      <c r="AB121" s="112"/>
      <c r="AC121" s="112"/>
      <c r="AD121" s="112"/>
      <c r="AE121" s="112"/>
      <c r="AF121" s="112"/>
      <c r="AG121" s="112"/>
      <c r="AH121" s="112"/>
      <c r="AI121" s="112"/>
      <c r="AJ121" s="112"/>
      <c r="AK121" s="112"/>
      <c r="AL121" s="112"/>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2"/>
      <c r="BJ121" s="112"/>
      <c r="BK121" s="112"/>
      <c r="BL121" s="112"/>
      <c r="BM121" s="112"/>
      <c r="BN121" s="112"/>
    </row>
    <row r="122">
      <c r="A122" s="351">
        <v>0.296257</v>
      </c>
      <c r="B122" s="351">
        <v>0.228875</v>
      </c>
      <c r="C122" s="351">
        <v>0.396013</v>
      </c>
      <c r="D122" s="351">
        <v>0.341021</v>
      </c>
      <c r="E122" s="351">
        <v>0.359946</v>
      </c>
      <c r="F122" s="351">
        <v>0.426601</v>
      </c>
      <c r="G122" s="351">
        <v>0.335016</v>
      </c>
      <c r="H122" s="351">
        <v>0.262204</v>
      </c>
      <c r="I122" s="351">
        <v>0.233776</v>
      </c>
      <c r="J122" s="351">
        <v>0.344139</v>
      </c>
      <c r="K122" s="351">
        <v>0.352842</v>
      </c>
      <c r="L122" s="351">
        <v>0.200767</v>
      </c>
      <c r="M122" s="351">
        <v>0.101673</v>
      </c>
      <c r="N122" s="351">
        <v>0.0588267</v>
      </c>
      <c r="O122" s="351">
        <v>0.133347</v>
      </c>
      <c r="P122" s="351">
        <v>0.077402</v>
      </c>
      <c r="Q122" s="351">
        <v>0.11327</v>
      </c>
      <c r="R122" s="351">
        <v>0.133775</v>
      </c>
      <c r="S122" s="351">
        <v>0.0672653</v>
      </c>
      <c r="T122" s="351">
        <v>0.0724779</v>
      </c>
      <c r="U122" s="112"/>
      <c r="V122" s="112"/>
      <c r="W122" s="112"/>
      <c r="X122" s="112"/>
      <c r="Y122" s="112"/>
      <c r="Z122" s="112"/>
      <c r="AA122" s="112"/>
      <c r="AB122" s="112"/>
      <c r="AC122" s="112"/>
      <c r="AD122" s="112"/>
      <c r="AE122" s="112"/>
      <c r="AF122" s="112"/>
      <c r="AG122" s="112"/>
      <c r="AH122" s="112"/>
      <c r="AI122" s="112"/>
      <c r="AJ122" s="112"/>
      <c r="AK122" s="112"/>
      <c r="AL122" s="112"/>
      <c r="AM122" s="112"/>
      <c r="AN122" s="112"/>
      <c r="AO122" s="112"/>
      <c r="AP122" s="112"/>
      <c r="AQ122" s="112"/>
      <c r="AR122" s="112"/>
      <c r="AS122" s="112"/>
      <c r="AT122" s="112"/>
      <c r="AU122" s="112"/>
      <c r="AV122" s="112"/>
      <c r="AW122" s="112"/>
      <c r="AX122" s="112"/>
      <c r="AY122" s="112"/>
      <c r="AZ122" s="112"/>
      <c r="BA122" s="112"/>
      <c r="BB122" s="112"/>
      <c r="BC122" s="112"/>
      <c r="BD122" s="112"/>
      <c r="BE122" s="112"/>
      <c r="BF122" s="112"/>
      <c r="BG122" s="112"/>
      <c r="BH122" s="112"/>
      <c r="BI122" s="112"/>
      <c r="BJ122" s="112"/>
      <c r="BK122" s="112"/>
      <c r="BL122" s="112"/>
      <c r="BM122" s="112"/>
      <c r="BN122" s="112"/>
    </row>
    <row r="123">
      <c r="A123" s="351">
        <v>0.295174</v>
      </c>
      <c r="B123" s="351">
        <v>0.22873</v>
      </c>
      <c r="C123" s="351">
        <v>0.399826</v>
      </c>
      <c r="D123" s="351">
        <v>0.344401</v>
      </c>
      <c r="E123" s="351">
        <v>0.36458</v>
      </c>
      <c r="F123" s="351">
        <v>0.427951</v>
      </c>
      <c r="G123" s="351">
        <v>0.339521</v>
      </c>
      <c r="H123" s="351">
        <v>0.265987</v>
      </c>
      <c r="I123" s="351">
        <v>0.233137</v>
      </c>
      <c r="J123" s="351">
        <v>0.346725</v>
      </c>
      <c r="K123" s="351">
        <v>0.356112</v>
      </c>
      <c r="L123" s="351">
        <v>0.20361</v>
      </c>
      <c r="M123" s="351">
        <v>0.100159</v>
      </c>
      <c r="N123" s="351">
        <v>0.0591691</v>
      </c>
      <c r="O123" s="351">
        <v>0.13262</v>
      </c>
      <c r="P123" s="351">
        <v>0.0748403</v>
      </c>
      <c r="Q123" s="351">
        <v>0.112297</v>
      </c>
      <c r="R123" s="351">
        <v>0.132159</v>
      </c>
      <c r="S123" s="351">
        <v>0.066334</v>
      </c>
      <c r="T123" s="351">
        <v>0.0710572</v>
      </c>
      <c r="U123" s="112"/>
      <c r="V123" s="112"/>
      <c r="W123" s="112"/>
      <c r="X123" s="112"/>
      <c r="Y123" s="112"/>
      <c r="Z123" s="112"/>
      <c r="AA123" s="112"/>
      <c r="AB123" s="112"/>
      <c r="AC123" s="112"/>
      <c r="AD123" s="112"/>
      <c r="AE123" s="112"/>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c r="BJ123" s="112"/>
      <c r="BK123" s="112"/>
      <c r="BL123" s="112"/>
      <c r="BM123" s="112"/>
      <c r="BN123" s="112"/>
    </row>
    <row r="124">
      <c r="A124" s="351">
        <v>0.301911</v>
      </c>
      <c r="B124" s="351">
        <v>0.2298</v>
      </c>
      <c r="C124" s="351">
        <v>0.40405</v>
      </c>
      <c r="D124" s="351">
        <v>0.345914</v>
      </c>
      <c r="E124" s="351">
        <v>0.366825</v>
      </c>
      <c r="F124" s="351">
        <v>0.429153</v>
      </c>
      <c r="G124" s="351">
        <v>0.34436</v>
      </c>
      <c r="H124" s="351">
        <v>0.266614</v>
      </c>
      <c r="I124" s="351">
        <v>0.237239</v>
      </c>
      <c r="J124" s="351">
        <v>0.351075</v>
      </c>
      <c r="K124" s="351">
        <v>0.361291</v>
      </c>
      <c r="L124" s="351">
        <v>0.207276</v>
      </c>
      <c r="M124" s="351">
        <v>0.0995191</v>
      </c>
      <c r="N124" s="351">
        <v>0.0595409</v>
      </c>
      <c r="O124" s="351">
        <v>0.133155</v>
      </c>
      <c r="P124" s="351">
        <v>0.0741029</v>
      </c>
      <c r="Q124" s="351">
        <v>0.112728</v>
      </c>
      <c r="R124" s="351">
        <v>0.131821</v>
      </c>
      <c r="S124" s="351">
        <v>0.0664258</v>
      </c>
      <c r="T124" s="351">
        <v>0.0732861</v>
      </c>
      <c r="U124" s="112"/>
      <c r="V124" s="112"/>
      <c r="W124" s="112"/>
      <c r="X124" s="112"/>
      <c r="Y124" s="112"/>
      <c r="Z124" s="112"/>
      <c r="AA124" s="112"/>
      <c r="AB124" s="112"/>
      <c r="AC124" s="112"/>
      <c r="AD124" s="112"/>
      <c r="AE124" s="112"/>
      <c r="AF124" s="112"/>
      <c r="AG124" s="112"/>
      <c r="AH124" s="112"/>
      <c r="AI124" s="112"/>
      <c r="AJ124" s="112"/>
      <c r="AK124" s="112"/>
      <c r="AL124" s="112"/>
      <c r="AM124" s="112"/>
      <c r="AN124" s="112"/>
      <c r="AO124" s="112"/>
      <c r="AP124" s="112"/>
      <c r="AQ124" s="112"/>
      <c r="AR124" s="112"/>
      <c r="AS124" s="112"/>
      <c r="AT124" s="112"/>
      <c r="AU124" s="112"/>
      <c r="AV124" s="112"/>
      <c r="AW124" s="112"/>
      <c r="AX124" s="112"/>
      <c r="AY124" s="112"/>
      <c r="AZ124" s="112"/>
      <c r="BA124" s="112"/>
      <c r="BB124" s="112"/>
      <c r="BC124" s="112"/>
      <c r="BD124" s="112"/>
      <c r="BE124" s="112"/>
      <c r="BF124" s="112"/>
      <c r="BG124" s="112"/>
      <c r="BH124" s="112"/>
      <c r="BI124" s="112"/>
      <c r="BJ124" s="112"/>
      <c r="BK124" s="112"/>
      <c r="BL124" s="112"/>
      <c r="BM124" s="112"/>
      <c r="BN124" s="112"/>
    </row>
    <row r="125">
      <c r="A125" s="351">
        <v>0.301758</v>
      </c>
      <c r="B125" s="351">
        <v>0.23747</v>
      </c>
      <c r="C125" s="351">
        <v>0.404065</v>
      </c>
      <c r="D125" s="351">
        <v>0.350517</v>
      </c>
      <c r="E125" s="351">
        <v>0.370123</v>
      </c>
      <c r="F125" s="351">
        <v>0.428362</v>
      </c>
      <c r="G125" s="351">
        <v>0.348036</v>
      </c>
      <c r="H125" s="351">
        <v>0.270194</v>
      </c>
      <c r="I125" s="351">
        <v>0.238302</v>
      </c>
      <c r="J125" s="351">
        <v>0.356404</v>
      </c>
      <c r="K125" s="351">
        <v>0.369164</v>
      </c>
      <c r="L125" s="351">
        <v>0.211179</v>
      </c>
      <c r="M125" s="351">
        <v>0.100824</v>
      </c>
      <c r="N125" s="351">
        <v>0.0579865</v>
      </c>
      <c r="O125" s="351">
        <v>0.134357</v>
      </c>
      <c r="P125" s="351">
        <v>0.0763463</v>
      </c>
      <c r="Q125" s="351">
        <v>0.113775</v>
      </c>
      <c r="R125" s="351">
        <v>0.131968</v>
      </c>
      <c r="S125" s="351">
        <v>0.0679823</v>
      </c>
      <c r="T125" s="351">
        <v>0.0724982</v>
      </c>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c r="BJ125" s="112"/>
      <c r="BK125" s="112"/>
      <c r="BL125" s="112"/>
      <c r="BM125" s="112"/>
      <c r="BN125" s="112"/>
    </row>
    <row r="126">
      <c r="A126" s="351">
        <v>0.308746</v>
      </c>
      <c r="B126" s="351">
        <v>0.239048</v>
      </c>
      <c r="C126" s="351">
        <v>0.405361</v>
      </c>
      <c r="D126" s="351">
        <v>0.352448</v>
      </c>
      <c r="E126" s="351">
        <v>0.374256</v>
      </c>
      <c r="F126" s="351">
        <v>0.429196</v>
      </c>
      <c r="G126" s="351">
        <v>0.349983</v>
      </c>
      <c r="H126" s="351">
        <v>0.275519</v>
      </c>
      <c r="I126" s="351">
        <v>0.241535</v>
      </c>
      <c r="J126" s="351">
        <v>0.356148</v>
      </c>
      <c r="K126" s="351">
        <v>0.370104</v>
      </c>
      <c r="L126" s="351">
        <v>0.21341</v>
      </c>
      <c r="M126" s="351">
        <v>0.101293</v>
      </c>
      <c r="N126" s="351">
        <v>0.0599742</v>
      </c>
      <c r="O126" s="351">
        <v>0.1355</v>
      </c>
      <c r="P126" s="351">
        <v>0.0743205</v>
      </c>
      <c r="Q126" s="351">
        <v>0.112272</v>
      </c>
      <c r="R126" s="351">
        <v>0.131919</v>
      </c>
      <c r="S126" s="351">
        <v>0.06675</v>
      </c>
      <c r="T126" s="351">
        <v>0.0700018</v>
      </c>
      <c r="U126" s="112"/>
      <c r="V126" s="112"/>
      <c r="W126" s="112"/>
      <c r="X126" s="112"/>
      <c r="Y126" s="112"/>
      <c r="Z126" s="112"/>
      <c r="AA126" s="112"/>
      <c r="AB126" s="112"/>
      <c r="AC126" s="112"/>
      <c r="AD126" s="112"/>
      <c r="AE126" s="112"/>
      <c r="AF126" s="112"/>
      <c r="AG126" s="112"/>
      <c r="AH126" s="112"/>
      <c r="AI126" s="112"/>
      <c r="AJ126" s="112"/>
      <c r="AK126" s="112"/>
      <c r="AL126" s="112"/>
      <c r="AM126" s="112"/>
      <c r="AN126" s="112"/>
      <c r="AO126" s="112"/>
      <c r="AP126" s="112"/>
      <c r="AQ126" s="112"/>
      <c r="AR126" s="112"/>
      <c r="AS126" s="112"/>
      <c r="AT126" s="112"/>
      <c r="AU126" s="112"/>
      <c r="AV126" s="112"/>
      <c r="AW126" s="112"/>
      <c r="AX126" s="112"/>
      <c r="AY126" s="112"/>
      <c r="AZ126" s="112"/>
      <c r="BA126" s="112"/>
      <c r="BB126" s="112"/>
      <c r="BC126" s="112"/>
      <c r="BD126" s="112"/>
      <c r="BE126" s="112"/>
      <c r="BF126" s="112"/>
      <c r="BG126" s="112"/>
      <c r="BH126" s="112"/>
      <c r="BI126" s="112"/>
      <c r="BJ126" s="112"/>
      <c r="BK126" s="112"/>
      <c r="BL126" s="112"/>
      <c r="BM126" s="112"/>
      <c r="BN126" s="112"/>
    </row>
    <row r="127">
      <c r="A127" s="351">
        <v>0.305863</v>
      </c>
      <c r="B127" s="351">
        <v>0.240136</v>
      </c>
      <c r="C127" s="351">
        <v>0.408606</v>
      </c>
      <c r="D127" s="351">
        <v>0.355656</v>
      </c>
      <c r="E127" s="351">
        <v>0.380027</v>
      </c>
      <c r="F127" s="351">
        <v>0.434214</v>
      </c>
      <c r="G127" s="351">
        <v>0.356648</v>
      </c>
      <c r="H127" s="351">
        <v>0.278289</v>
      </c>
      <c r="I127" s="351">
        <v>0.239285</v>
      </c>
      <c r="J127" s="351">
        <v>0.363912</v>
      </c>
      <c r="K127" s="351">
        <v>0.373876</v>
      </c>
      <c r="L127" s="351">
        <v>0.216389</v>
      </c>
      <c r="M127" s="351">
        <v>0.101299</v>
      </c>
      <c r="N127" s="351">
        <v>0.0610904</v>
      </c>
      <c r="O127" s="351">
        <v>0.13605</v>
      </c>
      <c r="P127" s="351">
        <v>0.0755595</v>
      </c>
      <c r="Q127" s="351">
        <v>0.116495</v>
      </c>
      <c r="R127" s="351">
        <v>0.135797</v>
      </c>
      <c r="S127" s="351">
        <v>0.0681388</v>
      </c>
      <c r="T127" s="351">
        <v>0.0683171</v>
      </c>
      <c r="U127" s="112"/>
      <c r="V127" s="112"/>
      <c r="W127" s="112"/>
      <c r="X127" s="112"/>
      <c r="Y127" s="112"/>
      <c r="Z127" s="112"/>
      <c r="AA127" s="112"/>
      <c r="AB127" s="112"/>
      <c r="AC127" s="112"/>
      <c r="AD127" s="112"/>
      <c r="AE127" s="112"/>
      <c r="AF127" s="112"/>
      <c r="AG127" s="112"/>
      <c r="AH127" s="112"/>
      <c r="AI127" s="112"/>
      <c r="AJ127" s="112"/>
      <c r="AK127" s="112"/>
      <c r="AL127" s="112"/>
      <c r="AM127" s="112"/>
      <c r="AN127" s="112"/>
      <c r="AO127" s="112"/>
      <c r="AP127" s="112"/>
      <c r="AQ127" s="112"/>
      <c r="AR127" s="112"/>
      <c r="AS127" s="112"/>
      <c r="AT127" s="112"/>
      <c r="AU127" s="112"/>
      <c r="AV127" s="112"/>
      <c r="AW127" s="112"/>
      <c r="AX127" s="112"/>
      <c r="AY127" s="112"/>
      <c r="AZ127" s="112"/>
      <c r="BA127" s="112"/>
      <c r="BB127" s="112"/>
      <c r="BC127" s="112"/>
      <c r="BD127" s="112"/>
      <c r="BE127" s="112"/>
      <c r="BF127" s="112"/>
      <c r="BG127" s="112"/>
      <c r="BH127" s="112"/>
      <c r="BI127" s="112"/>
      <c r="BJ127" s="112"/>
      <c r="BK127" s="112"/>
      <c r="BL127" s="112"/>
      <c r="BM127" s="112"/>
      <c r="BN127" s="112"/>
    </row>
    <row r="128">
      <c r="A128" s="351">
        <v>0.310818</v>
      </c>
      <c r="B128" s="351">
        <v>0.244313</v>
      </c>
      <c r="C128" s="351">
        <v>0.405908</v>
      </c>
      <c r="D128" s="351">
        <v>0.359673</v>
      </c>
      <c r="E128" s="351">
        <v>0.381222</v>
      </c>
      <c r="F128" s="351">
        <v>0.433713</v>
      </c>
      <c r="G128" s="351">
        <v>0.356829</v>
      </c>
      <c r="H128" s="351">
        <v>0.279526</v>
      </c>
      <c r="I128" s="351">
        <v>0.243683</v>
      </c>
      <c r="J128" s="351">
        <v>0.363906</v>
      </c>
      <c r="K128" s="351">
        <v>0.378167</v>
      </c>
      <c r="L128" s="351">
        <v>0.223169</v>
      </c>
      <c r="M128" s="351">
        <v>0.0998108</v>
      </c>
      <c r="N128" s="351">
        <v>0.0567592</v>
      </c>
      <c r="O128" s="351">
        <v>0.134546</v>
      </c>
      <c r="P128" s="351">
        <v>0.075665</v>
      </c>
      <c r="Q128" s="351">
        <v>0.113027</v>
      </c>
      <c r="R128" s="351">
        <v>0.132929</v>
      </c>
      <c r="S128" s="351">
        <v>0.0690525</v>
      </c>
      <c r="T128" s="351">
        <v>0.0711927</v>
      </c>
      <c r="U128" s="112"/>
      <c r="V128" s="112"/>
      <c r="W128" s="112"/>
      <c r="X128" s="112"/>
      <c r="Y128" s="112"/>
      <c r="Z128" s="112"/>
      <c r="AA128" s="112"/>
      <c r="AB128" s="112"/>
      <c r="AC128" s="112"/>
      <c r="AD128" s="112"/>
      <c r="AE128" s="112"/>
      <c r="AF128" s="112"/>
      <c r="AG128" s="112"/>
      <c r="AH128" s="112"/>
      <c r="AI128" s="112"/>
      <c r="AJ128" s="112"/>
      <c r="AK128" s="112"/>
      <c r="AL128" s="112"/>
      <c r="AM128" s="112"/>
      <c r="AN128" s="112"/>
      <c r="AO128" s="112"/>
      <c r="AP128" s="112"/>
      <c r="AQ128" s="112"/>
      <c r="AR128" s="112"/>
      <c r="AS128" s="112"/>
      <c r="AT128" s="112"/>
      <c r="AU128" s="112"/>
      <c r="AV128" s="112"/>
      <c r="AW128" s="112"/>
      <c r="AX128" s="112"/>
      <c r="AY128" s="112"/>
      <c r="AZ128" s="112"/>
      <c r="BA128" s="112"/>
      <c r="BB128" s="112"/>
      <c r="BC128" s="112"/>
      <c r="BD128" s="112"/>
      <c r="BE128" s="112"/>
      <c r="BF128" s="112"/>
      <c r="BG128" s="112"/>
      <c r="BH128" s="112"/>
      <c r="BI128" s="112"/>
      <c r="BJ128" s="112"/>
      <c r="BK128" s="112"/>
      <c r="BL128" s="112"/>
      <c r="BM128" s="112"/>
      <c r="BN128" s="112"/>
    </row>
    <row r="129">
      <c r="A129" s="351">
        <v>0.31263</v>
      </c>
      <c r="B129" s="351">
        <v>0.246701</v>
      </c>
      <c r="C129" s="351">
        <v>0.412726</v>
      </c>
      <c r="D129" s="351">
        <v>0.360634</v>
      </c>
      <c r="E129" s="351">
        <v>0.38661</v>
      </c>
      <c r="F129" s="351">
        <v>0.433829</v>
      </c>
      <c r="G129" s="351">
        <v>0.364531</v>
      </c>
      <c r="H129" s="351">
        <v>0.281417</v>
      </c>
      <c r="I129" s="351">
        <v>0.246604</v>
      </c>
      <c r="J129" s="351">
        <v>0.367623</v>
      </c>
      <c r="K129" s="351">
        <v>0.381099</v>
      </c>
      <c r="L129" s="351">
        <v>0.222797</v>
      </c>
      <c r="M129" s="351">
        <v>0.103116</v>
      </c>
      <c r="N129" s="351">
        <v>0.0606711</v>
      </c>
      <c r="O129" s="351">
        <v>0.135781</v>
      </c>
      <c r="P129" s="351">
        <v>0.0749046</v>
      </c>
      <c r="Q129" s="351">
        <v>0.114841</v>
      </c>
      <c r="R129" s="351">
        <v>0.136549</v>
      </c>
      <c r="S129" s="351">
        <v>0.0674292</v>
      </c>
      <c r="T129" s="351">
        <v>0.0703271</v>
      </c>
      <c r="U129" s="112"/>
      <c r="V129" s="112"/>
      <c r="W129" s="112"/>
      <c r="X129" s="112"/>
      <c r="Y129" s="112"/>
      <c r="Z129" s="112"/>
      <c r="AA129" s="112"/>
      <c r="AB129" s="112"/>
      <c r="AC129" s="112"/>
      <c r="AD129" s="112"/>
      <c r="AE129" s="112"/>
      <c r="AF129" s="112"/>
      <c r="AG129" s="112"/>
      <c r="AH129" s="112"/>
      <c r="AI129" s="112"/>
      <c r="AJ129" s="112"/>
      <c r="AK129" s="112"/>
      <c r="AL129" s="112"/>
      <c r="AM129" s="112"/>
      <c r="AN129" s="112"/>
      <c r="AO129" s="112"/>
      <c r="AP129" s="112"/>
      <c r="AQ129" s="112"/>
      <c r="AR129" s="112"/>
      <c r="AS129" s="112"/>
      <c r="AT129" s="112"/>
      <c r="AU129" s="112"/>
      <c r="AV129" s="112"/>
      <c r="AW129" s="112"/>
      <c r="AX129" s="112"/>
      <c r="AY129" s="112"/>
      <c r="AZ129" s="112"/>
      <c r="BA129" s="112"/>
      <c r="BB129" s="112"/>
      <c r="BC129" s="112"/>
      <c r="BD129" s="112"/>
      <c r="BE129" s="112"/>
      <c r="BF129" s="112"/>
      <c r="BG129" s="112"/>
      <c r="BH129" s="112"/>
      <c r="BI129" s="112"/>
      <c r="BJ129" s="112"/>
      <c r="BK129" s="112"/>
      <c r="BL129" s="112"/>
      <c r="BM129" s="112"/>
      <c r="BN129" s="112"/>
    </row>
    <row r="130">
      <c r="A130" s="351">
        <v>0.312052</v>
      </c>
      <c r="B130" s="351">
        <v>0.250879</v>
      </c>
      <c r="C130" s="351">
        <v>0.412051</v>
      </c>
      <c r="D130" s="351">
        <v>0.364661</v>
      </c>
      <c r="E130" s="351">
        <v>0.388544</v>
      </c>
      <c r="F130" s="351">
        <v>0.435341</v>
      </c>
      <c r="G130" s="351">
        <v>0.366786</v>
      </c>
      <c r="H130" s="351">
        <v>0.285189</v>
      </c>
      <c r="I130" s="351">
        <v>0.247761</v>
      </c>
      <c r="J130" s="351">
        <v>0.372284</v>
      </c>
      <c r="K130" s="351">
        <v>0.387018</v>
      </c>
      <c r="L130" s="351">
        <v>0.226847</v>
      </c>
      <c r="M130" s="351">
        <v>0.103448</v>
      </c>
      <c r="N130" s="351">
        <v>0.0626533</v>
      </c>
      <c r="O130" s="351">
        <v>0.136779</v>
      </c>
      <c r="P130" s="351">
        <v>0.0731361</v>
      </c>
      <c r="Q130" s="351">
        <v>0.117516</v>
      </c>
      <c r="R130" s="351">
        <v>0.13577</v>
      </c>
      <c r="S130" s="351">
        <v>0.0708872</v>
      </c>
      <c r="T130" s="351">
        <v>0.0733783</v>
      </c>
      <c r="U130" s="112"/>
      <c r="V130" s="112"/>
      <c r="W130" s="112"/>
      <c r="X130" s="112"/>
      <c r="Y130" s="112"/>
      <c r="Z130" s="112"/>
      <c r="AA130" s="112"/>
      <c r="AB130" s="112"/>
      <c r="AC130" s="112"/>
      <c r="AD130" s="112"/>
      <c r="AE130" s="112"/>
      <c r="AF130" s="112"/>
      <c r="AG130" s="112"/>
      <c r="AH130" s="112"/>
      <c r="AI130" s="112"/>
      <c r="AJ130" s="112"/>
      <c r="AK130" s="112"/>
      <c r="AL130" s="112"/>
      <c r="AM130" s="112"/>
      <c r="AN130" s="112"/>
      <c r="AO130" s="112"/>
      <c r="AP130" s="112"/>
      <c r="AQ130" s="112"/>
      <c r="AR130" s="112"/>
      <c r="AS130" s="112"/>
      <c r="AT130" s="112"/>
      <c r="AU130" s="112"/>
      <c r="AV130" s="112"/>
      <c r="AW130" s="112"/>
      <c r="AX130" s="112"/>
      <c r="AY130" s="112"/>
      <c r="AZ130" s="112"/>
      <c r="BA130" s="112"/>
      <c r="BB130" s="112"/>
      <c r="BC130" s="112"/>
      <c r="BD130" s="112"/>
      <c r="BE130" s="112"/>
      <c r="BF130" s="112"/>
      <c r="BG130" s="112"/>
      <c r="BH130" s="112"/>
      <c r="BI130" s="112"/>
      <c r="BJ130" s="112"/>
      <c r="BK130" s="112"/>
      <c r="BL130" s="112"/>
      <c r="BM130" s="112"/>
      <c r="BN130" s="112"/>
    </row>
    <row r="131">
      <c r="A131" s="351">
        <v>0.314375</v>
      </c>
      <c r="B131" s="351">
        <v>0.25231</v>
      </c>
      <c r="C131" s="351">
        <v>0.409918</v>
      </c>
      <c r="D131" s="351">
        <v>0.36387</v>
      </c>
      <c r="E131" s="351">
        <v>0.388232</v>
      </c>
      <c r="F131" s="351">
        <v>0.436172</v>
      </c>
      <c r="G131" s="351">
        <v>0.366952</v>
      </c>
      <c r="H131" s="351">
        <v>0.286885</v>
      </c>
      <c r="I131" s="351">
        <v>0.24969</v>
      </c>
      <c r="J131" s="351">
        <v>0.379751</v>
      </c>
      <c r="K131" s="351">
        <v>0.384146</v>
      </c>
      <c r="L131" s="351">
        <v>0.224569</v>
      </c>
      <c r="M131" s="351">
        <v>0.0998263</v>
      </c>
      <c r="N131" s="351">
        <v>0.0598303</v>
      </c>
      <c r="O131" s="351">
        <v>0.134685</v>
      </c>
      <c r="P131" s="351">
        <v>0.0769883</v>
      </c>
      <c r="Q131" s="351">
        <v>0.114348</v>
      </c>
      <c r="R131" s="351">
        <v>0.135819</v>
      </c>
      <c r="S131" s="351">
        <v>0.0662717</v>
      </c>
      <c r="T131" s="351">
        <v>0.0709835</v>
      </c>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2"/>
      <c r="AY131" s="112"/>
      <c r="AZ131" s="112"/>
      <c r="BA131" s="112"/>
      <c r="BB131" s="112"/>
      <c r="BC131" s="112"/>
      <c r="BD131" s="112"/>
      <c r="BE131" s="112"/>
      <c r="BF131" s="112"/>
      <c r="BG131" s="112"/>
      <c r="BH131" s="112"/>
      <c r="BI131" s="112"/>
      <c r="BJ131" s="112"/>
      <c r="BK131" s="112"/>
      <c r="BL131" s="112"/>
      <c r="BM131" s="112"/>
      <c r="BN131" s="112"/>
    </row>
    <row r="132">
      <c r="A132" s="351">
        <v>0.318142</v>
      </c>
      <c r="B132" s="351">
        <v>0.251581</v>
      </c>
      <c r="C132" s="351">
        <v>0.413209</v>
      </c>
      <c r="D132" s="351">
        <v>0.366201</v>
      </c>
      <c r="E132" s="351">
        <v>0.3955</v>
      </c>
      <c r="F132" s="351">
        <v>0.44018</v>
      </c>
      <c r="G132" s="351">
        <v>0.37383</v>
      </c>
      <c r="H132" s="351">
        <v>0.294997</v>
      </c>
      <c r="I132" s="351">
        <v>0.253362</v>
      </c>
      <c r="J132" s="351">
        <v>0.383223</v>
      </c>
      <c r="K132" s="351">
        <v>0.391187</v>
      </c>
      <c r="L132" s="351">
        <v>0.231301</v>
      </c>
      <c r="M132" s="351">
        <v>0.100283</v>
      </c>
      <c r="N132" s="351">
        <v>0.0590677</v>
      </c>
      <c r="O132" s="351">
        <v>0.136022</v>
      </c>
      <c r="P132" s="351">
        <v>0.0771637</v>
      </c>
      <c r="Q132" s="351">
        <v>0.116621</v>
      </c>
      <c r="R132" s="351">
        <v>0.138457</v>
      </c>
      <c r="S132" s="351">
        <v>0.068608</v>
      </c>
      <c r="T132" s="351">
        <v>0.0719046</v>
      </c>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c r="AP132" s="112"/>
      <c r="AQ132" s="112"/>
      <c r="AR132" s="112"/>
      <c r="AS132" s="112"/>
      <c r="AT132" s="112"/>
      <c r="AU132" s="112"/>
      <c r="AV132" s="112"/>
      <c r="AW132" s="112"/>
      <c r="AX132" s="112"/>
      <c r="AY132" s="112"/>
      <c r="AZ132" s="112"/>
      <c r="BA132" s="112"/>
      <c r="BB132" s="112"/>
      <c r="BC132" s="112"/>
      <c r="BD132" s="112"/>
      <c r="BE132" s="112"/>
      <c r="BF132" s="112"/>
      <c r="BG132" s="112"/>
      <c r="BH132" s="112"/>
      <c r="BI132" s="112"/>
      <c r="BJ132" s="112"/>
      <c r="BK132" s="112"/>
      <c r="BL132" s="112"/>
      <c r="BM132" s="112"/>
      <c r="BN132" s="112"/>
    </row>
    <row r="133">
      <c r="A133" s="351">
        <v>0.318177</v>
      </c>
      <c r="B133" s="351">
        <v>0.255347</v>
      </c>
      <c r="C133" s="351">
        <v>0.412867</v>
      </c>
      <c r="D133" s="351">
        <v>0.367125</v>
      </c>
      <c r="E133" s="351">
        <v>0.397026</v>
      </c>
      <c r="F133" s="351">
        <v>0.438103</v>
      </c>
      <c r="G133" s="351">
        <v>0.373052</v>
      </c>
      <c r="H133" s="351">
        <v>0.293122</v>
      </c>
      <c r="I133" s="351">
        <v>0.251397</v>
      </c>
      <c r="J133" s="351">
        <v>0.382507</v>
      </c>
      <c r="K133" s="351">
        <v>0.390641</v>
      </c>
      <c r="L133" s="351">
        <v>0.230982</v>
      </c>
      <c r="M133" s="351">
        <v>0.0995736</v>
      </c>
      <c r="N133" s="351">
        <v>0.0588288</v>
      </c>
      <c r="O133" s="351">
        <v>0.136342</v>
      </c>
      <c r="P133" s="351">
        <v>0.0755363</v>
      </c>
      <c r="Q133" s="351">
        <v>0.115469</v>
      </c>
      <c r="R133" s="351">
        <v>0.135411</v>
      </c>
      <c r="S133" s="351">
        <v>0.0664391</v>
      </c>
      <c r="T133" s="351">
        <v>0.0719933</v>
      </c>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2"/>
      <c r="AY133" s="112"/>
      <c r="AZ133" s="112"/>
      <c r="BA133" s="112"/>
      <c r="BB133" s="112"/>
      <c r="BC133" s="112"/>
      <c r="BD133" s="112"/>
      <c r="BE133" s="112"/>
      <c r="BF133" s="112"/>
      <c r="BG133" s="112"/>
      <c r="BH133" s="112"/>
      <c r="BI133" s="112"/>
      <c r="BJ133" s="112"/>
      <c r="BK133" s="112"/>
      <c r="BL133" s="112"/>
      <c r="BM133" s="112"/>
      <c r="BN133" s="112"/>
    </row>
    <row r="134">
      <c r="A134" s="351">
        <v>0.321644</v>
      </c>
      <c r="B134" s="351">
        <v>0.255364</v>
      </c>
      <c r="C134" s="351">
        <v>0.419305</v>
      </c>
      <c r="D134" s="351">
        <v>0.371266</v>
      </c>
      <c r="E134" s="351">
        <v>0.403579</v>
      </c>
      <c r="F134" s="351">
        <v>0.44091</v>
      </c>
      <c r="G134" s="351">
        <v>0.375699</v>
      </c>
      <c r="H134" s="351">
        <v>0.300005</v>
      </c>
      <c r="I134" s="351">
        <v>0.256446</v>
      </c>
      <c r="J134" s="351">
        <v>0.384119</v>
      </c>
      <c r="K134" s="351">
        <v>0.394244</v>
      </c>
      <c r="L134" s="351">
        <v>0.234606</v>
      </c>
      <c r="M134" s="351">
        <v>0.103889</v>
      </c>
      <c r="N134" s="351">
        <v>0.0603357</v>
      </c>
      <c r="O134" s="351">
        <v>0.135625</v>
      </c>
      <c r="P134" s="351">
        <v>0.0743886</v>
      </c>
      <c r="Q134" s="351">
        <v>0.115202</v>
      </c>
      <c r="R134" s="351">
        <v>0.135107</v>
      </c>
      <c r="S134" s="351">
        <v>0.0685263</v>
      </c>
      <c r="T134" s="351">
        <v>0.0722319</v>
      </c>
      <c r="U134" s="112"/>
      <c r="V134" s="112"/>
      <c r="W134" s="112"/>
      <c r="X134" s="112"/>
      <c r="Y134" s="112"/>
      <c r="Z134" s="112"/>
      <c r="AA134" s="112"/>
      <c r="AB134" s="112"/>
      <c r="AC134" s="112"/>
      <c r="AD134" s="112"/>
      <c r="AE134" s="112"/>
      <c r="AF134" s="112"/>
      <c r="AG134" s="112"/>
      <c r="AH134" s="112"/>
      <c r="AI134" s="112"/>
      <c r="AJ134" s="112"/>
      <c r="AK134" s="112"/>
      <c r="AL134" s="112"/>
      <c r="AM134" s="112"/>
      <c r="AN134" s="112"/>
      <c r="AO134" s="112"/>
      <c r="AP134" s="112"/>
      <c r="AQ134" s="112"/>
      <c r="AR134" s="112"/>
      <c r="AS134" s="112"/>
      <c r="AT134" s="112"/>
      <c r="AU134" s="112"/>
      <c r="AV134" s="112"/>
      <c r="AW134" s="112"/>
      <c r="AX134" s="112"/>
      <c r="AY134" s="112"/>
      <c r="AZ134" s="112"/>
      <c r="BA134" s="112"/>
      <c r="BB134" s="112"/>
      <c r="BC134" s="112"/>
      <c r="BD134" s="112"/>
      <c r="BE134" s="112"/>
      <c r="BF134" s="112"/>
      <c r="BG134" s="112"/>
      <c r="BH134" s="112"/>
      <c r="BI134" s="112"/>
      <c r="BJ134" s="112"/>
      <c r="BK134" s="112"/>
      <c r="BL134" s="112"/>
      <c r="BM134" s="112"/>
      <c r="BN134" s="112"/>
    </row>
    <row r="135">
      <c r="A135" s="351">
        <v>0.321229</v>
      </c>
      <c r="B135" s="351">
        <v>0.261657</v>
      </c>
      <c r="C135" s="351">
        <v>0.421561</v>
      </c>
      <c r="D135" s="351">
        <v>0.374633</v>
      </c>
      <c r="E135" s="351">
        <v>0.40459</v>
      </c>
      <c r="F135" s="351">
        <v>0.440288</v>
      </c>
      <c r="G135" s="351">
        <v>0.378163</v>
      </c>
      <c r="H135" s="351">
        <v>0.30228</v>
      </c>
      <c r="I135" s="351">
        <v>0.254632</v>
      </c>
      <c r="J135" s="351">
        <v>0.387573</v>
      </c>
      <c r="K135" s="351">
        <v>0.398689</v>
      </c>
      <c r="L135" s="351">
        <v>0.239226</v>
      </c>
      <c r="M135" s="351">
        <v>0.102179</v>
      </c>
      <c r="N135" s="351">
        <v>0.0581922</v>
      </c>
      <c r="O135" s="351">
        <v>0.136118</v>
      </c>
      <c r="P135" s="351">
        <v>0.0739314</v>
      </c>
      <c r="Q135" s="351">
        <v>0.120099</v>
      </c>
      <c r="R135" s="351">
        <v>0.136094</v>
      </c>
      <c r="S135" s="351">
        <v>0.0689296</v>
      </c>
      <c r="T135" s="351">
        <v>0.071811</v>
      </c>
      <c r="U135" s="112"/>
      <c r="V135" s="112"/>
      <c r="W135" s="112"/>
      <c r="X135" s="112"/>
      <c r="Y135" s="112"/>
      <c r="Z135" s="112"/>
      <c r="AA135" s="112"/>
      <c r="AB135" s="112"/>
      <c r="AC135" s="112"/>
      <c r="AD135" s="112"/>
      <c r="AE135" s="112"/>
      <c r="AF135" s="112"/>
      <c r="AG135" s="112"/>
      <c r="AH135" s="112"/>
      <c r="AI135" s="112"/>
      <c r="AJ135" s="112"/>
      <c r="AK135" s="112"/>
      <c r="AL135" s="112"/>
      <c r="AM135" s="112"/>
      <c r="AN135" s="112"/>
      <c r="AO135" s="112"/>
      <c r="AP135" s="112"/>
      <c r="AQ135" s="112"/>
      <c r="AR135" s="112"/>
      <c r="AS135" s="112"/>
      <c r="AT135" s="112"/>
      <c r="AU135" s="112"/>
      <c r="AV135" s="112"/>
      <c r="AW135" s="112"/>
      <c r="AX135" s="112"/>
      <c r="AY135" s="112"/>
      <c r="AZ135" s="112"/>
      <c r="BA135" s="112"/>
      <c r="BB135" s="112"/>
      <c r="BC135" s="112"/>
      <c r="BD135" s="112"/>
      <c r="BE135" s="112"/>
      <c r="BF135" s="112"/>
      <c r="BG135" s="112"/>
      <c r="BH135" s="112"/>
      <c r="BI135" s="112"/>
      <c r="BJ135" s="112"/>
      <c r="BK135" s="112"/>
      <c r="BL135" s="112"/>
      <c r="BM135" s="112"/>
      <c r="BN135" s="112"/>
    </row>
    <row r="136">
      <c r="A136" s="351">
        <v>0.327415</v>
      </c>
      <c r="B136" s="351">
        <v>0.263766</v>
      </c>
      <c r="C136" s="351">
        <v>0.420218</v>
      </c>
      <c r="D136" s="351">
        <v>0.374521</v>
      </c>
      <c r="E136" s="351">
        <v>0.407335</v>
      </c>
      <c r="F136" s="351">
        <v>0.439551</v>
      </c>
      <c r="G136" s="351">
        <v>0.382489</v>
      </c>
      <c r="H136" s="351">
        <v>0.30694</v>
      </c>
      <c r="I136" s="351">
        <v>0.257972</v>
      </c>
      <c r="J136" s="351">
        <v>0.392082</v>
      </c>
      <c r="K136" s="351">
        <v>0.406199</v>
      </c>
      <c r="L136" s="351">
        <v>0.241809</v>
      </c>
      <c r="M136" s="351">
        <v>0.10262</v>
      </c>
      <c r="N136" s="351">
        <v>0.061256</v>
      </c>
      <c r="O136" s="351">
        <v>0.134948</v>
      </c>
      <c r="P136" s="351">
        <v>0.0777593</v>
      </c>
      <c r="Q136" s="351">
        <v>0.116707</v>
      </c>
      <c r="R136" s="351">
        <v>0.13623</v>
      </c>
      <c r="S136" s="351">
        <v>0.0715894</v>
      </c>
      <c r="T136" s="351">
        <v>0.0691851</v>
      </c>
      <c r="U136" s="112"/>
      <c r="V136" s="112"/>
      <c r="W136" s="112"/>
      <c r="X136" s="112"/>
      <c r="Y136" s="112"/>
      <c r="Z136" s="112"/>
      <c r="AA136" s="112"/>
      <c r="AB136" s="112"/>
      <c r="AC136" s="112"/>
      <c r="AD136" s="112"/>
      <c r="AE136" s="112"/>
      <c r="AF136" s="112"/>
      <c r="AG136" s="112"/>
      <c r="AH136" s="112"/>
      <c r="AI136" s="112"/>
      <c r="AJ136" s="112"/>
      <c r="AK136" s="112"/>
      <c r="AL136" s="112"/>
      <c r="AM136" s="112"/>
      <c r="AN136" s="112"/>
      <c r="AO136" s="112"/>
      <c r="AP136" s="112"/>
      <c r="AQ136" s="112"/>
      <c r="AR136" s="112"/>
      <c r="AS136" s="112"/>
      <c r="AT136" s="112"/>
      <c r="AU136" s="112"/>
      <c r="AV136" s="112"/>
      <c r="AW136" s="112"/>
      <c r="AX136" s="112"/>
      <c r="AY136" s="112"/>
      <c r="AZ136" s="112"/>
      <c r="BA136" s="112"/>
      <c r="BB136" s="112"/>
      <c r="BC136" s="112"/>
      <c r="BD136" s="112"/>
      <c r="BE136" s="112"/>
      <c r="BF136" s="112"/>
      <c r="BG136" s="112"/>
      <c r="BH136" s="112"/>
      <c r="BI136" s="112"/>
      <c r="BJ136" s="112"/>
      <c r="BK136" s="112"/>
      <c r="BL136" s="112"/>
      <c r="BM136" s="112"/>
      <c r="BN136" s="112"/>
    </row>
    <row r="137">
      <c r="A137" s="351">
        <v>0.328615</v>
      </c>
      <c r="B137" s="351">
        <v>0.264486</v>
      </c>
      <c r="C137" s="351">
        <v>0.421858</v>
      </c>
      <c r="D137" s="351">
        <v>0.377741</v>
      </c>
      <c r="E137" s="351">
        <v>0.412137</v>
      </c>
      <c r="F137" s="351">
        <v>0.440536</v>
      </c>
      <c r="G137" s="351">
        <v>0.385019</v>
      </c>
      <c r="H137" s="351">
        <v>0.308021</v>
      </c>
      <c r="I137" s="351">
        <v>0.257081</v>
      </c>
      <c r="J137" s="351">
        <v>0.395161</v>
      </c>
      <c r="K137" s="351">
        <v>0.40328</v>
      </c>
      <c r="L137" s="351">
        <v>0.243723</v>
      </c>
      <c r="M137" s="351">
        <v>0.10422</v>
      </c>
      <c r="N137" s="351">
        <v>0.0590135</v>
      </c>
      <c r="O137" s="351">
        <v>0.137143</v>
      </c>
      <c r="P137" s="351">
        <v>0.0762955</v>
      </c>
      <c r="Q137" s="351">
        <v>0.117881</v>
      </c>
      <c r="R137" s="351">
        <v>0.137848</v>
      </c>
      <c r="S137" s="351">
        <v>0.0701802</v>
      </c>
      <c r="T137" s="351">
        <v>0.0735348</v>
      </c>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c r="AP137" s="112"/>
      <c r="AQ137" s="112"/>
      <c r="AR137" s="112"/>
      <c r="AS137" s="112"/>
      <c r="AT137" s="112"/>
      <c r="AU137" s="112"/>
      <c r="AV137" s="112"/>
      <c r="AW137" s="112"/>
      <c r="AX137" s="112"/>
      <c r="AY137" s="112"/>
      <c r="AZ137" s="112"/>
      <c r="BA137" s="112"/>
      <c r="BB137" s="112"/>
      <c r="BC137" s="112"/>
      <c r="BD137" s="112"/>
      <c r="BE137" s="112"/>
      <c r="BF137" s="112"/>
      <c r="BG137" s="112"/>
      <c r="BH137" s="112"/>
      <c r="BI137" s="112"/>
      <c r="BJ137" s="112"/>
      <c r="BK137" s="112"/>
      <c r="BL137" s="112"/>
      <c r="BM137" s="112"/>
      <c r="BN137" s="112"/>
    </row>
    <row r="138">
      <c r="A138" s="351">
        <v>0.327515</v>
      </c>
      <c r="B138" s="351">
        <v>0.268555</v>
      </c>
      <c r="C138" s="351">
        <v>0.423033</v>
      </c>
      <c r="D138" s="351">
        <v>0.379599</v>
      </c>
      <c r="E138" s="351">
        <v>0.412257</v>
      </c>
      <c r="F138" s="351">
        <v>0.442665</v>
      </c>
      <c r="G138" s="351">
        <v>0.385708</v>
      </c>
      <c r="H138" s="351">
        <v>0.312871</v>
      </c>
      <c r="I138" s="351">
        <v>0.263657</v>
      </c>
      <c r="J138" s="351">
        <v>0.393751</v>
      </c>
      <c r="K138" s="351">
        <v>0.405665</v>
      </c>
      <c r="L138" s="351">
        <v>0.244759</v>
      </c>
      <c r="M138" s="351">
        <v>0.100315</v>
      </c>
      <c r="N138" s="351">
        <v>0.0616697</v>
      </c>
      <c r="O138" s="351">
        <v>0.136589</v>
      </c>
      <c r="P138" s="351">
        <v>0.076253</v>
      </c>
      <c r="Q138" s="351">
        <v>0.11679</v>
      </c>
      <c r="R138" s="351">
        <v>0.136539</v>
      </c>
      <c r="S138" s="351">
        <v>0.0657072</v>
      </c>
      <c r="T138" s="351">
        <v>0.0736909</v>
      </c>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c r="AP138" s="112"/>
      <c r="AQ138" s="112"/>
      <c r="AR138" s="112"/>
      <c r="AS138" s="112"/>
      <c r="AT138" s="112"/>
      <c r="AU138" s="112"/>
      <c r="AV138" s="112"/>
      <c r="AW138" s="112"/>
      <c r="AX138" s="112"/>
      <c r="AY138" s="112"/>
      <c r="AZ138" s="112"/>
      <c r="BA138" s="112"/>
      <c r="BB138" s="112"/>
      <c r="BC138" s="112"/>
      <c r="BD138" s="112"/>
      <c r="BE138" s="112"/>
      <c r="BF138" s="112"/>
      <c r="BG138" s="112"/>
      <c r="BH138" s="112"/>
      <c r="BI138" s="112"/>
      <c r="BJ138" s="112"/>
      <c r="BK138" s="112"/>
      <c r="BL138" s="112"/>
      <c r="BM138" s="112"/>
      <c r="BN138" s="112"/>
    </row>
    <row r="139">
      <c r="A139" s="351">
        <v>0.328753</v>
      </c>
      <c r="B139" s="351">
        <v>0.269211</v>
      </c>
      <c r="C139" s="351">
        <v>0.422663</v>
      </c>
      <c r="D139" s="351">
        <v>0.380717</v>
      </c>
      <c r="E139" s="351">
        <v>0.419866</v>
      </c>
      <c r="F139" s="351">
        <v>0.444205</v>
      </c>
      <c r="G139" s="351">
        <v>0.390461</v>
      </c>
      <c r="H139" s="351">
        <v>0.314456</v>
      </c>
      <c r="I139" s="351">
        <v>0.261124</v>
      </c>
      <c r="J139" s="351">
        <v>0.398729</v>
      </c>
      <c r="K139" s="351">
        <v>0.411154</v>
      </c>
      <c r="L139" s="351">
        <v>0.249754</v>
      </c>
      <c r="M139" s="351">
        <v>0.10282</v>
      </c>
      <c r="N139" s="351">
        <v>0.0600539</v>
      </c>
      <c r="O139" s="351">
        <v>0.137554</v>
      </c>
      <c r="P139" s="351">
        <v>0.0771122</v>
      </c>
      <c r="Q139" s="351">
        <v>0.118816</v>
      </c>
      <c r="R139" s="351">
        <v>0.13796</v>
      </c>
      <c r="S139" s="351">
        <v>0.0694211</v>
      </c>
      <c r="T139" s="351">
        <v>0.0748004</v>
      </c>
      <c r="U139" s="112"/>
      <c r="V139" s="112"/>
      <c r="W139" s="112"/>
      <c r="X139" s="112"/>
      <c r="Y139" s="112"/>
      <c r="Z139" s="112"/>
      <c r="AA139" s="112"/>
      <c r="AB139" s="112"/>
      <c r="AC139" s="112"/>
      <c r="AD139" s="112"/>
      <c r="AE139" s="112"/>
      <c r="AF139" s="112"/>
      <c r="AG139" s="112"/>
      <c r="AH139" s="112"/>
      <c r="AI139" s="112"/>
      <c r="AJ139" s="112"/>
      <c r="AK139" s="112"/>
      <c r="AL139" s="112"/>
      <c r="AM139" s="112"/>
      <c r="AN139" s="112"/>
      <c r="AO139" s="112"/>
      <c r="AP139" s="112"/>
      <c r="AQ139" s="112"/>
      <c r="AR139" s="112"/>
      <c r="AS139" s="112"/>
      <c r="AT139" s="112"/>
      <c r="AU139" s="112"/>
      <c r="AV139" s="112"/>
      <c r="AW139" s="112"/>
      <c r="AX139" s="112"/>
      <c r="AY139" s="112"/>
      <c r="AZ139" s="112"/>
      <c r="BA139" s="112"/>
      <c r="BB139" s="112"/>
      <c r="BC139" s="112"/>
      <c r="BD139" s="112"/>
      <c r="BE139" s="112"/>
      <c r="BF139" s="112"/>
      <c r="BG139" s="112"/>
      <c r="BH139" s="112"/>
      <c r="BI139" s="112"/>
      <c r="BJ139" s="112"/>
      <c r="BK139" s="112"/>
      <c r="BL139" s="112"/>
      <c r="BM139" s="112"/>
      <c r="BN139" s="112"/>
    </row>
    <row r="140">
      <c r="A140" s="351">
        <v>0.341816</v>
      </c>
      <c r="B140" s="351">
        <v>0.269435</v>
      </c>
      <c r="C140" s="351">
        <v>0.42743</v>
      </c>
      <c r="D140" s="351">
        <v>0.396424</v>
      </c>
      <c r="E140" s="351">
        <v>0.419788</v>
      </c>
      <c r="F140" s="351">
        <v>0.454485</v>
      </c>
      <c r="G140" s="351">
        <v>0.401647</v>
      </c>
      <c r="H140" s="351">
        <v>0.324535</v>
      </c>
      <c r="I140" s="351">
        <v>0.267321</v>
      </c>
      <c r="J140" s="351">
        <v>0.406758</v>
      </c>
      <c r="K140" s="351">
        <v>0.421807</v>
      </c>
      <c r="L140" s="351">
        <v>0.255464</v>
      </c>
      <c r="M140" s="351">
        <v>0.107622</v>
      </c>
      <c r="N140" s="351">
        <v>0.0535653</v>
      </c>
      <c r="O140" s="351">
        <v>0.141505</v>
      </c>
      <c r="P140" s="351">
        <v>0.0783041</v>
      </c>
      <c r="Q140" s="351">
        <v>0.115092</v>
      </c>
      <c r="R140" s="351">
        <v>0.134983</v>
      </c>
      <c r="S140" s="351">
        <v>0.0784523</v>
      </c>
      <c r="T140" s="351">
        <v>0.073257</v>
      </c>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c r="AP140" s="112"/>
      <c r="AQ140" s="112"/>
      <c r="AR140" s="112"/>
      <c r="AS140" s="112"/>
      <c r="AT140" s="112"/>
      <c r="AU140" s="112"/>
      <c r="AV140" s="112"/>
      <c r="AW140" s="112"/>
      <c r="AX140" s="112"/>
      <c r="AY140" s="112"/>
      <c r="AZ140" s="112"/>
      <c r="BA140" s="112"/>
      <c r="BB140" s="112"/>
      <c r="BC140" s="112"/>
      <c r="BD140" s="112"/>
      <c r="BE140" s="112"/>
      <c r="BF140" s="112"/>
      <c r="BG140" s="112"/>
      <c r="BH140" s="112"/>
      <c r="BI140" s="112"/>
      <c r="BJ140" s="112"/>
      <c r="BK140" s="112"/>
      <c r="BL140" s="112"/>
      <c r="BM140" s="112"/>
      <c r="BN140" s="112"/>
    </row>
    <row r="141">
      <c r="A141" s="351">
        <v>0.340462</v>
      </c>
      <c r="B141" s="351">
        <v>0.285065</v>
      </c>
      <c r="C141" s="351">
        <v>0.434909</v>
      </c>
      <c r="D141" s="351">
        <v>0.397589</v>
      </c>
      <c r="E141" s="351">
        <v>0.440567</v>
      </c>
      <c r="F141" s="351">
        <v>0.459572</v>
      </c>
      <c r="G141" s="351">
        <v>0.411338</v>
      </c>
      <c r="H141" s="351">
        <v>0.331901</v>
      </c>
      <c r="I141" s="351">
        <v>0.273922</v>
      </c>
      <c r="J141" s="351">
        <v>0.413461</v>
      </c>
      <c r="K141" s="351">
        <v>0.426749</v>
      </c>
      <c r="L141" s="351">
        <v>0.264839</v>
      </c>
      <c r="M141" s="351">
        <v>0.101383</v>
      </c>
      <c r="N141" s="351">
        <v>0.0574975</v>
      </c>
      <c r="O141" s="351">
        <v>0.139259</v>
      </c>
      <c r="P141" s="351">
        <v>0.0727508</v>
      </c>
      <c r="Q141" s="351">
        <v>0.109083</v>
      </c>
      <c r="R141" s="351">
        <v>0.135794</v>
      </c>
      <c r="S141" s="351">
        <v>0.0695649</v>
      </c>
      <c r="T141" s="351">
        <v>0.0783237</v>
      </c>
      <c r="U141" s="112"/>
      <c r="V141" s="112"/>
      <c r="W141" s="112"/>
      <c r="X141" s="112"/>
      <c r="Y141" s="112"/>
      <c r="Z141" s="112"/>
      <c r="AA141" s="112"/>
      <c r="AB141" s="112"/>
      <c r="AC141" s="112"/>
      <c r="AD141" s="112"/>
      <c r="AE141" s="112"/>
      <c r="AF141" s="112"/>
      <c r="AG141" s="112"/>
      <c r="AH141" s="112"/>
      <c r="AI141" s="112"/>
      <c r="AJ141" s="112"/>
      <c r="AK141" s="112"/>
      <c r="AL141" s="112"/>
      <c r="AM141" s="112"/>
      <c r="AN141" s="112"/>
      <c r="AO141" s="112"/>
      <c r="AP141" s="112"/>
      <c r="AQ141" s="112"/>
      <c r="AR141" s="112"/>
      <c r="AS141" s="112"/>
      <c r="AT141" s="112"/>
      <c r="AU141" s="112"/>
      <c r="AV141" s="112"/>
      <c r="AW141" s="112"/>
      <c r="AX141" s="112"/>
      <c r="AY141" s="112"/>
      <c r="AZ141" s="112"/>
      <c r="BA141" s="112"/>
      <c r="BB141" s="112"/>
      <c r="BC141" s="112"/>
      <c r="BD141" s="112"/>
      <c r="BE141" s="112"/>
      <c r="BF141" s="112"/>
      <c r="BG141" s="112"/>
      <c r="BH141" s="112"/>
      <c r="BI141" s="112"/>
      <c r="BJ141" s="112"/>
      <c r="BK141" s="112"/>
      <c r="BL141" s="112"/>
      <c r="BM141" s="112"/>
      <c r="BN141" s="112"/>
    </row>
    <row r="142">
      <c r="A142" s="351">
        <v>0.349027</v>
      </c>
      <c r="B142" s="351">
        <v>0.301022</v>
      </c>
      <c r="C142" s="351">
        <v>0.443764</v>
      </c>
      <c r="D142" s="351">
        <v>0.411493</v>
      </c>
      <c r="E142" s="351">
        <v>0.448574</v>
      </c>
      <c r="F142" s="351">
        <v>0.459484</v>
      </c>
      <c r="G142" s="351">
        <v>0.425072</v>
      </c>
      <c r="H142" s="351">
        <v>0.353175</v>
      </c>
      <c r="I142" s="351">
        <v>0.288019</v>
      </c>
      <c r="J142" s="351">
        <v>0.43583</v>
      </c>
      <c r="K142" s="351">
        <v>0.441155</v>
      </c>
      <c r="L142" s="351">
        <v>0.27169</v>
      </c>
      <c r="M142" s="351">
        <v>0.102751</v>
      </c>
      <c r="N142" s="351">
        <v>0.0539989</v>
      </c>
      <c r="O142" s="351">
        <v>0.140465</v>
      </c>
      <c r="P142" s="351">
        <v>0.066889</v>
      </c>
      <c r="Q142" s="351">
        <v>0.115404</v>
      </c>
      <c r="R142" s="351">
        <v>0.139877</v>
      </c>
      <c r="S142" s="351">
        <v>0.0727836</v>
      </c>
      <c r="T142" s="351">
        <v>0.0703445</v>
      </c>
      <c r="U142" s="112"/>
      <c r="V142" s="112"/>
      <c r="W142" s="112"/>
      <c r="X142" s="112"/>
      <c r="Y142" s="112"/>
      <c r="Z142" s="112"/>
      <c r="AA142" s="112"/>
      <c r="AB142" s="112"/>
      <c r="AC142" s="112"/>
      <c r="AD142" s="112"/>
      <c r="AE142" s="112"/>
      <c r="AF142" s="112"/>
      <c r="AG142" s="112"/>
      <c r="AH142" s="112"/>
      <c r="AI142" s="112"/>
      <c r="AJ142" s="112"/>
      <c r="AK142" s="112"/>
      <c r="AL142" s="112"/>
      <c r="AM142" s="112"/>
      <c r="AN142" s="112"/>
      <c r="AO142" s="112"/>
      <c r="AP142" s="112"/>
      <c r="AQ142" s="112"/>
      <c r="AR142" s="112"/>
      <c r="AS142" s="112"/>
      <c r="AT142" s="112"/>
      <c r="AU142" s="112"/>
      <c r="AV142" s="112"/>
      <c r="AW142" s="112"/>
      <c r="AX142" s="112"/>
      <c r="AY142" s="112"/>
      <c r="AZ142" s="112"/>
      <c r="BA142" s="112"/>
      <c r="BB142" s="112"/>
      <c r="BC142" s="112"/>
      <c r="BD142" s="112"/>
      <c r="BE142" s="112"/>
      <c r="BF142" s="112"/>
      <c r="BG142" s="112"/>
      <c r="BH142" s="112"/>
      <c r="BI142" s="112"/>
      <c r="BJ142" s="112"/>
      <c r="BK142" s="112"/>
      <c r="BL142" s="112"/>
      <c r="BM142" s="112"/>
      <c r="BN142" s="112"/>
    </row>
    <row r="143">
      <c r="A143" s="351">
        <v>0.364327</v>
      </c>
      <c r="B143" s="351">
        <v>0.306093</v>
      </c>
      <c r="C143" s="351">
        <v>0.444078</v>
      </c>
      <c r="D143" s="351">
        <v>0.410964</v>
      </c>
      <c r="E143" s="351">
        <v>0.455965</v>
      </c>
      <c r="F143" s="351">
        <v>0.465647</v>
      </c>
      <c r="G143" s="351">
        <v>0.429472</v>
      </c>
      <c r="H143" s="351">
        <v>0.3569</v>
      </c>
      <c r="I143" s="351">
        <v>0.285238</v>
      </c>
      <c r="J143" s="351">
        <v>0.444413</v>
      </c>
      <c r="K143" s="351">
        <v>0.453288</v>
      </c>
      <c r="L143" s="351">
        <v>0.287964</v>
      </c>
      <c r="M143" s="351">
        <v>0.102482</v>
      </c>
      <c r="N143" s="351">
        <v>0.0558112</v>
      </c>
      <c r="O143" s="351">
        <v>0.142921</v>
      </c>
      <c r="P143" s="351">
        <v>0.0777467</v>
      </c>
      <c r="Q143" s="351">
        <v>0.123078</v>
      </c>
      <c r="R143" s="351">
        <v>0.142373</v>
      </c>
      <c r="S143" s="351">
        <v>0.0745448</v>
      </c>
      <c r="T143" s="351">
        <v>0.0784024</v>
      </c>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c r="AP143" s="112"/>
      <c r="AQ143" s="112"/>
      <c r="AR143" s="112"/>
      <c r="AS143" s="112"/>
      <c r="AT143" s="112"/>
      <c r="AU143" s="112"/>
      <c r="AV143" s="112"/>
      <c r="AW143" s="112"/>
      <c r="AX143" s="112"/>
      <c r="AY143" s="112"/>
      <c r="AZ143" s="112"/>
      <c r="BA143" s="112"/>
      <c r="BB143" s="112"/>
      <c r="BC143" s="112"/>
      <c r="BD143" s="112"/>
      <c r="BE143" s="112"/>
      <c r="BF143" s="112"/>
      <c r="BG143" s="112"/>
      <c r="BH143" s="112"/>
      <c r="BI143" s="112"/>
      <c r="BJ143" s="112"/>
      <c r="BK143" s="112"/>
      <c r="BL143" s="112"/>
      <c r="BM143" s="112"/>
      <c r="BN143" s="112"/>
    </row>
    <row r="144">
      <c r="A144" s="351">
        <v>0.363486</v>
      </c>
      <c r="B144" s="351">
        <v>0.321254</v>
      </c>
      <c r="C144" s="351">
        <v>0.446499</v>
      </c>
      <c r="D144" s="351">
        <v>0.420752</v>
      </c>
      <c r="E144" s="351">
        <v>0.464729</v>
      </c>
      <c r="F144" s="351">
        <v>0.457441</v>
      </c>
      <c r="G144" s="351">
        <v>0.431252</v>
      </c>
      <c r="H144" s="351">
        <v>0.369276</v>
      </c>
      <c r="I144" s="351">
        <v>0.295365</v>
      </c>
      <c r="J144" s="351">
        <v>0.443746</v>
      </c>
      <c r="K144" s="351">
        <v>0.464094</v>
      </c>
      <c r="L144" s="351">
        <v>0.307786</v>
      </c>
      <c r="M144" s="351">
        <v>0.109514</v>
      </c>
      <c r="N144" s="351">
        <v>0.0587768</v>
      </c>
      <c r="O144" s="351">
        <v>0.142313</v>
      </c>
      <c r="P144" s="351">
        <v>0.0813556</v>
      </c>
      <c r="Q144" s="351">
        <v>0.115995</v>
      </c>
      <c r="R144" s="351">
        <v>0.138525</v>
      </c>
      <c r="S144" s="351">
        <v>0.0732525</v>
      </c>
      <c r="T144" s="351">
        <v>0.0682045</v>
      </c>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2"/>
      <c r="AY144" s="112"/>
      <c r="AZ144" s="112"/>
      <c r="BA144" s="112"/>
      <c r="BB144" s="112"/>
      <c r="BC144" s="112"/>
      <c r="BD144" s="112"/>
      <c r="BE144" s="112"/>
      <c r="BF144" s="112"/>
      <c r="BG144" s="112"/>
      <c r="BH144" s="112"/>
      <c r="BI144" s="112"/>
      <c r="BJ144" s="112"/>
      <c r="BK144" s="112"/>
      <c r="BL144" s="112"/>
      <c r="BM144" s="112"/>
      <c r="BN144" s="112"/>
    </row>
    <row r="145">
      <c r="A145" s="351">
        <v>0.372315</v>
      </c>
      <c r="B145" s="351">
        <v>0.322896</v>
      </c>
      <c r="C145" s="351">
        <v>0.452563</v>
      </c>
      <c r="D145" s="351">
        <v>0.42752</v>
      </c>
      <c r="E145" s="351">
        <v>0.469998</v>
      </c>
      <c r="F145" s="351">
        <v>0.465986</v>
      </c>
      <c r="G145" s="351">
        <v>0.440257</v>
      </c>
      <c r="H145" s="351">
        <v>0.38311</v>
      </c>
      <c r="I145" s="351">
        <v>0.3025</v>
      </c>
      <c r="J145" s="351">
        <v>0.45064</v>
      </c>
      <c r="K145" s="351">
        <v>0.465414</v>
      </c>
      <c r="L145" s="351">
        <v>0.316919</v>
      </c>
      <c r="M145" s="351">
        <v>0.10473</v>
      </c>
      <c r="N145" s="351">
        <v>0.057436</v>
      </c>
      <c r="O145" s="351">
        <v>0.145182</v>
      </c>
      <c r="P145" s="351">
        <v>0.0761199</v>
      </c>
      <c r="Q145" s="351">
        <v>0.131603</v>
      </c>
      <c r="R145" s="351">
        <v>0.1418</v>
      </c>
      <c r="S145" s="351">
        <v>0.0793912</v>
      </c>
      <c r="T145" s="351">
        <v>0.0804988</v>
      </c>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c r="AP145" s="112"/>
      <c r="AQ145" s="112"/>
      <c r="AR145" s="112"/>
      <c r="AS145" s="112"/>
      <c r="AT145" s="112"/>
      <c r="AU145" s="112"/>
      <c r="AV145" s="112"/>
      <c r="AW145" s="112"/>
      <c r="AX145" s="112"/>
      <c r="AY145" s="112"/>
      <c r="AZ145" s="112"/>
      <c r="BA145" s="112"/>
      <c r="BB145" s="112"/>
      <c r="BC145" s="112"/>
      <c r="BD145" s="112"/>
      <c r="BE145" s="112"/>
      <c r="BF145" s="112"/>
      <c r="BG145" s="112"/>
      <c r="BH145" s="112"/>
      <c r="BI145" s="112"/>
      <c r="BJ145" s="112"/>
      <c r="BK145" s="112"/>
      <c r="BL145" s="112"/>
      <c r="BM145" s="112"/>
      <c r="BN145" s="112"/>
    </row>
    <row r="146">
      <c r="A146" s="351">
        <v>0.378065</v>
      </c>
      <c r="B146" s="351">
        <v>0.329473</v>
      </c>
      <c r="C146" s="351">
        <v>0.447929</v>
      </c>
      <c r="D146" s="351">
        <v>0.421276</v>
      </c>
      <c r="E146" s="351">
        <v>0.476678</v>
      </c>
      <c r="F146" s="351">
        <v>0.466241</v>
      </c>
      <c r="G146" s="351">
        <v>0.449907</v>
      </c>
      <c r="H146" s="351">
        <v>0.383012</v>
      </c>
      <c r="I146" s="351">
        <v>0.307352</v>
      </c>
      <c r="J146" s="351">
        <v>0.459462</v>
      </c>
      <c r="K146" s="351">
        <v>0.461981</v>
      </c>
      <c r="L146" s="351">
        <v>0.321426</v>
      </c>
      <c r="M146" s="351">
        <v>0.105649</v>
      </c>
      <c r="N146" s="351">
        <v>0.0621361</v>
      </c>
      <c r="O146" s="351">
        <v>0.14124</v>
      </c>
      <c r="P146" s="351">
        <v>0.0793329</v>
      </c>
      <c r="Q146" s="351">
        <v>0.122422</v>
      </c>
      <c r="R146" s="351">
        <v>0.151444</v>
      </c>
      <c r="S146" s="351">
        <v>0.0752299</v>
      </c>
      <c r="T146" s="351">
        <v>0.0721602</v>
      </c>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c r="AP146" s="112"/>
      <c r="AQ146" s="112"/>
      <c r="AR146" s="112"/>
      <c r="AS146" s="112"/>
      <c r="AT146" s="112"/>
      <c r="AU146" s="112"/>
      <c r="AV146" s="112"/>
      <c r="AW146" s="112"/>
      <c r="AX146" s="112"/>
      <c r="AY146" s="112"/>
      <c r="AZ146" s="112"/>
      <c r="BA146" s="112"/>
      <c r="BB146" s="112"/>
      <c r="BC146" s="112"/>
      <c r="BD146" s="112"/>
      <c r="BE146" s="112"/>
      <c r="BF146" s="112"/>
      <c r="BG146" s="112"/>
      <c r="BH146" s="112"/>
      <c r="BI146" s="112"/>
      <c r="BJ146" s="112"/>
      <c r="BK146" s="112"/>
      <c r="BL146" s="112"/>
      <c r="BM146" s="112"/>
      <c r="BN146" s="112"/>
    </row>
    <row r="147">
      <c r="A147" s="351">
        <v>0.382796</v>
      </c>
      <c r="B147" s="351">
        <v>0.336181</v>
      </c>
      <c r="C147" s="351">
        <v>0.453302</v>
      </c>
      <c r="D147" s="351">
        <v>0.427077</v>
      </c>
      <c r="E147" s="351">
        <v>0.476012</v>
      </c>
      <c r="F147" s="351">
        <v>0.466992</v>
      </c>
      <c r="G147" s="351">
        <v>0.457765</v>
      </c>
      <c r="H147" s="351">
        <v>0.402907</v>
      </c>
      <c r="I147" s="351">
        <v>0.300753</v>
      </c>
      <c r="J147" s="351">
        <v>0.467895</v>
      </c>
      <c r="K147" s="351">
        <v>0.471349</v>
      </c>
      <c r="L147" s="351">
        <v>0.33722</v>
      </c>
      <c r="M147" s="351">
        <v>0.10074</v>
      </c>
      <c r="N147" s="351">
        <v>0.0535089</v>
      </c>
      <c r="O147" s="351">
        <v>0.144964</v>
      </c>
      <c r="P147" s="351">
        <v>0.0844224</v>
      </c>
      <c r="Q147" s="351">
        <v>0.120935</v>
      </c>
      <c r="R147" s="351">
        <v>0.153527</v>
      </c>
      <c r="S147" s="351">
        <v>0.0758571</v>
      </c>
      <c r="T147" s="351">
        <v>0.0734393</v>
      </c>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12"/>
      <c r="AY147" s="112"/>
      <c r="AZ147" s="112"/>
      <c r="BA147" s="112"/>
      <c r="BB147" s="112"/>
      <c r="BC147" s="112"/>
      <c r="BD147" s="112"/>
      <c r="BE147" s="112"/>
      <c r="BF147" s="112"/>
      <c r="BG147" s="112"/>
      <c r="BH147" s="112"/>
      <c r="BI147" s="112"/>
      <c r="BJ147" s="112"/>
      <c r="BK147" s="112"/>
      <c r="BL147" s="112"/>
      <c r="BM147" s="112"/>
      <c r="BN147" s="112"/>
    </row>
    <row r="148">
      <c r="A148" s="351">
        <v>0.37809</v>
      </c>
      <c r="B148" s="351">
        <v>0.341652</v>
      </c>
      <c r="C148" s="351">
        <v>0.453976</v>
      </c>
      <c r="D148" s="351">
        <v>0.432513</v>
      </c>
      <c r="E148" s="351">
        <v>0.489198</v>
      </c>
      <c r="F148" s="351">
        <v>0.46947</v>
      </c>
      <c r="G148" s="351">
        <v>0.456153</v>
      </c>
      <c r="H148" s="351">
        <v>0.408927</v>
      </c>
      <c r="I148" s="351">
        <v>0.31524</v>
      </c>
      <c r="J148" s="351">
        <v>0.45795</v>
      </c>
      <c r="K148" s="351">
        <v>0.476699</v>
      </c>
      <c r="L148" s="351">
        <v>0.342721</v>
      </c>
      <c r="M148" s="351">
        <v>0.106369</v>
      </c>
      <c r="N148" s="351">
        <v>0.0570104</v>
      </c>
      <c r="O148" s="351">
        <v>0.145934</v>
      </c>
      <c r="P148" s="351">
        <v>0.0788732</v>
      </c>
      <c r="Q148" s="351">
        <v>0.128266</v>
      </c>
      <c r="R148" s="351">
        <v>0.149685</v>
      </c>
      <c r="S148" s="351">
        <v>0.0718112</v>
      </c>
      <c r="T148" s="351">
        <v>0.0713736</v>
      </c>
      <c r="U148" s="112"/>
      <c r="V148" s="112"/>
      <c r="W148" s="112"/>
      <c r="X148" s="112"/>
      <c r="Y148" s="112"/>
      <c r="Z148" s="112"/>
      <c r="AA148" s="112"/>
      <c r="AB148" s="112"/>
      <c r="AC148" s="112"/>
      <c r="AD148" s="112"/>
      <c r="AE148" s="112"/>
      <c r="AF148" s="112"/>
      <c r="AG148" s="112"/>
      <c r="AH148" s="112"/>
      <c r="AI148" s="112"/>
      <c r="AJ148" s="112"/>
      <c r="AK148" s="112"/>
      <c r="AL148" s="112"/>
      <c r="AM148" s="112"/>
      <c r="AN148" s="112"/>
      <c r="AO148" s="112"/>
      <c r="AP148" s="112"/>
      <c r="AQ148" s="112"/>
      <c r="AR148" s="112"/>
      <c r="AS148" s="112"/>
      <c r="AT148" s="112"/>
      <c r="AU148" s="112"/>
      <c r="AV148" s="112"/>
      <c r="AW148" s="112"/>
      <c r="AX148" s="112"/>
      <c r="AY148" s="112"/>
      <c r="AZ148" s="112"/>
      <c r="BA148" s="112"/>
      <c r="BB148" s="112"/>
      <c r="BC148" s="112"/>
      <c r="BD148" s="112"/>
      <c r="BE148" s="112"/>
      <c r="BF148" s="112"/>
      <c r="BG148" s="112"/>
      <c r="BH148" s="112"/>
      <c r="BI148" s="112"/>
      <c r="BJ148" s="112"/>
      <c r="BK148" s="112"/>
      <c r="BL148" s="112"/>
      <c r="BM148" s="112"/>
      <c r="BN148" s="112"/>
    </row>
    <row r="149">
      <c r="A149" s="351">
        <v>0.379862</v>
      </c>
      <c r="B149" s="351">
        <v>0.348291</v>
      </c>
      <c r="C149" s="351">
        <v>0.464956</v>
      </c>
      <c r="D149" s="351">
        <v>0.434748</v>
      </c>
      <c r="E149" s="351">
        <v>0.486226</v>
      </c>
      <c r="F149" s="351">
        <v>0.462847</v>
      </c>
      <c r="G149" s="351">
        <v>0.452018</v>
      </c>
      <c r="H149" s="351">
        <v>0.408513</v>
      </c>
      <c r="I149" s="351">
        <v>0.317395</v>
      </c>
      <c r="J149" s="351">
        <v>0.471808</v>
      </c>
      <c r="K149" s="351">
        <v>0.479479</v>
      </c>
      <c r="L149" s="351">
        <v>0.352967</v>
      </c>
      <c r="M149" s="351">
        <v>0.107103</v>
      </c>
      <c r="N149" s="351">
        <v>0.0688868</v>
      </c>
      <c r="O149" s="351">
        <v>0.143029</v>
      </c>
      <c r="P149" s="351">
        <v>0.0814016</v>
      </c>
      <c r="Q149" s="351">
        <v>0.126514</v>
      </c>
      <c r="R149" s="351">
        <v>0.154025</v>
      </c>
      <c r="S149" s="351">
        <v>0.0750764</v>
      </c>
      <c r="T149" s="351">
        <v>0.0736519</v>
      </c>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c r="AP149" s="112"/>
      <c r="AQ149" s="112"/>
      <c r="AR149" s="112"/>
      <c r="AS149" s="112"/>
      <c r="AT149" s="112"/>
      <c r="AU149" s="112"/>
      <c r="AV149" s="112"/>
      <c r="AW149" s="112"/>
      <c r="AX149" s="112"/>
      <c r="AY149" s="112"/>
      <c r="AZ149" s="112"/>
      <c r="BA149" s="112"/>
      <c r="BB149" s="112"/>
      <c r="BC149" s="112"/>
      <c r="BD149" s="112"/>
      <c r="BE149" s="112"/>
      <c r="BF149" s="112"/>
      <c r="BG149" s="112"/>
      <c r="BH149" s="112"/>
      <c r="BI149" s="112"/>
      <c r="BJ149" s="112"/>
      <c r="BK149" s="112"/>
      <c r="BL149" s="112"/>
      <c r="BM149" s="112"/>
      <c r="BN149" s="112"/>
    </row>
    <row r="150">
      <c r="A150" s="351">
        <v>0.389421</v>
      </c>
      <c r="B150" s="351">
        <v>0.353536</v>
      </c>
      <c r="C150" s="351">
        <v>0.461207</v>
      </c>
      <c r="D150" s="351">
        <v>0.437872</v>
      </c>
      <c r="E150" s="351">
        <v>0.48653</v>
      </c>
      <c r="F150" s="351">
        <v>0.46979</v>
      </c>
      <c r="G150" s="351">
        <v>0.458764</v>
      </c>
      <c r="H150" s="351">
        <v>0.414707</v>
      </c>
      <c r="I150" s="351">
        <v>0.319558</v>
      </c>
      <c r="J150" s="351">
        <v>0.472707</v>
      </c>
      <c r="K150" s="351">
        <v>0.479823</v>
      </c>
      <c r="L150" s="351">
        <v>0.355604</v>
      </c>
      <c r="M150" s="351">
        <v>0.106363</v>
      </c>
      <c r="N150" s="351">
        <v>0.0575181</v>
      </c>
      <c r="O150" s="351">
        <v>0.147167</v>
      </c>
      <c r="P150" s="351">
        <v>0.0764347</v>
      </c>
      <c r="Q150" s="351">
        <v>0.128085</v>
      </c>
      <c r="R150" s="351">
        <v>0.153237</v>
      </c>
      <c r="S150" s="351">
        <v>0.0742535</v>
      </c>
      <c r="T150" s="351">
        <v>0.0725914</v>
      </c>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c r="AP150" s="112"/>
      <c r="AQ150" s="112"/>
      <c r="AR150" s="112"/>
      <c r="AS150" s="112"/>
      <c r="AT150" s="112"/>
      <c r="AU150" s="112"/>
      <c r="AV150" s="112"/>
      <c r="AW150" s="112"/>
      <c r="AX150" s="112"/>
      <c r="AY150" s="112"/>
      <c r="AZ150" s="112"/>
      <c r="BA150" s="112"/>
      <c r="BB150" s="112"/>
      <c r="BC150" s="112"/>
      <c r="BD150" s="112"/>
      <c r="BE150" s="112"/>
      <c r="BF150" s="112"/>
      <c r="BG150" s="112"/>
      <c r="BH150" s="112"/>
      <c r="BI150" s="112"/>
      <c r="BJ150" s="112"/>
      <c r="BK150" s="112"/>
      <c r="BL150" s="112"/>
      <c r="BM150" s="112"/>
      <c r="BN150" s="112"/>
    </row>
    <row r="151">
      <c r="A151" s="351">
        <v>0.391565</v>
      </c>
      <c r="B151" s="351">
        <v>0.355726</v>
      </c>
      <c r="C151" s="351">
        <v>0.459542</v>
      </c>
      <c r="D151" s="351">
        <v>0.439508</v>
      </c>
      <c r="E151" s="351">
        <v>0.491959</v>
      </c>
      <c r="F151" s="351">
        <v>0.472179</v>
      </c>
      <c r="G151" s="351">
        <v>0.456851</v>
      </c>
      <c r="H151" s="351">
        <v>0.419556</v>
      </c>
      <c r="I151" s="351">
        <v>0.321752</v>
      </c>
      <c r="J151" s="351">
        <v>0.479613</v>
      </c>
      <c r="K151" s="351">
        <v>0.487152</v>
      </c>
      <c r="L151" s="351">
        <v>0.367904</v>
      </c>
      <c r="M151" s="351">
        <v>0.115521</v>
      </c>
      <c r="N151" s="351">
        <v>0.0578919</v>
      </c>
      <c r="O151" s="351">
        <v>0.151684</v>
      </c>
      <c r="P151" s="351">
        <v>0.0822982</v>
      </c>
      <c r="Q151" s="351">
        <v>0.132168</v>
      </c>
      <c r="R151" s="351">
        <v>0.151001</v>
      </c>
      <c r="S151" s="351">
        <v>0.077729</v>
      </c>
      <c r="T151" s="351">
        <v>0.07248</v>
      </c>
      <c r="U151" s="112"/>
      <c r="V151" s="112"/>
      <c r="W151" s="112"/>
      <c r="X151" s="112"/>
      <c r="Y151" s="112"/>
      <c r="Z151" s="112"/>
      <c r="AA151" s="112"/>
      <c r="AB151" s="112"/>
      <c r="AC151" s="112"/>
      <c r="AD151" s="112"/>
      <c r="AE151" s="112"/>
      <c r="AF151" s="112"/>
      <c r="AG151" s="112"/>
      <c r="AH151" s="112"/>
      <c r="AI151" s="112"/>
      <c r="AJ151" s="112"/>
      <c r="AK151" s="112"/>
      <c r="AL151" s="112"/>
      <c r="AM151" s="112"/>
      <c r="AN151" s="112"/>
      <c r="AO151" s="112"/>
      <c r="AP151" s="112"/>
      <c r="AQ151" s="112"/>
      <c r="AR151" s="112"/>
      <c r="AS151" s="112"/>
      <c r="AT151" s="112"/>
      <c r="AU151" s="112"/>
      <c r="AV151" s="112"/>
      <c r="AW151" s="112"/>
      <c r="AX151" s="112"/>
      <c r="AY151" s="112"/>
      <c r="AZ151" s="112"/>
      <c r="BA151" s="112"/>
      <c r="BB151" s="112"/>
      <c r="BC151" s="112"/>
      <c r="BD151" s="112"/>
      <c r="BE151" s="112"/>
      <c r="BF151" s="112"/>
      <c r="BG151" s="112"/>
      <c r="BH151" s="112"/>
      <c r="BI151" s="112"/>
      <c r="BJ151" s="112"/>
      <c r="BK151" s="112"/>
      <c r="BL151" s="112"/>
      <c r="BM151" s="112"/>
      <c r="BN151" s="112"/>
    </row>
    <row r="152">
      <c r="A152" s="351">
        <v>0.40037</v>
      </c>
      <c r="B152" s="351">
        <v>0.356878</v>
      </c>
      <c r="C152" s="351">
        <v>0.464086</v>
      </c>
      <c r="D152" s="351">
        <v>0.44005</v>
      </c>
      <c r="E152" s="351">
        <v>0.492086</v>
      </c>
      <c r="F152" s="351">
        <v>0.469705</v>
      </c>
      <c r="G152" s="351">
        <v>0.464851</v>
      </c>
      <c r="H152" s="351">
        <v>0.42593</v>
      </c>
      <c r="I152" s="351">
        <v>0.331931</v>
      </c>
      <c r="J152" s="351">
        <v>0.475462</v>
      </c>
      <c r="K152" s="351">
        <v>0.49348</v>
      </c>
      <c r="L152" s="351">
        <v>0.371908</v>
      </c>
      <c r="M152" s="351">
        <v>0.112639</v>
      </c>
      <c r="N152" s="351">
        <v>0.058214</v>
      </c>
      <c r="O152" s="351">
        <v>0.15409</v>
      </c>
      <c r="P152" s="351">
        <v>0.0853792</v>
      </c>
      <c r="Q152" s="351">
        <v>0.12899</v>
      </c>
      <c r="R152" s="351">
        <v>0.149728</v>
      </c>
      <c r="S152" s="351">
        <v>0.0764769</v>
      </c>
      <c r="T152" s="351">
        <v>0.0711352</v>
      </c>
      <c r="U152" s="112"/>
      <c r="V152" s="112"/>
      <c r="W152" s="112"/>
      <c r="X152" s="112"/>
      <c r="Y152" s="112"/>
      <c r="Z152" s="112"/>
      <c r="AA152" s="112"/>
      <c r="AB152" s="112"/>
      <c r="AC152" s="112"/>
      <c r="AD152" s="112"/>
      <c r="AE152" s="112"/>
      <c r="AF152" s="112"/>
      <c r="AG152" s="112"/>
      <c r="AH152" s="112"/>
      <c r="AI152" s="112"/>
      <c r="AJ152" s="112"/>
      <c r="AK152" s="112"/>
      <c r="AL152" s="112"/>
      <c r="AM152" s="112"/>
      <c r="AN152" s="112"/>
      <c r="AO152" s="112"/>
      <c r="AP152" s="112"/>
      <c r="AQ152" s="112"/>
      <c r="AR152" s="112"/>
      <c r="AS152" s="112"/>
      <c r="AT152" s="112"/>
      <c r="AU152" s="112"/>
      <c r="AV152" s="112"/>
      <c r="AW152" s="112"/>
      <c r="AX152" s="112"/>
      <c r="AY152" s="112"/>
      <c r="AZ152" s="112"/>
      <c r="BA152" s="112"/>
      <c r="BB152" s="112"/>
      <c r="BC152" s="112"/>
      <c r="BD152" s="112"/>
      <c r="BE152" s="112"/>
      <c r="BF152" s="112"/>
      <c r="BG152" s="112"/>
      <c r="BH152" s="112"/>
      <c r="BI152" s="112"/>
      <c r="BJ152" s="112"/>
      <c r="BK152" s="112"/>
      <c r="BL152" s="112"/>
      <c r="BM152" s="112"/>
      <c r="BN152" s="112"/>
    </row>
    <row r="153">
      <c r="A153" s="351">
        <v>0.400724</v>
      </c>
      <c r="B153" s="351">
        <v>0.367499</v>
      </c>
      <c r="C153" s="351">
        <v>0.460269</v>
      </c>
      <c r="D153" s="351">
        <v>0.445502</v>
      </c>
      <c r="E153" s="351">
        <v>0.493918</v>
      </c>
      <c r="F153" s="351">
        <v>0.469292</v>
      </c>
      <c r="G153" s="351">
        <v>0.468384</v>
      </c>
      <c r="H153" s="351">
        <v>0.426258</v>
      </c>
      <c r="I153" s="351">
        <v>0.331543</v>
      </c>
      <c r="J153" s="351">
        <v>0.476423</v>
      </c>
      <c r="K153" s="351">
        <v>0.492489</v>
      </c>
      <c r="L153" s="351">
        <v>0.376701</v>
      </c>
      <c r="M153" s="351">
        <v>0.112975</v>
      </c>
      <c r="N153" s="351">
        <v>0.0547727</v>
      </c>
      <c r="O153" s="351">
        <v>0.155508</v>
      </c>
      <c r="P153" s="351">
        <v>0.0722281</v>
      </c>
      <c r="Q153" s="351">
        <v>0.134915</v>
      </c>
      <c r="R153" s="351">
        <v>0.162658</v>
      </c>
      <c r="S153" s="351">
        <v>0.0795686</v>
      </c>
      <c r="T153" s="351">
        <v>0.0772527</v>
      </c>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2"/>
      <c r="AY153" s="112"/>
      <c r="AZ153" s="112"/>
      <c r="BA153" s="112"/>
      <c r="BB153" s="112"/>
      <c r="BC153" s="112"/>
      <c r="BD153" s="112"/>
      <c r="BE153" s="112"/>
      <c r="BF153" s="112"/>
      <c r="BG153" s="112"/>
      <c r="BH153" s="112"/>
      <c r="BI153" s="112"/>
      <c r="BJ153" s="112"/>
      <c r="BK153" s="112"/>
      <c r="BL153" s="112"/>
      <c r="BM153" s="112"/>
      <c r="BN153" s="112"/>
    </row>
    <row r="154">
      <c r="A154" s="351">
        <v>0.399826</v>
      </c>
      <c r="B154" s="351">
        <v>0.364973</v>
      </c>
      <c r="C154" s="351">
        <v>0.459335</v>
      </c>
      <c r="D154" s="351">
        <v>0.441752</v>
      </c>
      <c r="E154" s="351">
        <v>0.492408</v>
      </c>
      <c r="F154" s="351">
        <v>0.47002</v>
      </c>
      <c r="G154" s="351">
        <v>0.467952</v>
      </c>
      <c r="H154" s="351">
        <v>0.433172</v>
      </c>
      <c r="I154" s="351">
        <v>0.331742</v>
      </c>
      <c r="J154" s="351">
        <v>0.483343</v>
      </c>
      <c r="K154" s="351">
        <v>0.493434</v>
      </c>
      <c r="L154" s="351">
        <v>0.382745</v>
      </c>
      <c r="M154" s="351">
        <v>0.107976</v>
      </c>
      <c r="N154" s="351">
        <v>0.0574706</v>
      </c>
      <c r="O154" s="351">
        <v>0.1518</v>
      </c>
      <c r="P154" s="351">
        <v>0.0744184</v>
      </c>
      <c r="Q154" s="351">
        <v>0.138784</v>
      </c>
      <c r="R154" s="351">
        <v>0.163519</v>
      </c>
      <c r="S154" s="351">
        <v>0.0763905</v>
      </c>
      <c r="T154" s="351">
        <v>0.0739433</v>
      </c>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2"/>
      <c r="AY154" s="112"/>
      <c r="AZ154" s="112"/>
      <c r="BA154" s="112"/>
      <c r="BB154" s="112"/>
      <c r="BC154" s="112"/>
      <c r="BD154" s="112"/>
      <c r="BE154" s="112"/>
      <c r="BF154" s="112"/>
      <c r="BG154" s="112"/>
      <c r="BH154" s="112"/>
      <c r="BI154" s="112"/>
      <c r="BJ154" s="112"/>
      <c r="BK154" s="112"/>
      <c r="BL154" s="112"/>
      <c r="BM154" s="112"/>
      <c r="BN154" s="112"/>
    </row>
    <row r="155">
      <c r="A155" s="351">
        <v>0.403282</v>
      </c>
      <c r="B155" s="351">
        <v>0.375761</v>
      </c>
      <c r="C155" s="351">
        <v>0.464931</v>
      </c>
      <c r="D155" s="351">
        <v>0.443994</v>
      </c>
      <c r="E155" s="351">
        <v>0.495204</v>
      </c>
      <c r="F155" s="351">
        <v>0.47492</v>
      </c>
      <c r="G155" s="351">
        <v>0.462823</v>
      </c>
      <c r="H155" s="351">
        <v>0.435837</v>
      </c>
      <c r="I155" s="351">
        <v>0.32137</v>
      </c>
      <c r="J155" s="351">
        <v>0.483309</v>
      </c>
      <c r="K155" s="351">
        <v>0.494048</v>
      </c>
      <c r="L155" s="351">
        <v>0.377511</v>
      </c>
      <c r="M155" s="351">
        <v>0.105693</v>
      </c>
      <c r="N155" s="351">
        <v>0.0619625</v>
      </c>
      <c r="O155" s="351">
        <v>0.150507</v>
      </c>
      <c r="P155" s="351">
        <v>0.0825241</v>
      </c>
      <c r="Q155" s="351">
        <v>0.134476</v>
      </c>
      <c r="R155" s="351">
        <v>0.168238</v>
      </c>
      <c r="S155" s="351">
        <v>0.074454</v>
      </c>
      <c r="T155" s="351">
        <v>0.079779</v>
      </c>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2"/>
      <c r="AY155" s="112"/>
      <c r="AZ155" s="112"/>
      <c r="BA155" s="112"/>
      <c r="BB155" s="112"/>
      <c r="BC155" s="112"/>
      <c r="BD155" s="112"/>
      <c r="BE155" s="112"/>
      <c r="BF155" s="112"/>
      <c r="BG155" s="112"/>
      <c r="BH155" s="112"/>
      <c r="BI155" s="112"/>
      <c r="BJ155" s="112"/>
      <c r="BK155" s="112"/>
      <c r="BL155" s="112"/>
      <c r="BM155" s="112"/>
      <c r="BN155" s="112"/>
    </row>
    <row r="156">
      <c r="A156" s="351">
        <v>0.403201</v>
      </c>
      <c r="B156" s="351">
        <v>0.373107</v>
      </c>
      <c r="C156" s="351">
        <v>0.460781</v>
      </c>
      <c r="D156" s="351">
        <v>0.446744</v>
      </c>
      <c r="E156" s="351">
        <v>0.493584</v>
      </c>
      <c r="F156" s="351">
        <v>0.471245</v>
      </c>
      <c r="G156" s="351">
        <v>0.469386</v>
      </c>
      <c r="H156" s="351">
        <v>0.437372</v>
      </c>
      <c r="I156" s="351">
        <v>0.338468</v>
      </c>
      <c r="J156" s="351">
        <v>0.48588</v>
      </c>
      <c r="K156" s="351">
        <v>0.489046</v>
      </c>
      <c r="L156" s="351">
        <v>0.38743</v>
      </c>
      <c r="M156" s="351">
        <v>0.108248</v>
      </c>
      <c r="N156" s="351">
        <v>0.0591094</v>
      </c>
      <c r="O156" s="351">
        <v>0.148948</v>
      </c>
      <c r="P156" s="351">
        <v>0.0790342</v>
      </c>
      <c r="Q156" s="351">
        <v>0.141223</v>
      </c>
      <c r="R156" s="351">
        <v>0.165018</v>
      </c>
      <c r="S156" s="351">
        <v>0.073893</v>
      </c>
      <c r="T156" s="351">
        <v>0.0796818</v>
      </c>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2"/>
      <c r="AY156" s="112"/>
      <c r="AZ156" s="112"/>
      <c r="BA156" s="112"/>
      <c r="BB156" s="112"/>
      <c r="BC156" s="112"/>
      <c r="BD156" s="112"/>
      <c r="BE156" s="112"/>
      <c r="BF156" s="112"/>
      <c r="BG156" s="112"/>
      <c r="BH156" s="112"/>
      <c r="BI156" s="112"/>
      <c r="BJ156" s="112"/>
      <c r="BK156" s="112"/>
      <c r="BL156" s="112"/>
      <c r="BM156" s="112"/>
      <c r="BN156" s="112"/>
    </row>
    <row r="157">
      <c r="A157" s="351">
        <v>0.402227</v>
      </c>
      <c r="B157" s="351">
        <v>0.377481</v>
      </c>
      <c r="C157" s="351">
        <v>0.457799</v>
      </c>
      <c r="D157" s="351">
        <v>0.449416</v>
      </c>
      <c r="E157" s="351">
        <v>0.498061</v>
      </c>
      <c r="F157" s="351">
        <v>0.468343</v>
      </c>
      <c r="G157" s="351">
        <v>0.474122</v>
      </c>
      <c r="H157" s="351">
        <v>0.43614</v>
      </c>
      <c r="I157" s="351">
        <v>0.340631</v>
      </c>
      <c r="J157" s="351">
        <v>0.485893</v>
      </c>
      <c r="K157" s="351">
        <v>0.498548</v>
      </c>
      <c r="L157" s="351">
        <v>0.387065</v>
      </c>
      <c r="M157" s="351">
        <v>0.113754</v>
      </c>
      <c r="N157" s="351">
        <v>0.0546841</v>
      </c>
      <c r="O157" s="351">
        <v>0.161296</v>
      </c>
      <c r="P157" s="351">
        <v>0.0823118</v>
      </c>
      <c r="Q157" s="351">
        <v>0.140169</v>
      </c>
      <c r="R157" s="351">
        <v>0.169205</v>
      </c>
      <c r="S157" s="351">
        <v>0.0725724</v>
      </c>
      <c r="T157" s="351">
        <v>0.0739192</v>
      </c>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2"/>
      <c r="AY157" s="112"/>
      <c r="AZ157" s="112"/>
      <c r="BA157" s="112"/>
      <c r="BB157" s="112"/>
      <c r="BC157" s="112"/>
      <c r="BD157" s="112"/>
      <c r="BE157" s="112"/>
      <c r="BF157" s="112"/>
      <c r="BG157" s="112"/>
      <c r="BH157" s="112"/>
      <c r="BI157" s="112"/>
      <c r="BJ157" s="112"/>
      <c r="BK157" s="112"/>
      <c r="BL157" s="112"/>
      <c r="BM157" s="112"/>
      <c r="BN157" s="112"/>
    </row>
    <row r="158">
      <c r="A158" s="351">
        <v>0.409444</v>
      </c>
      <c r="B158" s="351">
        <v>0.382666</v>
      </c>
      <c r="C158" s="351">
        <v>0.46368</v>
      </c>
      <c r="D158" s="351">
        <v>0.451654</v>
      </c>
      <c r="E158" s="351">
        <v>0.500063</v>
      </c>
      <c r="F158" s="351">
        <v>0.470377</v>
      </c>
      <c r="G158" s="351">
        <v>0.462999</v>
      </c>
      <c r="H158" s="351">
        <v>0.44217</v>
      </c>
      <c r="I158" s="351">
        <v>0.339573</v>
      </c>
      <c r="J158" s="351">
        <v>0.483816</v>
      </c>
      <c r="K158" s="351">
        <v>0.493598</v>
      </c>
      <c r="L158" s="351">
        <v>0.393571</v>
      </c>
      <c r="M158" s="351">
        <v>0.112614</v>
      </c>
      <c r="N158" s="351">
        <v>0.0609869</v>
      </c>
      <c r="O158" s="351">
        <v>0.158447</v>
      </c>
      <c r="P158" s="351">
        <v>0.0791746</v>
      </c>
      <c r="Q158" s="351">
        <v>0.146514</v>
      </c>
      <c r="R158" s="351">
        <v>0.169667</v>
      </c>
      <c r="S158" s="351">
        <v>0.0738839</v>
      </c>
      <c r="T158" s="351">
        <v>0.0766875</v>
      </c>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2"/>
      <c r="AY158" s="112"/>
      <c r="AZ158" s="112"/>
      <c r="BA158" s="112"/>
      <c r="BB158" s="112"/>
      <c r="BC158" s="112"/>
      <c r="BD158" s="112"/>
      <c r="BE158" s="112"/>
      <c r="BF158" s="112"/>
      <c r="BG158" s="112"/>
      <c r="BH158" s="112"/>
      <c r="BI158" s="112"/>
      <c r="BJ158" s="112"/>
      <c r="BK158" s="112"/>
      <c r="BL158" s="112"/>
      <c r="BM158" s="112"/>
      <c r="BN158" s="112"/>
    </row>
    <row r="159">
      <c r="A159" s="351">
        <v>0.411445</v>
      </c>
      <c r="B159" s="351">
        <v>0.380678</v>
      </c>
      <c r="C159" s="351">
        <v>0.46711</v>
      </c>
      <c r="D159" s="351">
        <v>0.449585</v>
      </c>
      <c r="E159" s="351">
        <v>0.500359</v>
      </c>
      <c r="F159" s="351">
        <v>0.468616</v>
      </c>
      <c r="G159" s="351">
        <v>0.469361</v>
      </c>
      <c r="H159" s="351">
        <v>0.448342</v>
      </c>
      <c r="I159" s="351">
        <v>0.34748</v>
      </c>
      <c r="J159" s="351">
        <v>0.48099</v>
      </c>
      <c r="K159" s="351">
        <v>0.492985</v>
      </c>
      <c r="L159" s="351">
        <v>0.394638</v>
      </c>
      <c r="M159" s="351">
        <v>0.107636</v>
      </c>
      <c r="N159" s="351">
        <v>0.0670813</v>
      </c>
      <c r="O159" s="351">
        <v>0.161181</v>
      </c>
      <c r="P159" s="351">
        <v>0.0849688</v>
      </c>
      <c r="Q159" s="351">
        <v>0.139434</v>
      </c>
      <c r="R159" s="351">
        <v>0.17706</v>
      </c>
      <c r="S159" s="351">
        <v>0.0781009</v>
      </c>
      <c r="T159" s="351">
        <v>0.0829974</v>
      </c>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c r="AP159" s="112"/>
      <c r="AQ159" s="112"/>
      <c r="AR159" s="112"/>
      <c r="AS159" s="112"/>
      <c r="AT159" s="112"/>
      <c r="AU159" s="112"/>
      <c r="AV159" s="112"/>
      <c r="AW159" s="112"/>
      <c r="AX159" s="112"/>
      <c r="AY159" s="112"/>
      <c r="AZ159" s="112"/>
      <c r="BA159" s="112"/>
      <c r="BB159" s="112"/>
      <c r="BC159" s="112"/>
      <c r="BD159" s="112"/>
      <c r="BE159" s="112"/>
      <c r="BF159" s="112"/>
      <c r="BG159" s="112"/>
      <c r="BH159" s="112"/>
      <c r="BI159" s="112"/>
      <c r="BJ159" s="112"/>
      <c r="BK159" s="112"/>
      <c r="BL159" s="112"/>
      <c r="BM159" s="112"/>
      <c r="BN159" s="112"/>
    </row>
    <row r="160">
      <c r="A160" s="351">
        <v>0.416885</v>
      </c>
      <c r="B160" s="351">
        <v>0.388688</v>
      </c>
      <c r="C160" s="351">
        <v>0.470304</v>
      </c>
      <c r="D160" s="351">
        <v>0.452555</v>
      </c>
      <c r="E160" s="351">
        <v>0.506555</v>
      </c>
      <c r="F160" s="351">
        <v>0.469733</v>
      </c>
      <c r="G160" s="351">
        <v>0.470728</v>
      </c>
      <c r="H160" s="351">
        <v>0.45613</v>
      </c>
      <c r="I160" s="351">
        <v>0.34086</v>
      </c>
      <c r="J160" s="351">
        <v>0.487238</v>
      </c>
      <c r="K160" s="351">
        <v>0.500656</v>
      </c>
      <c r="L160" s="351">
        <v>0.397033</v>
      </c>
      <c r="M160" s="351">
        <v>0.113281</v>
      </c>
      <c r="N160" s="351">
        <v>0.0637667</v>
      </c>
      <c r="O160" s="351">
        <v>0.162665</v>
      </c>
      <c r="P160" s="351">
        <v>0.082965</v>
      </c>
      <c r="Q160" s="351">
        <v>0.150397</v>
      </c>
      <c r="R160" s="351">
        <v>0.176166</v>
      </c>
      <c r="S160" s="351">
        <v>0.077122</v>
      </c>
      <c r="T160" s="351">
        <v>0.0774621</v>
      </c>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c r="AP160" s="112"/>
      <c r="AQ160" s="112"/>
      <c r="AR160" s="112"/>
      <c r="AS160" s="112"/>
      <c r="AT160" s="112"/>
      <c r="AU160" s="112"/>
      <c r="AV160" s="112"/>
      <c r="AW160" s="112"/>
      <c r="AX160" s="112"/>
      <c r="AY160" s="112"/>
      <c r="AZ160" s="112"/>
      <c r="BA160" s="112"/>
      <c r="BB160" s="112"/>
      <c r="BC160" s="112"/>
      <c r="BD160" s="112"/>
      <c r="BE160" s="112"/>
      <c r="BF160" s="112"/>
      <c r="BG160" s="112"/>
      <c r="BH160" s="112"/>
      <c r="BI160" s="112"/>
      <c r="BJ160" s="112"/>
      <c r="BK160" s="112"/>
      <c r="BL160" s="112"/>
      <c r="BM160" s="112"/>
      <c r="BN160" s="112"/>
    </row>
    <row r="161">
      <c r="A161" s="351">
        <v>0.420995</v>
      </c>
      <c r="B161" s="351">
        <v>0.385829</v>
      </c>
      <c r="C161" s="351">
        <v>0.469716</v>
      </c>
      <c r="D161" s="351">
        <v>0.458064</v>
      </c>
      <c r="E161" s="351">
        <v>0.498573</v>
      </c>
      <c r="F161" s="351">
        <v>0.47329</v>
      </c>
      <c r="G161" s="351">
        <v>0.468159</v>
      </c>
      <c r="H161" s="351">
        <v>0.453323</v>
      </c>
      <c r="I161" s="351">
        <v>0.349747</v>
      </c>
      <c r="J161" s="351">
        <v>0.48786</v>
      </c>
      <c r="K161" s="351">
        <v>0.504471</v>
      </c>
      <c r="L161" s="351">
        <v>0.408463</v>
      </c>
      <c r="M161" s="351">
        <v>0.11609</v>
      </c>
      <c r="N161" s="351">
        <v>0.0641878</v>
      </c>
      <c r="O161" s="351">
        <v>0.166951</v>
      </c>
      <c r="P161" s="351">
        <v>0.0872202</v>
      </c>
      <c r="Q161" s="351">
        <v>0.149728</v>
      </c>
      <c r="R161" s="351">
        <v>0.182134</v>
      </c>
      <c r="S161" s="351">
        <v>0.0850964</v>
      </c>
      <c r="T161" s="351">
        <v>0.0841267</v>
      </c>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c r="AP161" s="112"/>
      <c r="AQ161" s="112"/>
      <c r="AR161" s="112"/>
      <c r="AS161" s="112"/>
      <c r="AT161" s="112"/>
      <c r="AU161" s="112"/>
      <c r="AV161" s="112"/>
      <c r="AW161" s="112"/>
      <c r="AX161" s="112"/>
      <c r="AY161" s="112"/>
      <c r="AZ161" s="112"/>
      <c r="BA161" s="112"/>
      <c r="BB161" s="112"/>
      <c r="BC161" s="112"/>
      <c r="BD161" s="112"/>
      <c r="BE161" s="112"/>
      <c r="BF161" s="112"/>
      <c r="BG161" s="112"/>
      <c r="BH161" s="112"/>
      <c r="BI161" s="112"/>
      <c r="BJ161" s="112"/>
      <c r="BK161" s="112"/>
      <c r="BL161" s="112"/>
      <c r="BM161" s="112"/>
      <c r="BN161" s="112"/>
    </row>
    <row r="162">
      <c r="A162" s="351">
        <v>0.41564</v>
      </c>
      <c r="B162" s="351">
        <v>0.395342</v>
      </c>
      <c r="C162" s="351">
        <v>0.476602</v>
      </c>
      <c r="D162" s="351">
        <v>0.454515</v>
      </c>
      <c r="E162" s="351">
        <v>0.504369</v>
      </c>
      <c r="F162" s="351">
        <v>0.477929</v>
      </c>
      <c r="G162" s="351">
        <v>0.466936</v>
      </c>
      <c r="H162" s="351">
        <v>0.450277</v>
      </c>
      <c r="I162" s="351">
        <v>0.347428</v>
      </c>
      <c r="J162" s="351">
        <v>0.48494</v>
      </c>
      <c r="K162" s="351">
        <v>0.499106</v>
      </c>
      <c r="L162" s="351">
        <v>0.408871</v>
      </c>
      <c r="M162" s="351">
        <v>0.112067</v>
      </c>
      <c r="N162" s="351">
        <v>0.0675065</v>
      </c>
      <c r="O162" s="351">
        <v>0.160783</v>
      </c>
      <c r="P162" s="351">
        <v>0.0803361</v>
      </c>
      <c r="Q162" s="351">
        <v>0.146759</v>
      </c>
      <c r="R162" s="351">
        <v>0.180673</v>
      </c>
      <c r="S162" s="351">
        <v>0.0762794</v>
      </c>
      <c r="T162" s="351">
        <v>0.0802695</v>
      </c>
      <c r="U162" s="112"/>
      <c r="V162" s="112"/>
      <c r="W162" s="112"/>
      <c r="X162" s="112"/>
      <c r="Y162" s="112"/>
      <c r="Z162" s="112"/>
      <c r="AA162" s="112"/>
      <c r="AB162" s="112"/>
      <c r="AC162" s="112"/>
      <c r="AD162" s="112"/>
      <c r="AE162" s="112"/>
      <c r="AF162" s="112"/>
      <c r="AG162" s="112"/>
      <c r="AH162" s="112"/>
      <c r="AI162" s="112"/>
      <c r="AJ162" s="112"/>
      <c r="AK162" s="112"/>
      <c r="AL162" s="112"/>
      <c r="AM162" s="112"/>
      <c r="AN162" s="112"/>
      <c r="AO162" s="112"/>
      <c r="AP162" s="112"/>
      <c r="AQ162" s="112"/>
      <c r="AR162" s="112"/>
      <c r="AS162" s="112"/>
      <c r="AT162" s="112"/>
      <c r="AU162" s="112"/>
      <c r="AV162" s="112"/>
      <c r="AW162" s="112"/>
      <c r="AX162" s="112"/>
      <c r="AY162" s="112"/>
      <c r="AZ162" s="112"/>
      <c r="BA162" s="112"/>
      <c r="BB162" s="112"/>
      <c r="BC162" s="112"/>
      <c r="BD162" s="112"/>
      <c r="BE162" s="112"/>
      <c r="BF162" s="112"/>
      <c r="BG162" s="112"/>
      <c r="BH162" s="112"/>
      <c r="BI162" s="112"/>
      <c r="BJ162" s="112"/>
      <c r="BK162" s="112"/>
      <c r="BL162" s="112"/>
      <c r="BM162" s="112"/>
      <c r="BN162" s="112"/>
    </row>
    <row r="163">
      <c r="A163" s="351">
        <v>0.415038</v>
      </c>
      <c r="B163" s="351">
        <v>0.389511</v>
      </c>
      <c r="C163" s="351">
        <v>0.469926</v>
      </c>
      <c r="D163" s="351">
        <v>0.454715</v>
      </c>
      <c r="E163" s="351">
        <v>0.498731</v>
      </c>
      <c r="F163" s="351">
        <v>0.46818</v>
      </c>
      <c r="G163" s="351">
        <v>0.477498</v>
      </c>
      <c r="H163" s="351">
        <v>0.455702</v>
      </c>
      <c r="I163" s="351">
        <v>0.354524</v>
      </c>
      <c r="J163" s="351">
        <v>0.486214</v>
      </c>
      <c r="K163" s="351">
        <v>0.504249</v>
      </c>
      <c r="L163" s="351">
        <v>0.410166</v>
      </c>
      <c r="M163" s="351">
        <v>0.115491</v>
      </c>
      <c r="N163" s="351">
        <v>0.0642865</v>
      </c>
      <c r="O163" s="351">
        <v>0.171946</v>
      </c>
      <c r="P163" s="351">
        <v>0.0800786</v>
      </c>
      <c r="Q163" s="351">
        <v>0.149394</v>
      </c>
      <c r="R163" s="351">
        <v>0.188105</v>
      </c>
      <c r="S163" s="351">
        <v>0.0803082</v>
      </c>
      <c r="T163" s="351">
        <v>0.084665</v>
      </c>
      <c r="U163" s="112"/>
      <c r="V163" s="112"/>
      <c r="W163" s="112"/>
      <c r="X163" s="112"/>
      <c r="Y163" s="112"/>
      <c r="Z163" s="112"/>
      <c r="AA163" s="112"/>
      <c r="AB163" s="112"/>
      <c r="AC163" s="112"/>
      <c r="AD163" s="112"/>
      <c r="AE163" s="112"/>
      <c r="AF163" s="112"/>
      <c r="AG163" s="112"/>
      <c r="AH163" s="112"/>
      <c r="AI163" s="112"/>
      <c r="AJ163" s="112"/>
      <c r="AK163" s="112"/>
      <c r="AL163" s="112"/>
      <c r="AM163" s="112"/>
      <c r="AN163" s="112"/>
      <c r="AO163" s="112"/>
      <c r="AP163" s="112"/>
      <c r="AQ163" s="112"/>
      <c r="AR163" s="112"/>
      <c r="AS163" s="112"/>
      <c r="AT163" s="112"/>
      <c r="AU163" s="112"/>
      <c r="AV163" s="112"/>
      <c r="AW163" s="112"/>
      <c r="AX163" s="112"/>
      <c r="AY163" s="112"/>
      <c r="AZ163" s="112"/>
      <c r="BA163" s="112"/>
      <c r="BB163" s="112"/>
      <c r="BC163" s="112"/>
      <c r="BD163" s="112"/>
      <c r="BE163" s="112"/>
      <c r="BF163" s="112"/>
      <c r="BG163" s="112"/>
      <c r="BH163" s="112"/>
      <c r="BI163" s="112"/>
      <c r="BJ163" s="112"/>
      <c r="BK163" s="112"/>
      <c r="BL163" s="112"/>
      <c r="BM163" s="112"/>
      <c r="BN163" s="112"/>
    </row>
    <row r="164">
      <c r="A164" s="351">
        <v>0.418493</v>
      </c>
      <c r="B164" s="351">
        <v>0.388058</v>
      </c>
      <c r="C164" s="351">
        <v>0.472827</v>
      </c>
      <c r="D164" s="351">
        <v>0.442222</v>
      </c>
      <c r="E164" s="351">
        <v>0.500951</v>
      </c>
      <c r="F164" s="351">
        <v>0.47542</v>
      </c>
      <c r="G164" s="351">
        <v>0.481734</v>
      </c>
      <c r="H164" s="351">
        <v>0.453409</v>
      </c>
      <c r="I164" s="351">
        <v>0.349145</v>
      </c>
      <c r="J164" s="351">
        <v>0.488923</v>
      </c>
      <c r="K164" s="351">
        <v>0.497525</v>
      </c>
      <c r="L164" s="351">
        <v>0.407859</v>
      </c>
      <c r="M164" s="351">
        <v>0.110671</v>
      </c>
      <c r="N164" s="351">
        <v>0.065121</v>
      </c>
      <c r="O164" s="351">
        <v>0.162392</v>
      </c>
      <c r="P164" s="351">
        <v>0.0795492</v>
      </c>
      <c r="Q164" s="351">
        <v>0.147047</v>
      </c>
      <c r="R164" s="351">
        <v>0.189071</v>
      </c>
      <c r="S164" s="351">
        <v>0.0682115</v>
      </c>
      <c r="T164" s="351">
        <v>0.0805764</v>
      </c>
      <c r="U164" s="112"/>
      <c r="V164" s="112"/>
      <c r="W164" s="112"/>
      <c r="X164" s="112"/>
      <c r="Y164" s="112"/>
      <c r="Z164" s="112"/>
      <c r="AA164" s="112"/>
      <c r="AB164" s="112"/>
      <c r="AC164" s="112"/>
      <c r="AD164" s="112"/>
      <c r="AE164" s="112"/>
      <c r="AF164" s="112"/>
      <c r="AG164" s="112"/>
      <c r="AH164" s="112"/>
      <c r="AI164" s="112"/>
      <c r="AJ164" s="112"/>
      <c r="AK164" s="112"/>
      <c r="AL164" s="112"/>
      <c r="AM164" s="112"/>
      <c r="AN164" s="112"/>
      <c r="AO164" s="112"/>
      <c r="AP164" s="112"/>
      <c r="AQ164" s="112"/>
      <c r="AR164" s="112"/>
      <c r="AS164" s="112"/>
      <c r="AT164" s="112"/>
      <c r="AU164" s="112"/>
      <c r="AV164" s="112"/>
      <c r="AW164" s="112"/>
      <c r="AX164" s="112"/>
      <c r="AY164" s="112"/>
      <c r="AZ164" s="112"/>
      <c r="BA164" s="112"/>
      <c r="BB164" s="112"/>
      <c r="BC164" s="112"/>
      <c r="BD164" s="112"/>
      <c r="BE164" s="112"/>
      <c r="BF164" s="112"/>
      <c r="BG164" s="112"/>
      <c r="BH164" s="112"/>
      <c r="BI164" s="112"/>
      <c r="BJ164" s="112"/>
      <c r="BK164" s="112"/>
      <c r="BL164" s="112"/>
      <c r="BM164" s="112"/>
      <c r="BN164" s="112"/>
    </row>
    <row r="165">
      <c r="A165" s="351">
        <v>0.417107</v>
      </c>
      <c r="B165" s="351">
        <v>0.391376</v>
      </c>
      <c r="C165" s="351">
        <v>0.470623</v>
      </c>
      <c r="D165" s="351">
        <v>0.452243</v>
      </c>
      <c r="E165" s="351">
        <v>0.495159</v>
      </c>
      <c r="F165" s="351">
        <v>0.4719</v>
      </c>
      <c r="G165" s="351">
        <v>0.472069</v>
      </c>
      <c r="H165" s="351">
        <v>0.453908</v>
      </c>
      <c r="I165" s="351">
        <v>0.350605</v>
      </c>
      <c r="J165" s="351">
        <v>0.488732</v>
      </c>
      <c r="K165" s="351">
        <v>0.499084</v>
      </c>
      <c r="L165" s="351">
        <v>0.405219</v>
      </c>
      <c r="M165" s="351">
        <v>0.110359</v>
      </c>
      <c r="N165" s="351">
        <v>0.0629639</v>
      </c>
      <c r="O165" s="351">
        <v>0.164462</v>
      </c>
      <c r="P165" s="351">
        <v>0.0859682</v>
      </c>
      <c r="Q165" s="351">
        <v>0.152952</v>
      </c>
      <c r="R165" s="351">
        <v>0.18045</v>
      </c>
      <c r="S165" s="351">
        <v>0.0760399</v>
      </c>
      <c r="T165" s="351">
        <v>0.0805525</v>
      </c>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c r="AP165" s="112"/>
      <c r="AQ165" s="112"/>
      <c r="AR165" s="112"/>
      <c r="AS165" s="112"/>
      <c r="AT165" s="112"/>
      <c r="AU165" s="112"/>
      <c r="AV165" s="112"/>
      <c r="AW165" s="112"/>
      <c r="AX165" s="112"/>
      <c r="AY165" s="112"/>
      <c r="AZ165" s="112"/>
      <c r="BA165" s="112"/>
      <c r="BB165" s="112"/>
      <c r="BC165" s="112"/>
      <c r="BD165" s="112"/>
      <c r="BE165" s="112"/>
      <c r="BF165" s="112"/>
      <c r="BG165" s="112"/>
      <c r="BH165" s="112"/>
      <c r="BI165" s="112"/>
      <c r="BJ165" s="112"/>
      <c r="BK165" s="112"/>
      <c r="BL165" s="112"/>
      <c r="BM165" s="112"/>
      <c r="BN165" s="112"/>
    </row>
    <row r="166">
      <c r="A166" s="351">
        <v>0.429731</v>
      </c>
      <c r="B166" s="351">
        <v>0.397342</v>
      </c>
      <c r="C166" s="351">
        <v>0.472659</v>
      </c>
      <c r="D166" s="351">
        <v>0.454589</v>
      </c>
      <c r="E166" s="351">
        <v>0.501108</v>
      </c>
      <c r="F166" s="351">
        <v>0.476398</v>
      </c>
      <c r="G166" s="351">
        <v>0.471719</v>
      </c>
      <c r="H166" s="351">
        <v>0.457583</v>
      </c>
      <c r="I166" s="351">
        <v>0.350522</v>
      </c>
      <c r="J166" s="351">
        <v>0.487708</v>
      </c>
      <c r="K166" s="351">
        <v>0.5043</v>
      </c>
      <c r="L166" s="351">
        <v>0.415459</v>
      </c>
      <c r="M166" s="351">
        <v>0.120018</v>
      </c>
      <c r="N166" s="351">
        <v>0.0618886</v>
      </c>
      <c r="O166" s="351">
        <v>0.170511</v>
      </c>
      <c r="P166" s="351">
        <v>0.0853835</v>
      </c>
      <c r="Q166" s="351">
        <v>0.155409</v>
      </c>
      <c r="R166" s="351">
        <v>0.190906</v>
      </c>
      <c r="S166" s="351">
        <v>0.085657</v>
      </c>
      <c r="T166" s="351">
        <v>0.0768189</v>
      </c>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c r="AP166" s="112"/>
      <c r="AQ166" s="112"/>
      <c r="AR166" s="112"/>
      <c r="AS166" s="112"/>
      <c r="AT166" s="112"/>
      <c r="AU166" s="112"/>
      <c r="AV166" s="112"/>
      <c r="AW166" s="112"/>
      <c r="AX166" s="112"/>
      <c r="AY166" s="112"/>
      <c r="AZ166" s="112"/>
      <c r="BA166" s="112"/>
      <c r="BB166" s="112"/>
      <c r="BC166" s="112"/>
      <c r="BD166" s="112"/>
      <c r="BE166" s="112"/>
      <c r="BF166" s="112"/>
      <c r="BG166" s="112"/>
      <c r="BH166" s="112"/>
      <c r="BI166" s="112"/>
      <c r="BJ166" s="112"/>
      <c r="BK166" s="112"/>
      <c r="BL166" s="112"/>
      <c r="BM166" s="112"/>
      <c r="BN166" s="112"/>
    </row>
    <row r="167">
      <c r="A167" s="351">
        <v>0.419887</v>
      </c>
      <c r="B167" s="351">
        <v>0.40138</v>
      </c>
      <c r="C167" s="351">
        <v>0.472267</v>
      </c>
      <c r="D167" s="351">
        <v>0.454212</v>
      </c>
      <c r="E167" s="351">
        <v>0.504248</v>
      </c>
      <c r="F167" s="351">
        <v>0.481657</v>
      </c>
      <c r="G167" s="351">
        <v>0.472603</v>
      </c>
      <c r="H167" s="351">
        <v>0.452154</v>
      </c>
      <c r="I167" s="351">
        <v>0.35349</v>
      </c>
      <c r="J167" s="351">
        <v>0.491516</v>
      </c>
      <c r="K167" s="351">
        <v>0.505101</v>
      </c>
      <c r="L167" s="351">
        <v>0.411148</v>
      </c>
      <c r="M167" s="351">
        <v>0.112984</v>
      </c>
      <c r="N167" s="351">
        <v>0.0633866</v>
      </c>
      <c r="O167" s="351">
        <v>0.178451</v>
      </c>
      <c r="P167" s="351">
        <v>0.0835358</v>
      </c>
      <c r="Q167" s="351">
        <v>0.158818</v>
      </c>
      <c r="R167" s="351">
        <v>0.199835</v>
      </c>
      <c r="S167" s="351">
        <v>0.0829691</v>
      </c>
      <c r="T167" s="351">
        <v>0.0795801</v>
      </c>
      <c r="U167" s="112"/>
      <c r="V167" s="112"/>
      <c r="W167" s="112"/>
      <c r="X167" s="112"/>
      <c r="Y167" s="112"/>
      <c r="Z167" s="112"/>
      <c r="AA167" s="112"/>
      <c r="AB167" s="112"/>
      <c r="AC167" s="112"/>
      <c r="AD167" s="112"/>
      <c r="AE167" s="112"/>
      <c r="AF167" s="112"/>
      <c r="AG167" s="112"/>
      <c r="AH167" s="112"/>
      <c r="AI167" s="112"/>
      <c r="AJ167" s="112"/>
      <c r="AK167" s="112"/>
      <c r="AL167" s="112"/>
      <c r="AM167" s="112"/>
      <c r="AN167" s="112"/>
      <c r="AO167" s="112"/>
      <c r="AP167" s="112"/>
      <c r="AQ167" s="112"/>
      <c r="AR167" s="112"/>
      <c r="AS167" s="112"/>
      <c r="AT167" s="112"/>
      <c r="AU167" s="112"/>
      <c r="AV167" s="112"/>
      <c r="AW167" s="112"/>
      <c r="AX167" s="112"/>
      <c r="AY167" s="112"/>
      <c r="AZ167" s="112"/>
      <c r="BA167" s="112"/>
      <c r="BB167" s="112"/>
      <c r="BC167" s="112"/>
      <c r="BD167" s="112"/>
      <c r="BE167" s="112"/>
      <c r="BF167" s="112"/>
      <c r="BG167" s="112"/>
      <c r="BH167" s="112"/>
      <c r="BI167" s="112"/>
      <c r="BJ167" s="112"/>
      <c r="BK167" s="112"/>
      <c r="BL167" s="112"/>
      <c r="BM167" s="112"/>
      <c r="BN167" s="112"/>
    </row>
    <row r="168">
      <c r="A168" s="351">
        <v>0.424054</v>
      </c>
      <c r="B168" s="351">
        <v>0.397585</v>
      </c>
      <c r="C168" s="351">
        <v>0.469519</v>
      </c>
      <c r="D168" s="351">
        <v>0.452612</v>
      </c>
      <c r="E168" s="351">
        <v>0.502101</v>
      </c>
      <c r="F168" s="351">
        <v>0.478479</v>
      </c>
      <c r="G168" s="351">
        <v>0.476439</v>
      </c>
      <c r="H168" s="351">
        <v>0.457146</v>
      </c>
      <c r="I168" s="351">
        <v>0.359384</v>
      </c>
      <c r="J168" s="351">
        <v>0.489525</v>
      </c>
      <c r="K168" s="351">
        <v>0.499002</v>
      </c>
      <c r="L168" s="351">
        <v>0.411116</v>
      </c>
      <c r="M168" s="351">
        <v>0.114236</v>
      </c>
      <c r="N168" s="351">
        <v>0.0649988</v>
      </c>
      <c r="O168" s="351">
        <v>0.164364</v>
      </c>
      <c r="P168" s="351">
        <v>0.0878317</v>
      </c>
      <c r="Q168" s="351">
        <v>0.157639</v>
      </c>
      <c r="R168" s="351">
        <v>0.194175</v>
      </c>
      <c r="S168" s="351">
        <v>0.0772508</v>
      </c>
      <c r="T168" s="351">
        <v>0.0820367</v>
      </c>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c r="AP168" s="112"/>
      <c r="AQ168" s="112"/>
      <c r="AR168" s="112"/>
      <c r="AS168" s="112"/>
      <c r="AT168" s="112"/>
      <c r="AU168" s="112"/>
      <c r="AV168" s="112"/>
      <c r="AW168" s="112"/>
      <c r="AX168" s="112"/>
      <c r="AY168" s="112"/>
      <c r="AZ168" s="112"/>
      <c r="BA168" s="112"/>
      <c r="BB168" s="112"/>
      <c r="BC168" s="112"/>
      <c r="BD168" s="112"/>
      <c r="BE168" s="112"/>
      <c r="BF168" s="112"/>
      <c r="BG168" s="112"/>
      <c r="BH168" s="112"/>
      <c r="BI168" s="112"/>
      <c r="BJ168" s="112"/>
      <c r="BK168" s="112"/>
      <c r="BL168" s="112"/>
      <c r="BM168" s="112"/>
      <c r="BN168" s="112"/>
    </row>
    <row r="169">
      <c r="A169" s="351">
        <v>0.42915</v>
      </c>
      <c r="B169" s="351">
        <v>0.399571</v>
      </c>
      <c r="C169" s="351">
        <v>0.471483</v>
      </c>
      <c r="D169" s="351">
        <v>0.455828</v>
      </c>
      <c r="E169" s="351">
        <v>0.499988</v>
      </c>
      <c r="F169" s="351">
        <v>0.482331</v>
      </c>
      <c r="G169" s="351">
        <v>0.480156</v>
      </c>
      <c r="H169" s="351">
        <v>0.459714</v>
      </c>
      <c r="I169" s="351">
        <v>0.357872</v>
      </c>
      <c r="J169" s="351">
        <v>0.495146</v>
      </c>
      <c r="K169" s="351">
        <v>0.504168</v>
      </c>
      <c r="L169" s="351">
        <v>0.420864</v>
      </c>
      <c r="M169" s="351">
        <v>0.117568</v>
      </c>
      <c r="N169" s="351">
        <v>0.063826</v>
      </c>
      <c r="O169" s="351">
        <v>0.175039</v>
      </c>
      <c r="P169" s="351">
        <v>0.0810951</v>
      </c>
      <c r="Q169" s="351">
        <v>0.161585</v>
      </c>
      <c r="R169" s="351">
        <v>0.204736</v>
      </c>
      <c r="S169" s="351">
        <v>0.0821561</v>
      </c>
      <c r="T169" s="351">
        <v>0.0774866</v>
      </c>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2"/>
      <c r="AY169" s="112"/>
      <c r="AZ169" s="112"/>
      <c r="BA169" s="112"/>
      <c r="BB169" s="112"/>
      <c r="BC169" s="112"/>
      <c r="BD169" s="112"/>
      <c r="BE169" s="112"/>
      <c r="BF169" s="112"/>
      <c r="BG169" s="112"/>
      <c r="BH169" s="112"/>
      <c r="BI169" s="112"/>
      <c r="BJ169" s="112"/>
      <c r="BK169" s="112"/>
      <c r="BL169" s="112"/>
      <c r="BM169" s="112"/>
      <c r="BN169" s="112"/>
    </row>
    <row r="170">
      <c r="A170" s="351">
        <v>0.436334</v>
      </c>
      <c r="B170" s="351">
        <v>0.403065</v>
      </c>
      <c r="C170" s="351">
        <v>0.473336</v>
      </c>
      <c r="D170" s="351">
        <v>0.456438</v>
      </c>
      <c r="E170" s="351">
        <v>0.503563</v>
      </c>
      <c r="F170" s="351">
        <v>0.476387</v>
      </c>
      <c r="G170" s="351">
        <v>0.468144</v>
      </c>
      <c r="H170" s="351">
        <v>0.461797</v>
      </c>
      <c r="I170" s="351">
        <v>0.365018</v>
      </c>
      <c r="J170" s="351">
        <v>0.485207</v>
      </c>
      <c r="K170" s="351">
        <v>0.506915</v>
      </c>
      <c r="L170" s="351">
        <v>0.42006</v>
      </c>
      <c r="M170" s="351">
        <v>0.116259</v>
      </c>
      <c r="N170" s="351">
        <v>0.0648656</v>
      </c>
      <c r="O170" s="351">
        <v>0.176372</v>
      </c>
      <c r="P170" s="351">
        <v>0.0806693</v>
      </c>
      <c r="Q170" s="351">
        <v>0.167076</v>
      </c>
      <c r="R170" s="351">
        <v>0.201962</v>
      </c>
      <c r="S170" s="351">
        <v>0.0792899</v>
      </c>
      <c r="T170" s="351">
        <v>0.0759831</v>
      </c>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2"/>
      <c r="AY170" s="112"/>
      <c r="AZ170" s="112"/>
      <c r="BA170" s="112"/>
      <c r="BB170" s="112"/>
      <c r="BC170" s="112"/>
      <c r="BD170" s="112"/>
      <c r="BE170" s="112"/>
      <c r="BF170" s="112"/>
      <c r="BG170" s="112"/>
      <c r="BH170" s="112"/>
      <c r="BI170" s="112"/>
      <c r="BJ170" s="112"/>
      <c r="BK170" s="112"/>
      <c r="BL170" s="112"/>
      <c r="BM170" s="112"/>
      <c r="BN170" s="112"/>
    </row>
    <row r="171">
      <c r="A171" s="351">
        <v>0.425133</v>
      </c>
      <c r="B171" s="351">
        <v>0.396019</v>
      </c>
      <c r="C171" s="351">
        <v>0.473593</v>
      </c>
      <c r="D171" s="351">
        <v>0.458501</v>
      </c>
      <c r="E171" s="351">
        <v>0.502573</v>
      </c>
      <c r="F171" s="351">
        <v>0.477895</v>
      </c>
      <c r="G171" s="351">
        <v>0.485706</v>
      </c>
      <c r="H171" s="351">
        <v>0.455235</v>
      </c>
      <c r="I171" s="351">
        <v>0.35525</v>
      </c>
      <c r="J171" s="351">
        <v>0.495193</v>
      </c>
      <c r="K171" s="351">
        <v>0.508271</v>
      </c>
      <c r="L171" s="351">
        <v>0.417138</v>
      </c>
      <c r="M171" s="351">
        <v>0.120178</v>
      </c>
      <c r="N171" s="351">
        <v>0.0638174</v>
      </c>
      <c r="O171" s="351">
        <v>0.17863</v>
      </c>
      <c r="P171" s="351">
        <v>0.0865709</v>
      </c>
      <c r="Q171" s="351">
        <v>0.169093</v>
      </c>
      <c r="R171" s="351">
        <v>0.207217</v>
      </c>
      <c r="S171" s="351">
        <v>0.0840366</v>
      </c>
      <c r="T171" s="351">
        <v>0.0741619</v>
      </c>
      <c r="U171" s="112"/>
      <c r="V171" s="112"/>
      <c r="W171" s="112"/>
      <c r="X171" s="112"/>
      <c r="Y171" s="112"/>
      <c r="Z171" s="112"/>
      <c r="AA171" s="112"/>
      <c r="AB171" s="112"/>
      <c r="AC171" s="112"/>
      <c r="AD171" s="112"/>
      <c r="AE171" s="112"/>
      <c r="AF171" s="112"/>
      <c r="AG171" s="112"/>
      <c r="AH171" s="112"/>
      <c r="AI171" s="112"/>
      <c r="AJ171" s="112"/>
      <c r="AK171" s="112"/>
      <c r="AL171" s="112"/>
      <c r="AM171" s="112"/>
      <c r="AN171" s="112"/>
      <c r="AO171" s="112"/>
      <c r="AP171" s="112"/>
      <c r="AQ171" s="112"/>
      <c r="AR171" s="112"/>
      <c r="AS171" s="112"/>
      <c r="AT171" s="112"/>
      <c r="AU171" s="112"/>
      <c r="AV171" s="112"/>
      <c r="AW171" s="112"/>
      <c r="AX171" s="112"/>
      <c r="AY171" s="112"/>
      <c r="AZ171" s="112"/>
      <c r="BA171" s="112"/>
      <c r="BB171" s="112"/>
      <c r="BC171" s="112"/>
      <c r="BD171" s="112"/>
      <c r="BE171" s="112"/>
      <c r="BF171" s="112"/>
      <c r="BG171" s="112"/>
      <c r="BH171" s="112"/>
      <c r="BI171" s="112"/>
      <c r="BJ171" s="112"/>
      <c r="BK171" s="112"/>
      <c r="BL171" s="112"/>
      <c r="BM171" s="112"/>
      <c r="BN171" s="112"/>
    </row>
    <row r="172">
      <c r="A172" s="351">
        <v>0.425382</v>
      </c>
      <c r="B172" s="351">
        <v>0.40572</v>
      </c>
      <c r="C172" s="351">
        <v>0.482917</v>
      </c>
      <c r="D172" s="351">
        <v>0.451209</v>
      </c>
      <c r="E172" s="351">
        <v>0.506482</v>
      </c>
      <c r="F172" s="351">
        <v>0.470302</v>
      </c>
      <c r="G172" s="351">
        <v>0.475045</v>
      </c>
      <c r="H172" s="351">
        <v>0.46051</v>
      </c>
      <c r="I172" s="351">
        <v>0.363039</v>
      </c>
      <c r="J172" s="351">
        <v>0.49421</v>
      </c>
      <c r="K172" s="351">
        <v>0.505204</v>
      </c>
      <c r="L172" s="351">
        <v>0.416648</v>
      </c>
      <c r="M172" s="351">
        <v>0.118149</v>
      </c>
      <c r="N172" s="351">
        <v>0.0673084</v>
      </c>
      <c r="O172" s="351">
        <v>0.176811</v>
      </c>
      <c r="P172" s="351">
        <v>0.0851714</v>
      </c>
      <c r="Q172" s="351">
        <v>0.169059</v>
      </c>
      <c r="R172" s="351">
        <v>0.209503</v>
      </c>
      <c r="S172" s="351">
        <v>0.0829007</v>
      </c>
      <c r="T172" s="351">
        <v>0.082442</v>
      </c>
      <c r="U172" s="112"/>
      <c r="V172" s="112"/>
      <c r="W172" s="112"/>
      <c r="X172" s="112"/>
      <c r="Y172" s="112"/>
      <c r="Z172" s="112"/>
      <c r="AA172" s="112"/>
      <c r="AB172" s="112"/>
      <c r="AC172" s="112"/>
      <c r="AD172" s="112"/>
      <c r="AE172" s="112"/>
      <c r="AF172" s="112"/>
      <c r="AG172" s="112"/>
      <c r="AH172" s="112"/>
      <c r="AI172" s="112"/>
      <c r="AJ172" s="112"/>
      <c r="AK172" s="112"/>
      <c r="AL172" s="112"/>
      <c r="AM172" s="112"/>
      <c r="AN172" s="112"/>
      <c r="AO172" s="112"/>
      <c r="AP172" s="112"/>
      <c r="AQ172" s="112"/>
      <c r="AR172" s="112"/>
      <c r="AS172" s="112"/>
      <c r="AT172" s="112"/>
      <c r="AU172" s="112"/>
      <c r="AV172" s="112"/>
      <c r="AW172" s="112"/>
      <c r="AX172" s="112"/>
      <c r="AY172" s="112"/>
      <c r="AZ172" s="112"/>
      <c r="BA172" s="112"/>
      <c r="BB172" s="112"/>
      <c r="BC172" s="112"/>
      <c r="BD172" s="112"/>
      <c r="BE172" s="112"/>
      <c r="BF172" s="112"/>
      <c r="BG172" s="112"/>
      <c r="BH172" s="112"/>
      <c r="BI172" s="112"/>
      <c r="BJ172" s="112"/>
      <c r="BK172" s="112"/>
      <c r="BL172" s="112"/>
      <c r="BM172" s="112"/>
      <c r="BN172" s="112"/>
    </row>
    <row r="173">
      <c r="A173" s="351">
        <v>0.433687</v>
      </c>
      <c r="B173" s="351">
        <v>0.402589</v>
      </c>
      <c r="C173" s="351">
        <v>0.473521</v>
      </c>
      <c r="D173" s="351">
        <v>0.451896</v>
      </c>
      <c r="E173" s="351">
        <v>0.509544</v>
      </c>
      <c r="F173" s="351">
        <v>0.47763</v>
      </c>
      <c r="G173" s="351">
        <v>0.483748</v>
      </c>
      <c r="H173" s="351">
        <v>0.46362</v>
      </c>
      <c r="I173" s="351">
        <v>0.365851</v>
      </c>
      <c r="J173" s="351">
        <v>0.492359</v>
      </c>
      <c r="K173" s="351">
        <v>0.509944</v>
      </c>
      <c r="L173" s="351">
        <v>0.42068</v>
      </c>
      <c r="M173" s="351">
        <v>0.117517</v>
      </c>
      <c r="N173" s="351">
        <v>0.0653398</v>
      </c>
      <c r="O173" s="351">
        <v>0.179097</v>
      </c>
      <c r="P173" s="351">
        <v>0.0867388</v>
      </c>
      <c r="Q173" s="351">
        <v>0.172782</v>
      </c>
      <c r="R173" s="351">
        <v>0.215522</v>
      </c>
      <c r="S173" s="351">
        <v>0.0865189</v>
      </c>
      <c r="T173" s="351">
        <v>0.0787845</v>
      </c>
      <c r="U173" s="112"/>
      <c r="V173" s="112"/>
      <c r="W173" s="112"/>
      <c r="X173" s="112"/>
      <c r="Y173" s="112"/>
      <c r="Z173" s="112"/>
      <c r="AA173" s="112"/>
      <c r="AB173" s="112"/>
      <c r="AC173" s="112"/>
      <c r="AD173" s="112"/>
      <c r="AE173" s="112"/>
      <c r="AF173" s="112"/>
      <c r="AG173" s="112"/>
      <c r="AH173" s="112"/>
      <c r="AI173" s="112"/>
      <c r="AJ173" s="112"/>
      <c r="AK173" s="112"/>
      <c r="AL173" s="112"/>
      <c r="AM173" s="112"/>
      <c r="AN173" s="112"/>
      <c r="AO173" s="112"/>
      <c r="AP173" s="112"/>
      <c r="AQ173" s="112"/>
      <c r="AR173" s="112"/>
      <c r="AS173" s="112"/>
      <c r="AT173" s="112"/>
      <c r="AU173" s="112"/>
      <c r="AV173" s="112"/>
      <c r="AW173" s="112"/>
      <c r="AX173" s="112"/>
      <c r="AY173" s="112"/>
      <c r="AZ173" s="112"/>
      <c r="BA173" s="112"/>
      <c r="BB173" s="112"/>
      <c r="BC173" s="112"/>
      <c r="BD173" s="112"/>
      <c r="BE173" s="112"/>
      <c r="BF173" s="112"/>
      <c r="BG173" s="112"/>
      <c r="BH173" s="112"/>
      <c r="BI173" s="112"/>
      <c r="BJ173" s="112"/>
      <c r="BK173" s="112"/>
      <c r="BL173" s="112"/>
      <c r="BM173" s="112"/>
      <c r="BN173" s="112"/>
    </row>
    <row r="174">
      <c r="A174" s="351">
        <v>0.439125</v>
      </c>
      <c r="B174" s="351">
        <v>0.405558</v>
      </c>
      <c r="C174" s="351">
        <v>0.477658</v>
      </c>
      <c r="D174" s="351">
        <v>0.45789</v>
      </c>
      <c r="E174" s="351">
        <v>0.505954</v>
      </c>
      <c r="F174" s="351">
        <v>0.47684</v>
      </c>
      <c r="G174" s="351">
        <v>0.478572</v>
      </c>
      <c r="H174" s="351">
        <v>0.463631</v>
      </c>
      <c r="I174" s="351">
        <v>0.35919</v>
      </c>
      <c r="J174" s="351">
        <v>0.492056</v>
      </c>
      <c r="K174" s="351">
        <v>0.512259</v>
      </c>
      <c r="L174" s="351">
        <v>0.421979</v>
      </c>
      <c r="M174" s="351">
        <v>0.123897</v>
      </c>
      <c r="N174" s="351">
        <v>0.0682839</v>
      </c>
      <c r="O174" s="351">
        <v>0.179074</v>
      </c>
      <c r="P174" s="351">
        <v>0.0860537</v>
      </c>
      <c r="Q174" s="351">
        <v>0.169383</v>
      </c>
      <c r="R174" s="351">
        <v>0.219332</v>
      </c>
      <c r="S174" s="351">
        <v>0.0795332</v>
      </c>
      <c r="T174" s="351">
        <v>0.0805348</v>
      </c>
      <c r="U174" s="112"/>
      <c r="V174" s="112"/>
      <c r="W174" s="112"/>
      <c r="X174" s="112"/>
      <c r="Y174" s="112"/>
      <c r="Z174" s="112"/>
      <c r="AA174" s="112"/>
      <c r="AB174" s="112"/>
      <c r="AC174" s="112"/>
      <c r="AD174" s="112"/>
      <c r="AE174" s="112"/>
      <c r="AF174" s="112"/>
      <c r="AG174" s="112"/>
      <c r="AH174" s="112"/>
      <c r="AI174" s="112"/>
      <c r="AJ174" s="112"/>
      <c r="AK174" s="112"/>
      <c r="AL174" s="112"/>
      <c r="AM174" s="112"/>
      <c r="AN174" s="112"/>
      <c r="AO174" s="112"/>
      <c r="AP174" s="112"/>
      <c r="AQ174" s="112"/>
      <c r="AR174" s="112"/>
      <c r="AS174" s="112"/>
      <c r="AT174" s="112"/>
      <c r="AU174" s="112"/>
      <c r="AV174" s="112"/>
      <c r="AW174" s="112"/>
      <c r="AX174" s="112"/>
      <c r="AY174" s="112"/>
      <c r="AZ174" s="112"/>
      <c r="BA174" s="112"/>
      <c r="BB174" s="112"/>
      <c r="BC174" s="112"/>
      <c r="BD174" s="112"/>
      <c r="BE174" s="112"/>
      <c r="BF174" s="112"/>
      <c r="BG174" s="112"/>
      <c r="BH174" s="112"/>
      <c r="BI174" s="112"/>
      <c r="BJ174" s="112"/>
      <c r="BK174" s="112"/>
      <c r="BL174" s="112"/>
      <c r="BM174" s="112"/>
      <c r="BN174" s="112"/>
    </row>
    <row r="175">
      <c r="A175" s="351">
        <v>0.438932</v>
      </c>
      <c r="B175" s="351">
        <v>0.412534</v>
      </c>
      <c r="C175" s="351">
        <v>0.48164</v>
      </c>
      <c r="D175" s="351">
        <v>0.457051</v>
      </c>
      <c r="E175" s="351">
        <v>0.505757</v>
      </c>
      <c r="F175" s="351">
        <v>0.481665</v>
      </c>
      <c r="G175" s="351">
        <v>0.478777</v>
      </c>
      <c r="H175" s="351">
        <v>0.461828</v>
      </c>
      <c r="I175" s="351">
        <v>0.366416</v>
      </c>
      <c r="J175" s="351">
        <v>0.490217</v>
      </c>
      <c r="K175" s="351">
        <v>0.510349</v>
      </c>
      <c r="L175" s="351">
        <v>0.423256</v>
      </c>
      <c r="M175" s="351">
        <v>0.1236</v>
      </c>
      <c r="N175" s="351">
        <v>0.0698262</v>
      </c>
      <c r="O175" s="351">
        <v>0.184489</v>
      </c>
      <c r="P175" s="351">
        <v>0.0842714</v>
      </c>
      <c r="Q175" s="351">
        <v>0.178491</v>
      </c>
      <c r="R175" s="351">
        <v>0.217551</v>
      </c>
      <c r="S175" s="351">
        <v>0.0871757</v>
      </c>
      <c r="T175" s="351">
        <v>0.0754402</v>
      </c>
      <c r="U175" s="112"/>
      <c r="V175" s="112"/>
      <c r="W175" s="112"/>
      <c r="X175" s="112"/>
      <c r="Y175" s="112"/>
      <c r="Z175" s="112"/>
      <c r="AA175" s="112"/>
      <c r="AB175" s="112"/>
      <c r="AC175" s="112"/>
      <c r="AD175" s="112"/>
      <c r="AE175" s="112"/>
      <c r="AF175" s="112"/>
      <c r="AG175" s="112"/>
      <c r="AH175" s="112"/>
      <c r="AI175" s="112"/>
      <c r="AJ175" s="112"/>
      <c r="AK175" s="112"/>
      <c r="AL175" s="112"/>
      <c r="AM175" s="112"/>
      <c r="AN175" s="112"/>
      <c r="AO175" s="112"/>
      <c r="AP175" s="112"/>
      <c r="AQ175" s="112"/>
      <c r="AR175" s="112"/>
      <c r="AS175" s="112"/>
      <c r="AT175" s="112"/>
      <c r="AU175" s="112"/>
      <c r="AV175" s="112"/>
      <c r="AW175" s="112"/>
      <c r="AX175" s="112"/>
      <c r="AY175" s="112"/>
      <c r="AZ175" s="112"/>
      <c r="BA175" s="112"/>
      <c r="BB175" s="112"/>
      <c r="BC175" s="112"/>
      <c r="BD175" s="112"/>
      <c r="BE175" s="112"/>
      <c r="BF175" s="112"/>
      <c r="BG175" s="112"/>
      <c r="BH175" s="112"/>
      <c r="BI175" s="112"/>
      <c r="BJ175" s="112"/>
      <c r="BK175" s="112"/>
      <c r="BL175" s="112"/>
      <c r="BM175" s="112"/>
      <c r="BN175" s="112"/>
    </row>
    <row r="176">
      <c r="A176" s="351">
        <v>0.432375</v>
      </c>
      <c r="B176" s="351">
        <v>0.404452</v>
      </c>
      <c r="C176" s="351">
        <v>0.474551</v>
      </c>
      <c r="D176" s="351">
        <v>0.457032</v>
      </c>
      <c r="E176" s="351">
        <v>0.511849</v>
      </c>
      <c r="F176" s="351">
        <v>0.480067</v>
      </c>
      <c r="G176" s="351">
        <v>0.480639</v>
      </c>
      <c r="H176" s="351">
        <v>0.46337</v>
      </c>
      <c r="I176" s="351">
        <v>0.366487</v>
      </c>
      <c r="J176" s="351">
        <v>0.49849</v>
      </c>
      <c r="K176" s="351">
        <v>0.507204</v>
      </c>
      <c r="L176" s="351">
        <v>0.424604</v>
      </c>
      <c r="M176" s="351">
        <v>0.1184</v>
      </c>
      <c r="N176" s="351">
        <v>0.0640645</v>
      </c>
      <c r="O176" s="351">
        <v>0.181856</v>
      </c>
      <c r="P176" s="351">
        <v>0.0904244</v>
      </c>
      <c r="Q176" s="351">
        <v>0.172494</v>
      </c>
      <c r="R176" s="351">
        <v>0.218592</v>
      </c>
      <c r="S176" s="351">
        <v>0.0799676</v>
      </c>
      <c r="T176" s="351">
        <v>0.0865647</v>
      </c>
      <c r="U176" s="112"/>
      <c r="V176" s="112"/>
      <c r="W176" s="112"/>
      <c r="X176" s="112"/>
      <c r="Y176" s="112"/>
      <c r="Z176" s="112"/>
      <c r="AA176" s="112"/>
      <c r="AB176" s="112"/>
      <c r="AC176" s="112"/>
      <c r="AD176" s="112"/>
      <c r="AE176" s="112"/>
      <c r="AF176" s="112"/>
      <c r="AG176" s="112"/>
      <c r="AH176" s="112"/>
      <c r="AI176" s="112"/>
      <c r="AJ176" s="112"/>
      <c r="AK176" s="112"/>
      <c r="AL176" s="112"/>
      <c r="AM176" s="112"/>
      <c r="AN176" s="112"/>
      <c r="AO176" s="112"/>
      <c r="AP176" s="112"/>
      <c r="AQ176" s="112"/>
      <c r="AR176" s="112"/>
      <c r="AS176" s="112"/>
      <c r="AT176" s="112"/>
      <c r="AU176" s="112"/>
      <c r="AV176" s="112"/>
      <c r="AW176" s="112"/>
      <c r="AX176" s="112"/>
      <c r="AY176" s="112"/>
      <c r="AZ176" s="112"/>
      <c r="BA176" s="112"/>
      <c r="BB176" s="112"/>
      <c r="BC176" s="112"/>
      <c r="BD176" s="112"/>
      <c r="BE176" s="112"/>
      <c r="BF176" s="112"/>
      <c r="BG176" s="112"/>
      <c r="BH176" s="112"/>
      <c r="BI176" s="112"/>
      <c r="BJ176" s="112"/>
      <c r="BK176" s="112"/>
      <c r="BL176" s="112"/>
      <c r="BM176" s="112"/>
      <c r="BN176" s="112"/>
    </row>
    <row r="177">
      <c r="A177" s="351">
        <v>0.435267</v>
      </c>
      <c r="B177" s="351">
        <v>0.402951</v>
      </c>
      <c r="C177" s="351">
        <v>0.485419</v>
      </c>
      <c r="D177" s="351">
        <v>0.456237</v>
      </c>
      <c r="E177" s="351">
        <v>0.505972</v>
      </c>
      <c r="F177" s="351">
        <v>0.480851</v>
      </c>
      <c r="G177" s="351">
        <v>0.477754</v>
      </c>
      <c r="H177" s="351">
        <v>0.462958</v>
      </c>
      <c r="I177" s="351">
        <v>0.367183</v>
      </c>
      <c r="J177" s="351">
        <v>0.492852</v>
      </c>
      <c r="K177" s="351">
        <v>0.50673</v>
      </c>
      <c r="L177" s="351">
        <v>0.42172</v>
      </c>
      <c r="M177" s="351">
        <v>0.123541</v>
      </c>
      <c r="N177" s="351">
        <v>0.0694164</v>
      </c>
      <c r="O177" s="351">
        <v>0.182561</v>
      </c>
      <c r="P177" s="351">
        <v>0.0888785</v>
      </c>
      <c r="Q177" s="351">
        <v>0.180516</v>
      </c>
      <c r="R177" s="351">
        <v>0.222187</v>
      </c>
      <c r="S177" s="351">
        <v>0.0829016</v>
      </c>
      <c r="T177" s="351">
        <v>0.0807414</v>
      </c>
      <c r="U177" s="112"/>
      <c r="V177" s="112"/>
      <c r="W177" s="112"/>
      <c r="X177" s="112"/>
      <c r="Y177" s="112"/>
      <c r="Z177" s="112"/>
      <c r="AA177" s="112"/>
      <c r="AB177" s="112"/>
      <c r="AC177" s="112"/>
      <c r="AD177" s="112"/>
      <c r="AE177" s="112"/>
      <c r="AF177" s="112"/>
      <c r="AG177" s="112"/>
      <c r="AH177" s="112"/>
      <c r="AI177" s="112"/>
      <c r="AJ177" s="112"/>
      <c r="AK177" s="112"/>
      <c r="AL177" s="112"/>
      <c r="AM177" s="112"/>
      <c r="AN177" s="112"/>
      <c r="AO177" s="112"/>
      <c r="AP177" s="112"/>
      <c r="AQ177" s="112"/>
      <c r="AR177" s="112"/>
      <c r="AS177" s="112"/>
      <c r="AT177" s="112"/>
      <c r="AU177" s="112"/>
      <c r="AV177" s="112"/>
      <c r="AW177" s="112"/>
      <c r="AX177" s="112"/>
      <c r="AY177" s="112"/>
      <c r="AZ177" s="112"/>
      <c r="BA177" s="112"/>
      <c r="BB177" s="112"/>
      <c r="BC177" s="112"/>
      <c r="BD177" s="112"/>
      <c r="BE177" s="112"/>
      <c r="BF177" s="112"/>
      <c r="BG177" s="112"/>
      <c r="BH177" s="112"/>
      <c r="BI177" s="112"/>
      <c r="BJ177" s="112"/>
      <c r="BK177" s="112"/>
      <c r="BL177" s="112"/>
      <c r="BM177" s="112"/>
      <c r="BN177" s="112"/>
    </row>
    <row r="178">
      <c r="A178" s="351">
        <v>0.429712</v>
      </c>
      <c r="B178" s="351">
        <v>0.41313</v>
      </c>
      <c r="C178" s="351">
        <v>0.478767</v>
      </c>
      <c r="D178" s="351">
        <v>0.454949</v>
      </c>
      <c r="E178" s="351">
        <v>0.510068</v>
      </c>
      <c r="F178" s="351">
        <v>0.483876</v>
      </c>
      <c r="G178" s="351">
        <v>0.483055</v>
      </c>
      <c r="H178" s="351">
        <v>0.466329</v>
      </c>
      <c r="I178" s="351">
        <v>0.371188</v>
      </c>
      <c r="J178" s="351">
        <v>0.495193</v>
      </c>
      <c r="K178" s="351">
        <v>0.506093</v>
      </c>
      <c r="L178" s="351">
        <v>0.422423</v>
      </c>
      <c r="M178" s="351">
        <v>0.114912</v>
      </c>
      <c r="N178" s="351">
        <v>0.0626536</v>
      </c>
      <c r="O178" s="351">
        <v>0.181245</v>
      </c>
      <c r="P178" s="351">
        <v>0.0921738</v>
      </c>
      <c r="Q178" s="351">
        <v>0.183432</v>
      </c>
      <c r="R178" s="351">
        <v>0.232442</v>
      </c>
      <c r="S178" s="351">
        <v>0.0759685</v>
      </c>
      <c r="T178" s="351">
        <v>0.0831019</v>
      </c>
      <c r="U178" s="112"/>
      <c r="V178" s="112"/>
      <c r="W178" s="112"/>
      <c r="X178" s="112"/>
      <c r="Y178" s="112"/>
      <c r="Z178" s="112"/>
      <c r="AA178" s="112"/>
      <c r="AB178" s="112"/>
      <c r="AC178" s="112"/>
      <c r="AD178" s="112"/>
      <c r="AE178" s="112"/>
      <c r="AF178" s="112"/>
      <c r="AG178" s="112"/>
      <c r="AH178" s="112"/>
      <c r="AI178" s="112"/>
      <c r="AJ178" s="112"/>
      <c r="AK178" s="112"/>
      <c r="AL178" s="112"/>
      <c r="AM178" s="112"/>
      <c r="AN178" s="112"/>
      <c r="AO178" s="112"/>
      <c r="AP178" s="112"/>
      <c r="AQ178" s="112"/>
      <c r="AR178" s="112"/>
      <c r="AS178" s="112"/>
      <c r="AT178" s="112"/>
      <c r="AU178" s="112"/>
      <c r="AV178" s="112"/>
      <c r="AW178" s="112"/>
      <c r="AX178" s="112"/>
      <c r="AY178" s="112"/>
      <c r="AZ178" s="112"/>
      <c r="BA178" s="112"/>
      <c r="BB178" s="112"/>
      <c r="BC178" s="112"/>
      <c r="BD178" s="112"/>
      <c r="BE178" s="112"/>
      <c r="BF178" s="112"/>
      <c r="BG178" s="112"/>
      <c r="BH178" s="112"/>
      <c r="BI178" s="112"/>
      <c r="BJ178" s="112"/>
      <c r="BK178" s="112"/>
      <c r="BL178" s="112"/>
      <c r="BM178" s="112"/>
      <c r="BN178" s="112"/>
    </row>
    <row r="179">
      <c r="A179" s="351">
        <v>0.437958</v>
      </c>
      <c r="B179" s="351">
        <v>0.404186</v>
      </c>
      <c r="C179" s="351">
        <v>0.479363</v>
      </c>
      <c r="D179" s="351">
        <v>0.468366</v>
      </c>
      <c r="E179" s="351">
        <v>0.513622</v>
      </c>
      <c r="F179" s="351">
        <v>0.484748</v>
      </c>
      <c r="G179" s="351">
        <v>0.480098</v>
      </c>
      <c r="H179" s="351">
        <v>0.461344</v>
      </c>
      <c r="I179" s="351">
        <v>0.371313</v>
      </c>
      <c r="J179" s="351">
        <v>0.501719</v>
      </c>
      <c r="K179" s="351">
        <v>0.516688</v>
      </c>
      <c r="L179" s="351">
        <v>0.426446</v>
      </c>
      <c r="M179" s="351">
        <v>0.125273</v>
      </c>
      <c r="N179" s="351">
        <v>0.0646599</v>
      </c>
      <c r="O179" s="351">
        <v>0.189022</v>
      </c>
      <c r="P179" s="351">
        <v>0.0868397</v>
      </c>
      <c r="Q179" s="351">
        <v>0.180387</v>
      </c>
      <c r="R179" s="351">
        <v>0.233661</v>
      </c>
      <c r="S179" s="351">
        <v>0.0897618</v>
      </c>
      <c r="T179" s="351">
        <v>0.0855652</v>
      </c>
      <c r="U179" s="112"/>
      <c r="V179" s="112"/>
      <c r="W179" s="112"/>
      <c r="X179" s="112"/>
      <c r="Y179" s="112"/>
      <c r="Z179" s="112"/>
      <c r="AA179" s="112"/>
      <c r="AB179" s="112"/>
      <c r="AC179" s="112"/>
      <c r="AD179" s="112"/>
      <c r="AE179" s="112"/>
      <c r="AF179" s="112"/>
      <c r="AG179" s="112"/>
      <c r="AH179" s="112"/>
      <c r="AI179" s="112"/>
      <c r="AJ179" s="112"/>
      <c r="AK179" s="112"/>
      <c r="AL179" s="112"/>
      <c r="AM179" s="112"/>
      <c r="AN179" s="112"/>
      <c r="AO179" s="112"/>
      <c r="AP179" s="112"/>
      <c r="AQ179" s="112"/>
      <c r="AR179" s="112"/>
      <c r="AS179" s="112"/>
      <c r="AT179" s="112"/>
      <c r="AU179" s="112"/>
      <c r="AV179" s="112"/>
      <c r="AW179" s="112"/>
      <c r="AX179" s="112"/>
      <c r="AY179" s="112"/>
      <c r="AZ179" s="112"/>
      <c r="BA179" s="112"/>
      <c r="BB179" s="112"/>
      <c r="BC179" s="112"/>
      <c r="BD179" s="112"/>
      <c r="BE179" s="112"/>
      <c r="BF179" s="112"/>
      <c r="BG179" s="112"/>
      <c r="BH179" s="112"/>
      <c r="BI179" s="112"/>
      <c r="BJ179" s="112"/>
      <c r="BK179" s="112"/>
      <c r="BL179" s="112"/>
      <c r="BM179" s="112"/>
      <c r="BN179" s="112"/>
    </row>
    <row r="180">
      <c r="A180" s="351">
        <v>0.438369</v>
      </c>
      <c r="B180" s="351">
        <v>0.400113</v>
      </c>
      <c r="C180" s="351">
        <v>0.476555</v>
      </c>
      <c r="D180" s="351">
        <v>0.4647</v>
      </c>
      <c r="E180" s="351">
        <v>0.508114</v>
      </c>
      <c r="F180" s="351">
        <v>0.482352</v>
      </c>
      <c r="G180" s="351">
        <v>0.48436</v>
      </c>
      <c r="H180" s="351">
        <v>0.466899</v>
      </c>
      <c r="I180" s="351">
        <v>0.371184</v>
      </c>
      <c r="J180" s="351">
        <v>0.498357</v>
      </c>
      <c r="K180" s="351">
        <v>0.512503</v>
      </c>
      <c r="L180" s="351">
        <v>0.426179</v>
      </c>
      <c r="M180" s="351">
        <v>0.124851</v>
      </c>
      <c r="N180" s="351">
        <v>0.0626452</v>
      </c>
      <c r="O180" s="351">
        <v>0.187298</v>
      </c>
      <c r="P180" s="351">
        <v>0.0915648</v>
      </c>
      <c r="Q180" s="351">
        <v>0.184432</v>
      </c>
      <c r="R180" s="351">
        <v>0.235766</v>
      </c>
      <c r="S180" s="351">
        <v>0.0899427</v>
      </c>
      <c r="T180" s="351">
        <v>0.0794633</v>
      </c>
      <c r="U180" s="112"/>
      <c r="V180" s="112"/>
      <c r="W180" s="112"/>
      <c r="X180" s="112"/>
      <c r="Y180" s="112"/>
      <c r="Z180" s="112"/>
      <c r="AA180" s="112"/>
      <c r="AB180" s="112"/>
      <c r="AC180" s="112"/>
      <c r="AD180" s="112"/>
      <c r="AE180" s="112"/>
      <c r="AF180" s="112"/>
      <c r="AG180" s="112"/>
      <c r="AH180" s="112"/>
      <c r="AI180" s="112"/>
      <c r="AJ180" s="112"/>
      <c r="AK180" s="112"/>
      <c r="AL180" s="112"/>
      <c r="AM180" s="112"/>
      <c r="AN180" s="112"/>
      <c r="AO180" s="112"/>
      <c r="AP180" s="112"/>
      <c r="AQ180" s="112"/>
      <c r="AR180" s="112"/>
      <c r="AS180" s="112"/>
      <c r="AT180" s="112"/>
      <c r="AU180" s="112"/>
      <c r="AV180" s="112"/>
      <c r="AW180" s="112"/>
      <c r="AX180" s="112"/>
      <c r="AY180" s="112"/>
      <c r="AZ180" s="112"/>
      <c r="BA180" s="112"/>
      <c r="BB180" s="112"/>
      <c r="BC180" s="112"/>
      <c r="BD180" s="112"/>
      <c r="BE180" s="112"/>
      <c r="BF180" s="112"/>
      <c r="BG180" s="112"/>
      <c r="BH180" s="112"/>
      <c r="BI180" s="112"/>
      <c r="BJ180" s="112"/>
      <c r="BK180" s="112"/>
      <c r="BL180" s="112"/>
      <c r="BM180" s="112"/>
      <c r="BN180" s="112"/>
    </row>
    <row r="181">
      <c r="A181" s="351">
        <v>0.430084</v>
      </c>
      <c r="B181" s="351">
        <v>0.406828</v>
      </c>
      <c r="C181" s="351">
        <v>0.477314</v>
      </c>
      <c r="D181" s="351">
        <v>0.457476</v>
      </c>
      <c r="E181" s="351">
        <v>0.510723</v>
      </c>
      <c r="F181" s="351">
        <v>0.482038</v>
      </c>
      <c r="G181" s="351">
        <v>0.479334</v>
      </c>
      <c r="H181" s="351">
        <v>0.458418</v>
      </c>
      <c r="I181" s="351">
        <v>0.375158</v>
      </c>
      <c r="J181" s="351">
        <v>0.497255</v>
      </c>
      <c r="K181" s="351">
        <v>0.505454</v>
      </c>
      <c r="L181" s="351">
        <v>0.42422</v>
      </c>
      <c r="M181" s="351">
        <v>0.119981</v>
      </c>
      <c r="N181" s="351">
        <v>0.0611073</v>
      </c>
      <c r="O181" s="351">
        <v>0.189687</v>
      </c>
      <c r="P181" s="351">
        <v>0.0868655</v>
      </c>
      <c r="Q181" s="351">
        <v>0.180396</v>
      </c>
      <c r="R181" s="351">
        <v>0.236828</v>
      </c>
      <c r="S181" s="351">
        <v>0.0828325</v>
      </c>
      <c r="T181" s="351">
        <v>0.0805603</v>
      </c>
      <c r="U181" s="112"/>
      <c r="V181" s="112"/>
      <c r="W181" s="112"/>
      <c r="X181" s="112"/>
      <c r="Y181" s="112"/>
      <c r="Z181" s="112"/>
      <c r="AA181" s="112"/>
      <c r="AB181" s="112"/>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12"/>
      <c r="AY181" s="112"/>
      <c r="AZ181" s="112"/>
      <c r="BA181" s="112"/>
      <c r="BB181" s="112"/>
      <c r="BC181" s="112"/>
      <c r="BD181" s="112"/>
      <c r="BE181" s="112"/>
      <c r="BF181" s="112"/>
      <c r="BG181" s="112"/>
      <c r="BH181" s="112"/>
      <c r="BI181" s="112"/>
      <c r="BJ181" s="112"/>
      <c r="BK181" s="112"/>
      <c r="BL181" s="112"/>
      <c r="BM181" s="112"/>
      <c r="BN181" s="112"/>
    </row>
    <row r="182">
      <c r="A182" s="351">
        <v>0.44163</v>
      </c>
      <c r="B182" s="351">
        <v>0.41051</v>
      </c>
      <c r="C182" s="351">
        <v>0.481496</v>
      </c>
      <c r="D182" s="351">
        <v>0.460481</v>
      </c>
      <c r="E182" s="351">
        <v>0.515635</v>
      </c>
      <c r="F182" s="351">
        <v>0.487714</v>
      </c>
      <c r="G182" s="351">
        <v>0.480591</v>
      </c>
      <c r="H182" s="351">
        <v>0.460822</v>
      </c>
      <c r="I182" s="351">
        <v>0.376183</v>
      </c>
      <c r="J182" s="351">
        <v>0.501586</v>
      </c>
      <c r="K182" s="351">
        <v>0.512299</v>
      </c>
      <c r="L182" s="351">
        <v>0.42483</v>
      </c>
      <c r="M182" s="351">
        <v>0.120172</v>
      </c>
      <c r="N182" s="351">
        <v>0.0699204</v>
      </c>
      <c r="O182" s="351">
        <v>0.187019</v>
      </c>
      <c r="P182" s="351">
        <v>0.0828992</v>
      </c>
      <c r="Q182" s="351">
        <v>0.185933</v>
      </c>
      <c r="R182" s="351">
        <v>0.238769</v>
      </c>
      <c r="S182" s="351">
        <v>0.0839261</v>
      </c>
      <c r="T182" s="351">
        <v>0.0837444</v>
      </c>
      <c r="U182" s="112"/>
      <c r="V182" s="112"/>
      <c r="W182" s="112"/>
      <c r="X182" s="112"/>
      <c r="Y182" s="112"/>
      <c r="Z182" s="112"/>
      <c r="AA182" s="112"/>
      <c r="AB182" s="112"/>
      <c r="AC182" s="112"/>
      <c r="AD182" s="112"/>
      <c r="AE182" s="112"/>
      <c r="AF182" s="112"/>
      <c r="AG182" s="112"/>
      <c r="AH182" s="112"/>
      <c r="AI182" s="112"/>
      <c r="AJ182" s="112"/>
      <c r="AK182" s="112"/>
      <c r="AL182" s="112"/>
      <c r="AM182" s="112"/>
      <c r="AN182" s="112"/>
      <c r="AO182" s="112"/>
      <c r="AP182" s="112"/>
      <c r="AQ182" s="112"/>
      <c r="AR182" s="112"/>
      <c r="AS182" s="112"/>
      <c r="AT182" s="112"/>
      <c r="AU182" s="112"/>
      <c r="AV182" s="112"/>
      <c r="AW182" s="112"/>
      <c r="AX182" s="112"/>
      <c r="AY182" s="112"/>
      <c r="AZ182" s="112"/>
      <c r="BA182" s="112"/>
      <c r="BB182" s="112"/>
      <c r="BC182" s="112"/>
      <c r="BD182" s="112"/>
      <c r="BE182" s="112"/>
      <c r="BF182" s="112"/>
      <c r="BG182" s="112"/>
      <c r="BH182" s="112"/>
      <c r="BI182" s="112"/>
      <c r="BJ182" s="112"/>
      <c r="BK182" s="112"/>
      <c r="BL182" s="112"/>
      <c r="BM182" s="112"/>
      <c r="BN182" s="112"/>
    </row>
    <row r="183">
      <c r="A183" s="351">
        <v>0.44463</v>
      </c>
      <c r="B183" s="351">
        <v>0.407854</v>
      </c>
      <c r="C183" s="351">
        <v>0.484683</v>
      </c>
      <c r="D183" s="351">
        <v>0.45903</v>
      </c>
      <c r="E183" s="351">
        <v>0.517495</v>
      </c>
      <c r="F183" s="351">
        <v>0.480572</v>
      </c>
      <c r="G183" s="351">
        <v>0.487821</v>
      </c>
      <c r="H183" s="351">
        <v>0.463374</v>
      </c>
      <c r="I183" s="351">
        <v>0.368296</v>
      </c>
      <c r="J183" s="351">
        <v>0.500253</v>
      </c>
      <c r="K183" s="351">
        <v>0.508763</v>
      </c>
      <c r="L183" s="351">
        <v>0.422653</v>
      </c>
      <c r="M183" s="351">
        <v>0.123414</v>
      </c>
      <c r="N183" s="351">
        <v>0.0712742</v>
      </c>
      <c r="O183" s="351">
        <v>0.189893</v>
      </c>
      <c r="P183" s="351">
        <v>0.0902283</v>
      </c>
      <c r="Q183" s="351">
        <v>0.182433</v>
      </c>
      <c r="R183" s="351">
        <v>0.24489</v>
      </c>
      <c r="S183" s="351">
        <v>0.0859718</v>
      </c>
      <c r="T183" s="351">
        <v>0.0804542</v>
      </c>
      <c r="U183" s="112"/>
      <c r="V183" s="112"/>
      <c r="W183" s="112"/>
      <c r="X183" s="112"/>
      <c r="Y183" s="112"/>
      <c r="Z183" s="112"/>
      <c r="AA183" s="112"/>
      <c r="AB183" s="112"/>
      <c r="AC183" s="112"/>
      <c r="AD183" s="112"/>
      <c r="AE183" s="112"/>
      <c r="AF183" s="112"/>
      <c r="AG183" s="112"/>
      <c r="AH183" s="112"/>
      <c r="AI183" s="112"/>
      <c r="AJ183" s="112"/>
      <c r="AK183" s="112"/>
      <c r="AL183" s="112"/>
      <c r="AM183" s="112"/>
      <c r="AN183" s="112"/>
      <c r="AO183" s="112"/>
      <c r="AP183" s="112"/>
      <c r="AQ183" s="112"/>
      <c r="AR183" s="112"/>
      <c r="AS183" s="112"/>
      <c r="AT183" s="112"/>
      <c r="AU183" s="112"/>
      <c r="AV183" s="112"/>
      <c r="AW183" s="112"/>
      <c r="AX183" s="112"/>
      <c r="AY183" s="112"/>
      <c r="AZ183" s="112"/>
      <c r="BA183" s="112"/>
      <c r="BB183" s="112"/>
      <c r="BC183" s="112"/>
      <c r="BD183" s="112"/>
      <c r="BE183" s="112"/>
      <c r="BF183" s="112"/>
      <c r="BG183" s="112"/>
      <c r="BH183" s="112"/>
      <c r="BI183" s="112"/>
      <c r="BJ183" s="112"/>
      <c r="BK183" s="112"/>
      <c r="BL183" s="112"/>
      <c r="BM183" s="112"/>
      <c r="BN183" s="112"/>
    </row>
    <row r="184">
      <c r="A184" s="351">
        <v>0.435146</v>
      </c>
      <c r="B184" s="351">
        <v>0.407568</v>
      </c>
      <c r="C184" s="351">
        <v>0.480038</v>
      </c>
      <c r="D184" s="351">
        <v>0.459417</v>
      </c>
      <c r="E184" s="351">
        <v>0.511488</v>
      </c>
      <c r="F184" s="351">
        <v>0.482615</v>
      </c>
      <c r="G184" s="351">
        <v>0.480122</v>
      </c>
      <c r="H184" s="351">
        <v>0.466627</v>
      </c>
      <c r="I184" s="351">
        <v>0.379706</v>
      </c>
      <c r="J184" s="351">
        <v>0.500708</v>
      </c>
      <c r="K184" s="351">
        <v>0.513454</v>
      </c>
      <c r="L184" s="351">
        <v>0.426363</v>
      </c>
      <c r="M184" s="351">
        <v>0.119559</v>
      </c>
      <c r="N184" s="351">
        <v>0.0706414</v>
      </c>
      <c r="O184" s="351">
        <v>0.193143</v>
      </c>
      <c r="P184" s="351">
        <v>0.0837313</v>
      </c>
      <c r="Q184" s="351">
        <v>0.197996</v>
      </c>
      <c r="R184" s="351">
        <v>0.244422</v>
      </c>
      <c r="S184" s="351">
        <v>0.0878108</v>
      </c>
      <c r="T184" s="351">
        <v>0.0820149</v>
      </c>
      <c r="U184" s="112"/>
      <c r="V184" s="112"/>
      <c r="W184" s="112"/>
      <c r="X184" s="112"/>
      <c r="Y184" s="112"/>
      <c r="Z184" s="112"/>
      <c r="AA184" s="112"/>
      <c r="AB184" s="112"/>
      <c r="AC184" s="112"/>
      <c r="AD184" s="112"/>
      <c r="AE184" s="112"/>
      <c r="AF184" s="112"/>
      <c r="AG184" s="112"/>
      <c r="AH184" s="112"/>
      <c r="AI184" s="112"/>
      <c r="AJ184" s="112"/>
      <c r="AK184" s="112"/>
      <c r="AL184" s="112"/>
      <c r="AM184" s="112"/>
      <c r="AN184" s="112"/>
      <c r="AO184" s="112"/>
      <c r="AP184" s="112"/>
      <c r="AQ184" s="112"/>
      <c r="AR184" s="112"/>
      <c r="AS184" s="112"/>
      <c r="AT184" s="112"/>
      <c r="AU184" s="112"/>
      <c r="AV184" s="112"/>
      <c r="AW184" s="112"/>
      <c r="AX184" s="112"/>
      <c r="AY184" s="112"/>
      <c r="AZ184" s="112"/>
      <c r="BA184" s="112"/>
      <c r="BB184" s="112"/>
      <c r="BC184" s="112"/>
      <c r="BD184" s="112"/>
      <c r="BE184" s="112"/>
      <c r="BF184" s="112"/>
      <c r="BG184" s="112"/>
      <c r="BH184" s="112"/>
      <c r="BI184" s="112"/>
      <c r="BJ184" s="112"/>
      <c r="BK184" s="112"/>
      <c r="BL184" s="112"/>
      <c r="BM184" s="112"/>
      <c r="BN184" s="112"/>
    </row>
    <row r="185">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c r="X185" s="112"/>
      <c r="Y185" s="112"/>
      <c r="Z185" s="112"/>
      <c r="AA185" s="112"/>
      <c r="AB185" s="112"/>
      <c r="AC185" s="112"/>
      <c r="AD185" s="112"/>
      <c r="AE185" s="112"/>
      <c r="AF185" s="112"/>
      <c r="AG185" s="112"/>
      <c r="AH185" s="112"/>
      <c r="AI185" s="112"/>
      <c r="AJ185" s="112"/>
      <c r="AK185" s="112"/>
      <c r="AL185" s="112"/>
      <c r="AM185" s="112"/>
      <c r="AN185" s="112"/>
      <c r="AO185" s="112"/>
      <c r="AP185" s="112"/>
      <c r="AQ185" s="112"/>
      <c r="AR185" s="112"/>
      <c r="AS185" s="112"/>
      <c r="AT185" s="112"/>
      <c r="AU185" s="112"/>
      <c r="AV185" s="112"/>
      <c r="AW185" s="112"/>
      <c r="AX185" s="112"/>
      <c r="AY185" s="112"/>
      <c r="AZ185" s="112"/>
      <c r="BA185" s="112"/>
      <c r="BB185" s="112"/>
      <c r="BC185" s="112"/>
      <c r="BD185" s="112"/>
      <c r="BE185" s="112"/>
      <c r="BF185" s="112"/>
      <c r="BG185" s="112"/>
      <c r="BH185" s="112"/>
      <c r="BI185" s="112"/>
      <c r="BJ185" s="112"/>
      <c r="BK185" s="112"/>
      <c r="BL185" s="112"/>
      <c r="BM185" s="112"/>
      <c r="BN185" s="112"/>
    </row>
    <row r="186">
      <c r="A186" s="352" t="s">
        <v>838</v>
      </c>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112"/>
      <c r="AH186" s="112"/>
      <c r="AI186" s="112"/>
      <c r="AJ186" s="112"/>
      <c r="AK186" s="112"/>
      <c r="AL186" s="112"/>
      <c r="AM186" s="112"/>
      <c r="AN186" s="112"/>
      <c r="AO186" s="112"/>
      <c r="AP186" s="112"/>
      <c r="AQ186" s="112"/>
      <c r="AR186" s="112"/>
      <c r="AS186" s="112"/>
      <c r="AT186" s="112"/>
      <c r="AU186" s="112"/>
      <c r="AV186" s="112"/>
      <c r="AW186" s="112"/>
      <c r="AX186" s="112"/>
      <c r="AY186" s="112"/>
      <c r="AZ186" s="112"/>
      <c r="BA186" s="112"/>
      <c r="BB186" s="112"/>
      <c r="BC186" s="112"/>
      <c r="BD186" s="112"/>
      <c r="BE186" s="112"/>
      <c r="BF186" s="112"/>
      <c r="BG186" s="112"/>
      <c r="BH186" s="112"/>
      <c r="BI186" s="112"/>
      <c r="BJ186" s="112"/>
      <c r="BK186" s="112"/>
      <c r="BL186" s="112"/>
      <c r="BM186" s="112"/>
      <c r="BN186" s="112"/>
    </row>
    <row r="187">
      <c r="A187" s="112" t="s">
        <v>839</v>
      </c>
      <c r="B187" s="353" t="s">
        <v>784</v>
      </c>
      <c r="C187" s="353" t="s">
        <v>784</v>
      </c>
      <c r="D187" s="353" t="s">
        <v>784</v>
      </c>
      <c r="E187" s="353" t="s">
        <v>784</v>
      </c>
      <c r="F187" s="353" t="s">
        <v>785</v>
      </c>
      <c r="G187" s="353" t="s">
        <v>785</v>
      </c>
      <c r="H187" s="353" t="s">
        <v>785</v>
      </c>
      <c r="I187" s="353" t="s">
        <v>785</v>
      </c>
      <c r="J187" s="353" t="s">
        <v>786</v>
      </c>
      <c r="K187" s="353" t="s">
        <v>786</v>
      </c>
      <c r="L187" s="353" t="s">
        <v>786</v>
      </c>
      <c r="M187" s="353" t="s">
        <v>787</v>
      </c>
      <c r="N187" s="353" t="s">
        <v>787</v>
      </c>
      <c r="O187" s="353" t="s">
        <v>787</v>
      </c>
      <c r="P187" s="353" t="s">
        <v>787</v>
      </c>
      <c r="Q187" s="353" t="s">
        <v>788</v>
      </c>
      <c r="R187" s="353" t="s">
        <v>788</v>
      </c>
      <c r="S187" s="353" t="s">
        <v>788</v>
      </c>
      <c r="T187" s="353" t="s">
        <v>788</v>
      </c>
      <c r="U187" s="353" t="s">
        <v>789</v>
      </c>
      <c r="V187" s="353" t="s">
        <v>789</v>
      </c>
      <c r="W187" s="353" t="s">
        <v>789</v>
      </c>
      <c r="X187" s="353" t="s">
        <v>789</v>
      </c>
      <c r="Y187" s="353" t="s">
        <v>790</v>
      </c>
      <c r="Z187" s="353" t="s">
        <v>790</v>
      </c>
      <c r="AA187" s="353" t="s">
        <v>790</v>
      </c>
      <c r="AB187" s="353" t="s">
        <v>790</v>
      </c>
      <c r="AC187" s="353" t="s">
        <v>791</v>
      </c>
      <c r="AD187" s="353" t="s">
        <v>791</v>
      </c>
      <c r="AE187" s="353" t="s">
        <v>791</v>
      </c>
      <c r="AF187" s="353" t="s">
        <v>791</v>
      </c>
      <c r="AG187" s="112"/>
      <c r="AH187" s="112"/>
      <c r="AI187" s="112"/>
      <c r="AJ187" s="112"/>
      <c r="AK187" s="112"/>
      <c r="AL187" s="112"/>
      <c r="AM187" s="112"/>
      <c r="AN187" s="112"/>
      <c r="AO187" s="112"/>
      <c r="AP187" s="112"/>
      <c r="AQ187" s="112"/>
      <c r="AR187" s="112"/>
      <c r="AS187" s="112"/>
      <c r="AT187" s="112"/>
      <c r="AU187" s="112"/>
      <c r="AV187" s="112"/>
      <c r="AW187" s="112"/>
      <c r="AX187" s="112"/>
      <c r="AY187" s="112"/>
      <c r="AZ187" s="112"/>
      <c r="BA187" s="112"/>
      <c r="BB187" s="112"/>
      <c r="BC187" s="112"/>
      <c r="BD187" s="112"/>
      <c r="BE187" s="112"/>
      <c r="BF187" s="112"/>
      <c r="BG187" s="112"/>
      <c r="BH187" s="112"/>
      <c r="BI187" s="112"/>
      <c r="BJ187" s="112"/>
      <c r="BK187" s="112"/>
      <c r="BL187" s="112"/>
      <c r="BM187" s="112"/>
      <c r="BN187" s="112"/>
    </row>
    <row r="188">
      <c r="A188" s="354">
        <v>2.546296296296296E-4</v>
      </c>
      <c r="B188" s="351">
        <v>0.0911378</v>
      </c>
      <c r="C188" s="351">
        <v>0.0818091</v>
      </c>
      <c r="D188" s="351">
        <v>0.0981296</v>
      </c>
      <c r="E188" s="351">
        <v>0.0667405</v>
      </c>
      <c r="F188" s="351">
        <v>0.0826901</v>
      </c>
      <c r="G188" s="351">
        <v>0.0780799</v>
      </c>
      <c r="H188" s="351">
        <v>0.0703965</v>
      </c>
      <c r="I188" s="351">
        <v>0.0664365</v>
      </c>
      <c r="J188" s="351">
        <v>0.0929254</v>
      </c>
      <c r="K188" s="351">
        <v>0.0762928</v>
      </c>
      <c r="L188" s="351">
        <v>0.077032</v>
      </c>
      <c r="M188" s="351">
        <v>0.0776054</v>
      </c>
      <c r="N188" s="351">
        <v>0.0892236</v>
      </c>
      <c r="O188" s="351">
        <v>0.0722725</v>
      </c>
      <c r="P188" s="351">
        <v>0.0731011</v>
      </c>
      <c r="Q188" s="351">
        <v>0.0821153</v>
      </c>
      <c r="R188" s="351">
        <v>0.0887393</v>
      </c>
      <c r="S188" s="351">
        <v>0.0784741</v>
      </c>
      <c r="T188" s="351">
        <v>0.0823254</v>
      </c>
      <c r="U188" s="351">
        <v>0.0764469</v>
      </c>
      <c r="V188" s="351">
        <v>0.105324</v>
      </c>
      <c r="W188" s="351">
        <v>0.0794238</v>
      </c>
      <c r="X188" s="351">
        <v>0.0787667</v>
      </c>
      <c r="Y188" s="351">
        <v>0.0963298</v>
      </c>
      <c r="Z188" s="351">
        <v>0.108688</v>
      </c>
      <c r="AA188" s="351">
        <v>0.0846023</v>
      </c>
      <c r="AB188" s="351">
        <v>0.08557</v>
      </c>
      <c r="AC188" s="351">
        <v>0.094732</v>
      </c>
      <c r="AD188" s="351">
        <v>0.109574</v>
      </c>
      <c r="AE188" s="351">
        <v>0.0928037</v>
      </c>
      <c r="AF188" s="351">
        <v>0.0770049</v>
      </c>
      <c r="AG188" s="112"/>
      <c r="AH188" s="112"/>
      <c r="AI188" s="112"/>
      <c r="AJ188" s="112"/>
      <c r="AK188" s="112"/>
      <c r="AL188" s="112"/>
      <c r="AM188" s="112"/>
      <c r="AN188" s="112"/>
      <c r="AO188" s="112"/>
      <c r="AP188" s="112"/>
      <c r="AQ188" s="112"/>
      <c r="AR188" s="112"/>
      <c r="AS188" s="112"/>
      <c r="AT188" s="112"/>
      <c r="AU188" s="112"/>
      <c r="AV188" s="112"/>
      <c r="AW188" s="112"/>
      <c r="AX188" s="112"/>
      <c r="AY188" s="112"/>
      <c r="AZ188" s="112"/>
      <c r="BA188" s="112"/>
      <c r="BB188" s="112"/>
      <c r="BC188" s="112"/>
      <c r="BD188" s="112"/>
      <c r="BE188" s="112"/>
      <c r="BF188" s="112"/>
      <c r="BG188" s="112"/>
      <c r="BH188" s="112"/>
      <c r="BI188" s="112"/>
      <c r="BJ188" s="112"/>
      <c r="BK188" s="112"/>
      <c r="BL188" s="112"/>
      <c r="BM188" s="112"/>
      <c r="BN188" s="112"/>
    </row>
    <row r="189">
      <c r="A189" s="354">
        <v>3.935185185185185E-4</v>
      </c>
      <c r="B189" s="351">
        <v>0.0935436</v>
      </c>
      <c r="C189" s="351">
        <v>0.0819165</v>
      </c>
      <c r="D189" s="351">
        <v>0.100794</v>
      </c>
      <c r="E189" s="351">
        <v>0.0685458</v>
      </c>
      <c r="F189" s="351">
        <v>0.0842265</v>
      </c>
      <c r="G189" s="351">
        <v>0.0806615</v>
      </c>
      <c r="H189" s="351">
        <v>0.0708078</v>
      </c>
      <c r="I189" s="351">
        <v>0.0675146</v>
      </c>
      <c r="J189" s="351">
        <v>0.0930311</v>
      </c>
      <c r="K189" s="351">
        <v>0.0764599</v>
      </c>
      <c r="L189" s="351">
        <v>0.0760331</v>
      </c>
      <c r="M189" s="351">
        <v>0.0802236</v>
      </c>
      <c r="N189" s="351">
        <v>0.0895864</v>
      </c>
      <c r="O189" s="351">
        <v>0.0715098</v>
      </c>
      <c r="P189" s="351">
        <v>0.0740399</v>
      </c>
      <c r="Q189" s="351">
        <v>0.0802837</v>
      </c>
      <c r="R189" s="351">
        <v>0.0898647</v>
      </c>
      <c r="S189" s="351">
        <v>0.0782446</v>
      </c>
      <c r="T189" s="351">
        <v>0.083684</v>
      </c>
      <c r="U189" s="351">
        <v>0.0742652</v>
      </c>
      <c r="V189" s="351">
        <v>0.107088</v>
      </c>
      <c r="W189" s="351">
        <v>0.0777375</v>
      </c>
      <c r="X189" s="351">
        <v>0.0770952</v>
      </c>
      <c r="Y189" s="351">
        <v>0.0968803</v>
      </c>
      <c r="Z189" s="351">
        <v>0.109123</v>
      </c>
      <c r="AA189" s="351">
        <v>0.0833376</v>
      </c>
      <c r="AB189" s="351">
        <v>0.0841904</v>
      </c>
      <c r="AC189" s="351">
        <v>0.0950971</v>
      </c>
      <c r="AD189" s="351">
        <v>0.110363</v>
      </c>
      <c r="AE189" s="351">
        <v>0.0914323</v>
      </c>
      <c r="AF189" s="351">
        <v>0.0776212</v>
      </c>
      <c r="AG189" s="112"/>
      <c r="AH189" s="112"/>
      <c r="AI189" s="112"/>
      <c r="AJ189" s="112"/>
      <c r="AK189" s="112"/>
      <c r="AL189" s="112"/>
      <c r="AM189" s="112"/>
      <c r="AN189" s="112"/>
      <c r="AO189" s="112"/>
      <c r="AP189" s="112"/>
      <c r="AQ189" s="112"/>
      <c r="AR189" s="112"/>
      <c r="AS189" s="112"/>
      <c r="AT189" s="112"/>
      <c r="AU189" s="112"/>
      <c r="AV189" s="112"/>
      <c r="AW189" s="112"/>
      <c r="AX189" s="112"/>
      <c r="AY189" s="112"/>
      <c r="AZ189" s="112"/>
      <c r="BA189" s="112"/>
      <c r="BB189" s="112"/>
      <c r="BC189" s="112"/>
      <c r="BD189" s="112"/>
      <c r="BE189" s="112"/>
      <c r="BF189" s="112"/>
      <c r="BG189" s="112"/>
      <c r="BH189" s="112"/>
      <c r="BI189" s="112"/>
      <c r="BJ189" s="112"/>
      <c r="BK189" s="112"/>
      <c r="BL189" s="112"/>
      <c r="BM189" s="112"/>
      <c r="BN189" s="112"/>
    </row>
    <row r="190">
      <c r="A190" s="354">
        <v>5.324074074074074E-4</v>
      </c>
      <c r="B190" s="351">
        <v>0.0950176</v>
      </c>
      <c r="C190" s="351">
        <v>0.0844364</v>
      </c>
      <c r="D190" s="351">
        <v>0.0978164</v>
      </c>
      <c r="E190" s="351">
        <v>0.0710006</v>
      </c>
      <c r="F190" s="351">
        <v>0.0839789</v>
      </c>
      <c r="G190" s="351">
        <v>0.0812613</v>
      </c>
      <c r="H190" s="351">
        <v>0.0746791</v>
      </c>
      <c r="I190" s="351">
        <v>0.0686525</v>
      </c>
      <c r="J190" s="351">
        <v>0.0951196</v>
      </c>
      <c r="K190" s="351">
        <v>0.0765851</v>
      </c>
      <c r="L190" s="351">
        <v>0.0793765</v>
      </c>
      <c r="M190" s="351">
        <v>0.0814137</v>
      </c>
      <c r="N190" s="351">
        <v>0.0912524</v>
      </c>
      <c r="O190" s="351">
        <v>0.0732244</v>
      </c>
      <c r="P190" s="351">
        <v>0.0760583</v>
      </c>
      <c r="Q190" s="351">
        <v>0.0802403</v>
      </c>
      <c r="R190" s="351">
        <v>0.0905471</v>
      </c>
      <c r="S190" s="351">
        <v>0.0801464</v>
      </c>
      <c r="T190" s="351">
        <v>0.0817619</v>
      </c>
      <c r="U190" s="351">
        <v>0.0770851</v>
      </c>
      <c r="V190" s="351">
        <v>0.106316</v>
      </c>
      <c r="W190" s="351">
        <v>0.0819399</v>
      </c>
      <c r="X190" s="351">
        <v>0.079068</v>
      </c>
      <c r="Y190" s="351">
        <v>0.100093</v>
      </c>
      <c r="Z190" s="351">
        <v>0.110141</v>
      </c>
      <c r="AA190" s="351">
        <v>0.0853923</v>
      </c>
      <c r="AB190" s="351">
        <v>0.08635</v>
      </c>
      <c r="AC190" s="351">
        <v>0.0966043</v>
      </c>
      <c r="AD190" s="351">
        <v>0.1111</v>
      </c>
      <c r="AE190" s="351">
        <v>0.0933877</v>
      </c>
      <c r="AF190" s="351">
        <v>0.0769096</v>
      </c>
      <c r="AG190" s="112"/>
      <c r="AH190" s="112"/>
      <c r="AI190" s="112"/>
      <c r="AJ190" s="112"/>
      <c r="AK190" s="112"/>
      <c r="AL190" s="112"/>
      <c r="AM190" s="112"/>
      <c r="AN190" s="112"/>
      <c r="AO190" s="112"/>
      <c r="AP190" s="112"/>
      <c r="AQ190" s="112"/>
      <c r="AR190" s="112"/>
      <c r="AS190" s="112"/>
      <c r="AT190" s="112"/>
      <c r="AU190" s="112"/>
      <c r="AV190" s="112"/>
      <c r="AW190" s="112"/>
      <c r="AX190" s="112"/>
      <c r="AY190" s="112"/>
      <c r="AZ190" s="112"/>
      <c r="BA190" s="112"/>
      <c r="BB190" s="112"/>
      <c r="BC190" s="112"/>
      <c r="BD190" s="112"/>
      <c r="BE190" s="112"/>
      <c r="BF190" s="112"/>
      <c r="BG190" s="112"/>
      <c r="BH190" s="112"/>
      <c r="BI190" s="112"/>
      <c r="BJ190" s="112"/>
      <c r="BK190" s="112"/>
      <c r="BL190" s="112"/>
      <c r="BM190" s="112"/>
      <c r="BN190" s="112"/>
    </row>
    <row r="191">
      <c r="A191" s="354">
        <v>6.597222222222221E-4</v>
      </c>
      <c r="B191" s="351">
        <v>0.0998409</v>
      </c>
      <c r="C191" s="351">
        <v>0.0871524</v>
      </c>
      <c r="D191" s="351">
        <v>0.0986026</v>
      </c>
      <c r="E191" s="351">
        <v>0.0749703</v>
      </c>
      <c r="F191" s="351">
        <v>0.0879786</v>
      </c>
      <c r="G191" s="351">
        <v>0.0862017</v>
      </c>
      <c r="H191" s="351">
        <v>0.0780354</v>
      </c>
      <c r="I191" s="351">
        <v>0.0728575</v>
      </c>
      <c r="J191" s="351">
        <v>0.0959449</v>
      </c>
      <c r="K191" s="351">
        <v>0.0778884</v>
      </c>
      <c r="L191" s="351">
        <v>0.0812545</v>
      </c>
      <c r="M191" s="351">
        <v>0.0830358</v>
      </c>
      <c r="N191" s="351">
        <v>0.0929873</v>
      </c>
      <c r="O191" s="351">
        <v>0.073969</v>
      </c>
      <c r="P191" s="351">
        <v>0.0775243</v>
      </c>
      <c r="Q191" s="351">
        <v>0.0823172</v>
      </c>
      <c r="R191" s="351">
        <v>0.0932834</v>
      </c>
      <c r="S191" s="351">
        <v>0.0804997</v>
      </c>
      <c r="T191" s="351">
        <v>0.0844663</v>
      </c>
      <c r="U191" s="351">
        <v>0.0775985</v>
      </c>
      <c r="V191" s="351">
        <v>0.109022</v>
      </c>
      <c r="W191" s="351">
        <v>0.0820434</v>
      </c>
      <c r="X191" s="351">
        <v>0.0801577</v>
      </c>
      <c r="Y191" s="351">
        <v>0.0980617</v>
      </c>
      <c r="Z191" s="351">
        <v>0.112482</v>
      </c>
      <c r="AA191" s="351">
        <v>0.086528</v>
      </c>
      <c r="AB191" s="351">
        <v>0.0867285</v>
      </c>
      <c r="AC191" s="351">
        <v>0.0947677</v>
      </c>
      <c r="AD191" s="351">
        <v>0.11317</v>
      </c>
      <c r="AE191" s="351">
        <v>0.0943542</v>
      </c>
      <c r="AF191" s="351">
        <v>0.0792288</v>
      </c>
      <c r="AG191" s="112"/>
      <c r="AH191" s="112"/>
      <c r="AI191" s="112"/>
      <c r="AJ191" s="112"/>
      <c r="AK191" s="112"/>
      <c r="AL191" s="112"/>
      <c r="AM191" s="112"/>
      <c r="AN191" s="112"/>
      <c r="AO191" s="112"/>
      <c r="AP191" s="112"/>
      <c r="AQ191" s="112"/>
      <c r="AR191" s="112"/>
      <c r="AS191" s="112"/>
      <c r="AT191" s="112"/>
      <c r="AU191" s="112"/>
      <c r="AV191" s="112"/>
      <c r="AW191" s="112"/>
      <c r="AX191" s="112"/>
      <c r="AY191" s="112"/>
      <c r="AZ191" s="112"/>
      <c r="BA191" s="112"/>
      <c r="BB191" s="112"/>
      <c r="BC191" s="112"/>
      <c r="BD191" s="112"/>
      <c r="BE191" s="112"/>
      <c r="BF191" s="112"/>
      <c r="BG191" s="112"/>
      <c r="BH191" s="112"/>
      <c r="BI191" s="112"/>
      <c r="BJ191" s="112"/>
      <c r="BK191" s="112"/>
      <c r="BL191" s="112"/>
      <c r="BM191" s="112"/>
      <c r="BN191" s="112"/>
    </row>
    <row r="192">
      <c r="A192" s="354">
        <v>7.98611111111111E-4</v>
      </c>
      <c r="B192" s="351">
        <v>0.104122</v>
      </c>
      <c r="C192" s="351">
        <v>0.0932286</v>
      </c>
      <c r="D192" s="351">
        <v>0.102153</v>
      </c>
      <c r="E192" s="351">
        <v>0.0785993</v>
      </c>
      <c r="F192" s="351">
        <v>0.0933041</v>
      </c>
      <c r="G192" s="351">
        <v>0.0886591</v>
      </c>
      <c r="H192" s="351">
        <v>0.0832601</v>
      </c>
      <c r="I192" s="351">
        <v>0.0761031</v>
      </c>
      <c r="J192" s="351">
        <v>0.101786</v>
      </c>
      <c r="K192" s="351">
        <v>0.0752184</v>
      </c>
      <c r="L192" s="351">
        <v>0.0789109</v>
      </c>
      <c r="M192" s="351">
        <v>0.0852025</v>
      </c>
      <c r="N192" s="351">
        <v>0.09665</v>
      </c>
      <c r="O192" s="351">
        <v>0.0745487</v>
      </c>
      <c r="P192" s="351">
        <v>0.0748675</v>
      </c>
      <c r="Q192" s="351">
        <v>0.0822592</v>
      </c>
      <c r="R192" s="351">
        <v>0.0928205</v>
      </c>
      <c r="S192" s="351">
        <v>0.079154</v>
      </c>
      <c r="T192" s="351">
        <v>0.0848972</v>
      </c>
      <c r="U192" s="351">
        <v>0.0794497</v>
      </c>
      <c r="V192" s="351">
        <v>0.110046</v>
      </c>
      <c r="W192" s="351">
        <v>0.0833834</v>
      </c>
      <c r="X192" s="351">
        <v>0.0804685</v>
      </c>
      <c r="Y192" s="351">
        <v>0.0980877</v>
      </c>
      <c r="Z192" s="351">
        <v>0.110463</v>
      </c>
      <c r="AA192" s="351">
        <v>0.0836577</v>
      </c>
      <c r="AB192" s="351">
        <v>0.0852256</v>
      </c>
      <c r="AC192" s="351">
        <v>0.0960822</v>
      </c>
      <c r="AD192" s="351">
        <v>0.112283</v>
      </c>
      <c r="AE192" s="351">
        <v>0.0935869</v>
      </c>
      <c r="AF192" s="351">
        <v>0.0798113</v>
      </c>
      <c r="AG192" s="112"/>
      <c r="AH192" s="112"/>
      <c r="AI192" s="112"/>
      <c r="AJ192" s="112"/>
      <c r="AK192" s="112"/>
      <c r="AL192" s="112"/>
      <c r="AM192" s="112"/>
      <c r="AN192" s="112"/>
      <c r="AO192" s="112"/>
      <c r="AP192" s="112"/>
      <c r="AQ192" s="112"/>
      <c r="AR192" s="112"/>
      <c r="AS192" s="112"/>
      <c r="AT192" s="112"/>
      <c r="AU192" s="112"/>
      <c r="AV192" s="112"/>
      <c r="AW192" s="112"/>
      <c r="AX192" s="112"/>
      <c r="AY192" s="112"/>
      <c r="AZ192" s="112"/>
      <c r="BA192" s="112"/>
      <c r="BB192" s="112"/>
      <c r="BC192" s="112"/>
      <c r="BD192" s="112"/>
      <c r="BE192" s="112"/>
      <c r="BF192" s="112"/>
      <c r="BG192" s="112"/>
      <c r="BH192" s="112"/>
      <c r="BI192" s="112"/>
      <c r="BJ192" s="112"/>
      <c r="BK192" s="112"/>
      <c r="BL192" s="112"/>
      <c r="BM192" s="112"/>
      <c r="BN192" s="112"/>
    </row>
    <row r="193">
      <c r="A193" s="354">
        <v>9.259259259259259E-4</v>
      </c>
      <c r="B193" s="351">
        <v>0.114202</v>
      </c>
      <c r="C193" s="351">
        <v>0.102065</v>
      </c>
      <c r="D193" s="351">
        <v>0.103238</v>
      </c>
      <c r="E193" s="351">
        <v>0.0850931</v>
      </c>
      <c r="F193" s="351">
        <v>0.09988</v>
      </c>
      <c r="G193" s="351">
        <v>0.0951954</v>
      </c>
      <c r="H193" s="351">
        <v>0.0854568</v>
      </c>
      <c r="I193" s="351">
        <v>0.0835226</v>
      </c>
      <c r="J193" s="351">
        <v>0.105901</v>
      </c>
      <c r="K193" s="351">
        <v>0.0769945</v>
      </c>
      <c r="L193" s="351">
        <v>0.0803779</v>
      </c>
      <c r="M193" s="351">
        <v>0.0858798</v>
      </c>
      <c r="N193" s="351">
        <v>0.101972</v>
      </c>
      <c r="O193" s="351">
        <v>0.0736362</v>
      </c>
      <c r="P193" s="351">
        <v>0.0764662</v>
      </c>
      <c r="Q193" s="351">
        <v>0.0829071</v>
      </c>
      <c r="R193" s="351">
        <v>0.094565</v>
      </c>
      <c r="S193" s="351">
        <v>0.0809002</v>
      </c>
      <c r="T193" s="351">
        <v>0.0855752</v>
      </c>
      <c r="U193" s="351">
        <v>0.0806366</v>
      </c>
      <c r="V193" s="351">
        <v>0.112101</v>
      </c>
      <c r="W193" s="351">
        <v>0.0845536</v>
      </c>
      <c r="X193" s="351">
        <v>0.0810637</v>
      </c>
      <c r="Y193" s="351">
        <v>0.0988878</v>
      </c>
      <c r="Z193" s="351">
        <v>0.112138</v>
      </c>
      <c r="AA193" s="351">
        <v>0.0850411</v>
      </c>
      <c r="AB193" s="351">
        <v>0.087521</v>
      </c>
      <c r="AC193" s="351">
        <v>0.0974825</v>
      </c>
      <c r="AD193" s="351">
        <v>0.112067</v>
      </c>
      <c r="AE193" s="351">
        <v>0.0935637</v>
      </c>
      <c r="AF193" s="351">
        <v>0.0806498</v>
      </c>
      <c r="AG193" s="112"/>
      <c r="AH193" s="112"/>
      <c r="AI193" s="112"/>
      <c r="AJ193" s="112"/>
      <c r="AK193" s="112"/>
      <c r="AL193" s="112"/>
      <c r="AM193" s="112"/>
      <c r="AN193" s="112"/>
      <c r="AO193" s="112"/>
      <c r="AP193" s="112"/>
      <c r="AQ193" s="112"/>
      <c r="AR193" s="112"/>
      <c r="AS193" s="112"/>
      <c r="AT193" s="112"/>
      <c r="AU193" s="112"/>
      <c r="AV193" s="112"/>
      <c r="AW193" s="112"/>
      <c r="AX193" s="112"/>
      <c r="AY193" s="112"/>
      <c r="AZ193" s="112"/>
      <c r="BA193" s="112"/>
      <c r="BB193" s="112"/>
      <c r="BC193" s="112"/>
      <c r="BD193" s="112"/>
      <c r="BE193" s="112"/>
      <c r="BF193" s="112"/>
      <c r="BG193" s="112"/>
      <c r="BH193" s="112"/>
      <c r="BI193" s="112"/>
      <c r="BJ193" s="112"/>
      <c r="BK193" s="112"/>
      <c r="BL193" s="112"/>
      <c r="BM193" s="112"/>
      <c r="BN193" s="112"/>
    </row>
    <row r="194">
      <c r="A194" s="354">
        <v>0.0010648148148148147</v>
      </c>
      <c r="B194" s="351">
        <v>0.121336</v>
      </c>
      <c r="C194" s="351">
        <v>0.109601</v>
      </c>
      <c r="D194" s="351">
        <v>0.106128</v>
      </c>
      <c r="E194" s="351">
        <v>0.0892208</v>
      </c>
      <c r="F194" s="351">
        <v>0.10745</v>
      </c>
      <c r="G194" s="351">
        <v>0.101332</v>
      </c>
      <c r="H194" s="351">
        <v>0.0925291</v>
      </c>
      <c r="I194" s="351">
        <v>0.0909239</v>
      </c>
      <c r="J194" s="351">
        <v>0.10995</v>
      </c>
      <c r="K194" s="351">
        <v>0.0781756</v>
      </c>
      <c r="L194" s="351">
        <v>0.0793861</v>
      </c>
      <c r="M194" s="351">
        <v>0.0874337</v>
      </c>
      <c r="N194" s="351">
        <v>0.103233</v>
      </c>
      <c r="O194" s="351">
        <v>0.0740743</v>
      </c>
      <c r="P194" s="351">
        <v>0.0758335</v>
      </c>
      <c r="Q194" s="351">
        <v>0.0841498</v>
      </c>
      <c r="R194" s="351">
        <v>0.0965463</v>
      </c>
      <c r="S194" s="351">
        <v>0.081305</v>
      </c>
      <c r="T194" s="351">
        <v>0.0870447</v>
      </c>
      <c r="U194" s="351">
        <v>0.0808203</v>
      </c>
      <c r="V194" s="351">
        <v>0.117614</v>
      </c>
      <c r="W194" s="351">
        <v>0.0867762</v>
      </c>
      <c r="X194" s="351">
        <v>0.0823321</v>
      </c>
      <c r="Y194" s="351">
        <v>0.0983522</v>
      </c>
      <c r="Z194" s="351">
        <v>0.110877</v>
      </c>
      <c r="AA194" s="351">
        <v>0.0875011</v>
      </c>
      <c r="AB194" s="351">
        <v>0.0881073</v>
      </c>
      <c r="AC194" s="351">
        <v>0.0953038</v>
      </c>
      <c r="AD194" s="351">
        <v>0.113442</v>
      </c>
      <c r="AE194" s="351">
        <v>0.0941031</v>
      </c>
      <c r="AF194" s="351">
        <v>0.0797723</v>
      </c>
      <c r="AG194" s="112"/>
      <c r="AH194" s="112"/>
      <c r="AI194" s="112"/>
      <c r="AJ194" s="112"/>
      <c r="AK194" s="112"/>
      <c r="AL194" s="112"/>
      <c r="AM194" s="112"/>
      <c r="AN194" s="112"/>
      <c r="AO194" s="112"/>
      <c r="AP194" s="112"/>
      <c r="AQ194" s="112"/>
      <c r="AR194" s="112"/>
      <c r="AS194" s="112"/>
      <c r="AT194" s="112"/>
      <c r="AU194" s="112"/>
      <c r="AV194" s="112"/>
      <c r="AW194" s="112"/>
      <c r="AX194" s="112"/>
      <c r="AY194" s="112"/>
      <c r="AZ194" s="112"/>
      <c r="BA194" s="112"/>
      <c r="BB194" s="112"/>
      <c r="BC194" s="112"/>
      <c r="BD194" s="112"/>
      <c r="BE194" s="112"/>
      <c r="BF194" s="112"/>
      <c r="BG194" s="112"/>
      <c r="BH194" s="112"/>
      <c r="BI194" s="112"/>
      <c r="BJ194" s="112"/>
      <c r="BK194" s="112"/>
      <c r="BL194" s="112"/>
      <c r="BM194" s="112"/>
      <c r="BN194" s="112"/>
    </row>
    <row r="195">
      <c r="A195" s="354">
        <v>0.0011921296296296296</v>
      </c>
      <c r="B195" s="351">
        <v>0.131953</v>
      </c>
      <c r="C195" s="351">
        <v>0.117856</v>
      </c>
      <c r="D195" s="351">
        <v>0.110021</v>
      </c>
      <c r="E195" s="351">
        <v>0.0984252</v>
      </c>
      <c r="F195" s="351">
        <v>0.117169</v>
      </c>
      <c r="G195" s="351">
        <v>0.110151</v>
      </c>
      <c r="H195" s="351">
        <v>0.101985</v>
      </c>
      <c r="I195" s="351">
        <v>0.0990958</v>
      </c>
      <c r="J195" s="351">
        <v>0.116351</v>
      </c>
      <c r="K195" s="351">
        <v>0.0778594</v>
      </c>
      <c r="L195" s="351">
        <v>0.082064</v>
      </c>
      <c r="M195" s="351">
        <v>0.0912162</v>
      </c>
      <c r="N195" s="351">
        <v>0.107546</v>
      </c>
      <c r="O195" s="351">
        <v>0.0742434</v>
      </c>
      <c r="P195" s="351">
        <v>0.0790481</v>
      </c>
      <c r="Q195" s="351">
        <v>0.0865038</v>
      </c>
      <c r="R195" s="351">
        <v>0.0999612</v>
      </c>
      <c r="S195" s="351">
        <v>0.0828722</v>
      </c>
      <c r="T195" s="351">
        <v>0.0878847</v>
      </c>
      <c r="U195" s="351">
        <v>0.0819138</v>
      </c>
      <c r="V195" s="351">
        <v>0.119485</v>
      </c>
      <c r="W195" s="351">
        <v>0.0892137</v>
      </c>
      <c r="X195" s="351">
        <v>0.0846035</v>
      </c>
      <c r="Y195" s="351">
        <v>0.0986679</v>
      </c>
      <c r="Z195" s="351">
        <v>0.111554</v>
      </c>
      <c r="AA195" s="351">
        <v>0.0856978</v>
      </c>
      <c r="AB195" s="351">
        <v>0.0875731</v>
      </c>
      <c r="AC195" s="351">
        <v>0.0979338</v>
      </c>
      <c r="AD195" s="351">
        <v>0.115279</v>
      </c>
      <c r="AE195" s="351">
        <v>0.092252</v>
      </c>
      <c r="AF195" s="351">
        <v>0.0819839</v>
      </c>
      <c r="AG195" s="112"/>
      <c r="AH195" s="112"/>
      <c r="AI195" s="112"/>
      <c r="AJ195" s="112"/>
      <c r="AK195" s="112"/>
      <c r="AL195" s="112"/>
      <c r="AM195" s="112"/>
      <c r="AN195" s="112"/>
      <c r="AO195" s="112"/>
      <c r="AP195" s="112"/>
      <c r="AQ195" s="112"/>
      <c r="AR195" s="112"/>
      <c r="AS195" s="112"/>
      <c r="AT195" s="112"/>
      <c r="AU195" s="112"/>
      <c r="AV195" s="112"/>
      <c r="AW195" s="112"/>
      <c r="AX195" s="112"/>
      <c r="AY195" s="112"/>
      <c r="AZ195" s="112"/>
      <c r="BA195" s="112"/>
      <c r="BB195" s="112"/>
      <c r="BC195" s="112"/>
      <c r="BD195" s="112"/>
      <c r="BE195" s="112"/>
      <c r="BF195" s="112"/>
      <c r="BG195" s="112"/>
      <c r="BH195" s="112"/>
      <c r="BI195" s="112"/>
      <c r="BJ195" s="112"/>
      <c r="BK195" s="112"/>
      <c r="BL195" s="112"/>
      <c r="BM195" s="112"/>
      <c r="BN195" s="112"/>
    </row>
    <row r="196">
      <c r="A196" s="354">
        <v>0.0013310185185185185</v>
      </c>
      <c r="B196" s="351">
        <v>0.145577</v>
      </c>
      <c r="C196" s="351">
        <v>0.129357</v>
      </c>
      <c r="D196" s="351">
        <v>0.114812</v>
      </c>
      <c r="E196" s="351">
        <v>0.108431</v>
      </c>
      <c r="F196" s="351">
        <v>0.126019</v>
      </c>
      <c r="G196" s="351">
        <v>0.11806</v>
      </c>
      <c r="H196" s="351">
        <v>0.114548</v>
      </c>
      <c r="I196" s="351">
        <v>0.106957</v>
      </c>
      <c r="J196" s="351">
        <v>0.125381</v>
      </c>
      <c r="K196" s="351">
        <v>0.0786911</v>
      </c>
      <c r="L196" s="351">
        <v>0.0830864</v>
      </c>
      <c r="M196" s="351">
        <v>0.0943042</v>
      </c>
      <c r="N196" s="351">
        <v>0.116483</v>
      </c>
      <c r="O196" s="351">
        <v>0.0747239</v>
      </c>
      <c r="P196" s="351">
        <v>0.0780983</v>
      </c>
      <c r="Q196" s="351">
        <v>0.0891238</v>
      </c>
      <c r="R196" s="351">
        <v>0.104903</v>
      </c>
      <c r="S196" s="351">
        <v>0.0839246</v>
      </c>
      <c r="T196" s="351">
        <v>0.0894916</v>
      </c>
      <c r="U196" s="351">
        <v>0.0845376</v>
      </c>
      <c r="V196" s="351">
        <v>0.124466</v>
      </c>
      <c r="W196" s="351">
        <v>0.0924825</v>
      </c>
      <c r="X196" s="351">
        <v>0.0877022</v>
      </c>
      <c r="Y196" s="351">
        <v>0.098173</v>
      </c>
      <c r="Z196" s="351">
        <v>0.11326</v>
      </c>
      <c r="AA196" s="351">
        <v>0.0860878</v>
      </c>
      <c r="AB196" s="351">
        <v>0.0882853</v>
      </c>
      <c r="AC196" s="351">
        <v>0.0976299</v>
      </c>
      <c r="AD196" s="351">
        <v>0.115898</v>
      </c>
      <c r="AE196" s="351">
        <v>0.0938768</v>
      </c>
      <c r="AF196" s="351">
        <v>0.0816603</v>
      </c>
      <c r="AG196" s="112"/>
      <c r="AH196" s="112"/>
      <c r="AI196" s="112"/>
      <c r="AJ196" s="112"/>
      <c r="AK196" s="112"/>
      <c r="AL196" s="112"/>
      <c r="AM196" s="112"/>
      <c r="AN196" s="112"/>
      <c r="AO196" s="112"/>
      <c r="AP196" s="112"/>
      <c r="AQ196" s="112"/>
      <c r="AR196" s="112"/>
      <c r="AS196" s="112"/>
      <c r="AT196" s="112"/>
      <c r="AU196" s="112"/>
      <c r="AV196" s="112"/>
      <c r="AW196" s="112"/>
      <c r="AX196" s="112"/>
      <c r="AY196" s="112"/>
      <c r="AZ196" s="112"/>
      <c r="BA196" s="112"/>
      <c r="BB196" s="112"/>
      <c r="BC196" s="112"/>
      <c r="BD196" s="112"/>
      <c r="BE196" s="112"/>
      <c r="BF196" s="112"/>
      <c r="BG196" s="112"/>
      <c r="BH196" s="112"/>
      <c r="BI196" s="112"/>
      <c r="BJ196" s="112"/>
      <c r="BK196" s="112"/>
      <c r="BL196" s="112"/>
      <c r="BM196" s="112"/>
      <c r="BN196" s="112"/>
    </row>
    <row r="197">
      <c r="A197" s="354">
        <v>0.0014583333333333334</v>
      </c>
      <c r="B197" s="351">
        <v>0.158056</v>
      </c>
      <c r="C197" s="351">
        <v>0.142152</v>
      </c>
      <c r="D197" s="351">
        <v>0.118119</v>
      </c>
      <c r="E197" s="351">
        <v>0.115314</v>
      </c>
      <c r="F197" s="351">
        <v>0.137084</v>
      </c>
      <c r="G197" s="351">
        <v>0.126475</v>
      </c>
      <c r="H197" s="351">
        <v>0.123926</v>
      </c>
      <c r="I197" s="351">
        <v>0.118493</v>
      </c>
      <c r="J197" s="351">
        <v>0.133759</v>
      </c>
      <c r="K197" s="351">
        <v>0.081578</v>
      </c>
      <c r="L197" s="351">
        <v>0.0846354</v>
      </c>
      <c r="M197" s="351">
        <v>0.0977694</v>
      </c>
      <c r="N197" s="351">
        <v>0.121402</v>
      </c>
      <c r="O197" s="351">
        <v>0.0763003</v>
      </c>
      <c r="P197" s="351">
        <v>0.0802421</v>
      </c>
      <c r="Q197" s="351">
        <v>0.0933308</v>
      </c>
      <c r="R197" s="351">
        <v>0.107765</v>
      </c>
      <c r="S197" s="351">
        <v>0.0836295</v>
      </c>
      <c r="T197" s="351">
        <v>0.090546</v>
      </c>
      <c r="U197" s="351">
        <v>0.0867091</v>
      </c>
      <c r="V197" s="351">
        <v>0.127765</v>
      </c>
      <c r="W197" s="351">
        <v>0.0962275</v>
      </c>
      <c r="X197" s="351">
        <v>0.0914656</v>
      </c>
      <c r="Y197" s="351">
        <v>0.100546</v>
      </c>
      <c r="Z197" s="351">
        <v>0.115555</v>
      </c>
      <c r="AA197" s="351">
        <v>0.0865381</v>
      </c>
      <c r="AB197" s="351">
        <v>0.0898913</v>
      </c>
      <c r="AC197" s="351">
        <v>0.0978297</v>
      </c>
      <c r="AD197" s="351">
        <v>0.114099</v>
      </c>
      <c r="AE197" s="351">
        <v>0.0953418</v>
      </c>
      <c r="AF197" s="351">
        <v>0.0819705</v>
      </c>
      <c r="AG197" s="112"/>
      <c r="AH197" s="112"/>
      <c r="AI197" s="112"/>
      <c r="AJ197" s="112"/>
      <c r="AK197" s="112"/>
      <c r="AL197" s="112"/>
      <c r="AM197" s="112"/>
      <c r="AN197" s="112"/>
      <c r="AO197" s="112"/>
      <c r="AP197" s="112"/>
      <c r="AQ197" s="112"/>
      <c r="AR197" s="112"/>
      <c r="AS197" s="112"/>
      <c r="AT197" s="112"/>
      <c r="AU197" s="112"/>
      <c r="AV197" s="112"/>
      <c r="AW197" s="112"/>
      <c r="AX197" s="112"/>
      <c r="AY197" s="112"/>
      <c r="AZ197" s="112"/>
      <c r="BA197" s="112"/>
      <c r="BB197" s="112"/>
      <c r="BC197" s="112"/>
      <c r="BD197" s="112"/>
      <c r="BE197" s="112"/>
      <c r="BF197" s="112"/>
      <c r="BG197" s="112"/>
      <c r="BH197" s="112"/>
      <c r="BI197" s="112"/>
      <c r="BJ197" s="112"/>
      <c r="BK197" s="112"/>
      <c r="BL197" s="112"/>
      <c r="BM197" s="112"/>
      <c r="BN197" s="112"/>
    </row>
    <row r="198">
      <c r="A198" s="354">
        <v>0.001597222222222222</v>
      </c>
      <c r="B198" s="351">
        <v>0.172814</v>
      </c>
      <c r="C198" s="351">
        <v>0.153913</v>
      </c>
      <c r="D198" s="351">
        <v>0.122339</v>
      </c>
      <c r="E198" s="351">
        <v>0.126339</v>
      </c>
      <c r="F198" s="351">
        <v>0.148977</v>
      </c>
      <c r="G198" s="351">
        <v>0.139833</v>
      </c>
      <c r="H198" s="351">
        <v>0.136258</v>
      </c>
      <c r="I198" s="351">
        <v>0.12956</v>
      </c>
      <c r="J198" s="351">
        <v>0.142971</v>
      </c>
      <c r="K198" s="351">
        <v>0.0817581</v>
      </c>
      <c r="L198" s="351">
        <v>0.0814848</v>
      </c>
      <c r="M198" s="351">
        <v>0.103733</v>
      </c>
      <c r="N198" s="351">
        <v>0.127661</v>
      </c>
      <c r="O198" s="351">
        <v>0.0768402</v>
      </c>
      <c r="P198" s="351">
        <v>0.0790932</v>
      </c>
      <c r="Q198" s="351">
        <v>0.0942997</v>
      </c>
      <c r="R198" s="351">
        <v>0.113002</v>
      </c>
      <c r="S198" s="351">
        <v>0.0881484</v>
      </c>
      <c r="T198" s="351">
        <v>0.0926247</v>
      </c>
      <c r="U198" s="351">
        <v>0.0899565</v>
      </c>
      <c r="V198" s="351">
        <v>0.136941</v>
      </c>
      <c r="W198" s="351">
        <v>0.0975232</v>
      </c>
      <c r="X198" s="351">
        <v>0.0929353</v>
      </c>
      <c r="Y198" s="351">
        <v>0.0988919</v>
      </c>
      <c r="Z198" s="351">
        <v>0.112639</v>
      </c>
      <c r="AA198" s="351">
        <v>0.0869476</v>
      </c>
      <c r="AB198" s="351">
        <v>0.0887222</v>
      </c>
      <c r="AC198" s="351">
        <v>0.0975127</v>
      </c>
      <c r="AD198" s="351">
        <v>0.114035</v>
      </c>
      <c r="AE198" s="351">
        <v>0.0934788</v>
      </c>
      <c r="AF198" s="351">
        <v>0.0815614</v>
      </c>
      <c r="AG198" s="112"/>
      <c r="AH198" s="112"/>
      <c r="AI198" s="112"/>
      <c r="AJ198" s="112"/>
      <c r="AK198" s="112"/>
      <c r="AL198" s="112"/>
      <c r="AM198" s="112"/>
      <c r="AN198" s="112"/>
      <c r="AO198" s="112"/>
      <c r="AP198" s="112"/>
      <c r="AQ198" s="112"/>
      <c r="AR198" s="112"/>
      <c r="AS198" s="112"/>
      <c r="AT198" s="112"/>
      <c r="AU198" s="112"/>
      <c r="AV198" s="112"/>
      <c r="AW198" s="112"/>
      <c r="AX198" s="112"/>
      <c r="AY198" s="112"/>
      <c r="AZ198" s="112"/>
      <c r="BA198" s="112"/>
      <c r="BB198" s="112"/>
      <c r="BC198" s="112"/>
      <c r="BD198" s="112"/>
      <c r="BE198" s="112"/>
      <c r="BF198" s="112"/>
      <c r="BG198" s="112"/>
      <c r="BH198" s="112"/>
      <c r="BI198" s="112"/>
      <c r="BJ198" s="112"/>
      <c r="BK198" s="112"/>
      <c r="BL198" s="112"/>
      <c r="BM198" s="112"/>
      <c r="BN198" s="112"/>
    </row>
    <row r="199">
      <c r="A199" s="354">
        <v>0.0017245370370370372</v>
      </c>
      <c r="B199" s="351">
        <v>0.188122</v>
      </c>
      <c r="C199" s="351">
        <v>0.167845</v>
      </c>
      <c r="D199" s="351">
        <v>0.12697</v>
      </c>
      <c r="E199" s="351">
        <v>0.13741</v>
      </c>
      <c r="F199" s="351">
        <v>0.161945</v>
      </c>
      <c r="G199" s="351">
        <v>0.151205</v>
      </c>
      <c r="H199" s="351">
        <v>0.146485</v>
      </c>
      <c r="I199" s="351">
        <v>0.142045</v>
      </c>
      <c r="J199" s="351">
        <v>0.154258</v>
      </c>
      <c r="K199" s="351">
        <v>0.0838502</v>
      </c>
      <c r="L199" s="351">
        <v>0.0860057</v>
      </c>
      <c r="M199" s="351">
        <v>0.108097</v>
      </c>
      <c r="N199" s="351">
        <v>0.137828</v>
      </c>
      <c r="O199" s="351">
        <v>0.0776465</v>
      </c>
      <c r="P199" s="351">
        <v>0.0796249</v>
      </c>
      <c r="Q199" s="351">
        <v>0.0973335</v>
      </c>
      <c r="R199" s="351">
        <v>0.115848</v>
      </c>
      <c r="S199" s="351">
        <v>0.0899096</v>
      </c>
      <c r="T199" s="351">
        <v>0.0938094</v>
      </c>
      <c r="U199" s="351">
        <v>0.0918757</v>
      </c>
      <c r="V199" s="351">
        <v>0.144766</v>
      </c>
      <c r="W199" s="351">
        <v>0.101695</v>
      </c>
      <c r="X199" s="351">
        <v>0.0988342</v>
      </c>
      <c r="Y199" s="351">
        <v>0.0973148</v>
      </c>
      <c r="Z199" s="351">
        <v>0.112048</v>
      </c>
      <c r="AA199" s="351">
        <v>0.0862451</v>
      </c>
      <c r="AB199" s="351">
        <v>0.0873434</v>
      </c>
      <c r="AC199" s="351">
        <v>0.0990619</v>
      </c>
      <c r="AD199" s="351">
        <v>0.116839</v>
      </c>
      <c r="AE199" s="351">
        <v>0.0942003</v>
      </c>
      <c r="AF199" s="351">
        <v>0.0835938</v>
      </c>
      <c r="AG199" s="112"/>
      <c r="AH199" s="112"/>
      <c r="AI199" s="112"/>
      <c r="AJ199" s="112"/>
      <c r="AK199" s="112"/>
      <c r="AL199" s="112"/>
      <c r="AM199" s="112"/>
      <c r="AN199" s="112"/>
      <c r="AO199" s="112"/>
      <c r="AP199" s="112"/>
      <c r="AQ199" s="112"/>
      <c r="AR199" s="112"/>
      <c r="AS199" s="112"/>
      <c r="AT199" s="112"/>
      <c r="AU199" s="112"/>
      <c r="AV199" s="112"/>
      <c r="AW199" s="112"/>
      <c r="AX199" s="112"/>
      <c r="AY199" s="112"/>
      <c r="AZ199" s="112"/>
      <c r="BA199" s="112"/>
      <c r="BB199" s="112"/>
      <c r="BC199" s="112"/>
      <c r="BD199" s="112"/>
      <c r="BE199" s="112"/>
      <c r="BF199" s="112"/>
      <c r="BG199" s="112"/>
      <c r="BH199" s="112"/>
      <c r="BI199" s="112"/>
      <c r="BJ199" s="112"/>
      <c r="BK199" s="112"/>
      <c r="BL199" s="112"/>
      <c r="BM199" s="112"/>
      <c r="BN199" s="112"/>
    </row>
    <row r="200">
      <c r="A200" s="354">
        <v>0.0018634259259259261</v>
      </c>
      <c r="B200" s="351">
        <v>0.20207</v>
      </c>
      <c r="C200" s="351">
        <v>0.18015</v>
      </c>
      <c r="D200" s="351">
        <v>0.133261</v>
      </c>
      <c r="E200" s="351">
        <v>0.147677</v>
      </c>
      <c r="F200" s="351">
        <v>0.174957</v>
      </c>
      <c r="G200" s="351">
        <v>0.163</v>
      </c>
      <c r="H200" s="351">
        <v>0.156375</v>
      </c>
      <c r="I200" s="351">
        <v>0.153144</v>
      </c>
      <c r="J200" s="351">
        <v>0.166104</v>
      </c>
      <c r="K200" s="351">
        <v>0.0828476</v>
      </c>
      <c r="L200" s="351">
        <v>0.0864998</v>
      </c>
      <c r="M200" s="351">
        <v>0.114749</v>
      </c>
      <c r="N200" s="351">
        <v>0.144319</v>
      </c>
      <c r="O200" s="351">
        <v>0.0779236</v>
      </c>
      <c r="P200" s="351">
        <v>0.0825099</v>
      </c>
      <c r="Q200" s="351">
        <v>0.0991975</v>
      </c>
      <c r="R200" s="351">
        <v>0.121763</v>
      </c>
      <c r="S200" s="351">
        <v>0.0916896</v>
      </c>
      <c r="T200" s="351">
        <v>0.0986744</v>
      </c>
      <c r="U200" s="351">
        <v>0.0927866</v>
      </c>
      <c r="V200" s="351">
        <v>0.149172</v>
      </c>
      <c r="W200" s="351">
        <v>0.106155</v>
      </c>
      <c r="X200" s="351">
        <v>0.102392</v>
      </c>
      <c r="Y200" s="351">
        <v>0.0978762</v>
      </c>
      <c r="Z200" s="351">
        <v>0.111647</v>
      </c>
      <c r="AA200" s="351">
        <v>0.0852998</v>
      </c>
      <c r="AB200" s="351">
        <v>0.0883642</v>
      </c>
      <c r="AC200" s="351">
        <v>0.0961147</v>
      </c>
      <c r="AD200" s="351">
        <v>0.117295</v>
      </c>
      <c r="AE200" s="351">
        <v>0.0935407</v>
      </c>
      <c r="AF200" s="351">
        <v>0.0839669</v>
      </c>
      <c r="AG200" s="112"/>
      <c r="AH200" s="112"/>
      <c r="AI200" s="112"/>
      <c r="AJ200" s="112"/>
      <c r="AK200" s="112"/>
      <c r="AL200" s="112"/>
      <c r="AM200" s="112"/>
      <c r="AN200" s="112"/>
      <c r="AO200" s="112"/>
      <c r="AP200" s="112"/>
      <c r="AQ200" s="112"/>
      <c r="AR200" s="112"/>
      <c r="AS200" s="112"/>
      <c r="AT200" s="112"/>
      <c r="AU200" s="112"/>
      <c r="AV200" s="112"/>
      <c r="AW200" s="112"/>
      <c r="AX200" s="112"/>
      <c r="AY200" s="112"/>
      <c r="AZ200" s="112"/>
      <c r="BA200" s="112"/>
      <c r="BB200" s="112"/>
      <c r="BC200" s="112"/>
      <c r="BD200" s="112"/>
      <c r="BE200" s="112"/>
      <c r="BF200" s="112"/>
      <c r="BG200" s="112"/>
      <c r="BH200" s="112"/>
      <c r="BI200" s="112"/>
      <c r="BJ200" s="112"/>
      <c r="BK200" s="112"/>
      <c r="BL200" s="112"/>
      <c r="BM200" s="112"/>
      <c r="BN200" s="112"/>
    </row>
    <row r="201">
      <c r="A201" s="354">
        <v>0.002002314814814815</v>
      </c>
      <c r="B201" s="351">
        <v>0.218317</v>
      </c>
      <c r="C201" s="351">
        <v>0.192767</v>
      </c>
      <c r="D201" s="351">
        <v>0.139147</v>
      </c>
      <c r="E201" s="351">
        <v>0.160445</v>
      </c>
      <c r="F201" s="351">
        <v>0.187798</v>
      </c>
      <c r="G201" s="351">
        <v>0.176085</v>
      </c>
      <c r="H201" s="351">
        <v>0.172331</v>
      </c>
      <c r="I201" s="351">
        <v>0.165948</v>
      </c>
      <c r="J201" s="351">
        <v>0.178064</v>
      </c>
      <c r="K201" s="351">
        <v>0.0861773</v>
      </c>
      <c r="L201" s="351">
        <v>0.0877519</v>
      </c>
      <c r="M201" s="351">
        <v>0.119773</v>
      </c>
      <c r="N201" s="351">
        <v>0.155332</v>
      </c>
      <c r="O201" s="351">
        <v>0.0789512</v>
      </c>
      <c r="P201" s="351">
        <v>0.0829585</v>
      </c>
      <c r="Q201" s="351">
        <v>0.104086</v>
      </c>
      <c r="R201" s="351">
        <v>0.128029</v>
      </c>
      <c r="S201" s="351">
        <v>0.0934239</v>
      </c>
      <c r="T201" s="351">
        <v>0.0992972</v>
      </c>
      <c r="U201" s="351">
        <v>0.0986883</v>
      </c>
      <c r="V201" s="351">
        <v>0.159694</v>
      </c>
      <c r="W201" s="351">
        <v>0.111501</v>
      </c>
      <c r="X201" s="351">
        <v>0.106463</v>
      </c>
      <c r="Y201" s="351">
        <v>0.0979178</v>
      </c>
      <c r="Z201" s="351">
        <v>0.11393</v>
      </c>
      <c r="AA201" s="351">
        <v>0.0870523</v>
      </c>
      <c r="AB201" s="351">
        <v>0.0875698</v>
      </c>
      <c r="AC201" s="351">
        <v>0.0993561</v>
      </c>
      <c r="AD201" s="351">
        <v>0.117414</v>
      </c>
      <c r="AE201" s="351">
        <v>0.0932686</v>
      </c>
      <c r="AF201" s="351">
        <v>0.0819735</v>
      </c>
      <c r="AG201" s="112"/>
      <c r="AH201" s="112"/>
      <c r="AI201" s="112"/>
      <c r="AJ201" s="112"/>
      <c r="AK201" s="112"/>
      <c r="AL201" s="112"/>
      <c r="AM201" s="112"/>
      <c r="AN201" s="112"/>
      <c r="AO201" s="112"/>
      <c r="AP201" s="112"/>
      <c r="AQ201" s="112"/>
      <c r="AR201" s="112"/>
      <c r="AS201" s="112"/>
      <c r="AT201" s="112"/>
      <c r="AU201" s="112"/>
      <c r="AV201" s="112"/>
      <c r="AW201" s="112"/>
      <c r="AX201" s="112"/>
      <c r="AY201" s="112"/>
      <c r="AZ201" s="112"/>
      <c r="BA201" s="112"/>
      <c r="BB201" s="112"/>
      <c r="BC201" s="112"/>
      <c r="BD201" s="112"/>
      <c r="BE201" s="112"/>
      <c r="BF201" s="112"/>
      <c r="BG201" s="112"/>
      <c r="BH201" s="112"/>
      <c r="BI201" s="112"/>
      <c r="BJ201" s="112"/>
      <c r="BK201" s="112"/>
      <c r="BL201" s="112"/>
      <c r="BM201" s="112"/>
      <c r="BN201" s="112"/>
    </row>
    <row r="202">
      <c r="A202" s="354">
        <v>0.0021296296296296298</v>
      </c>
      <c r="B202" s="351">
        <v>0.232948</v>
      </c>
      <c r="C202" s="351">
        <v>0.208213</v>
      </c>
      <c r="D202" s="351">
        <v>0.14971</v>
      </c>
      <c r="E202" s="351">
        <v>0.169606</v>
      </c>
      <c r="F202" s="351">
        <v>0.200954</v>
      </c>
      <c r="G202" s="351">
        <v>0.187918</v>
      </c>
      <c r="H202" s="351">
        <v>0.18377</v>
      </c>
      <c r="I202" s="351">
        <v>0.177891</v>
      </c>
      <c r="J202" s="351">
        <v>0.187966</v>
      </c>
      <c r="K202" s="351">
        <v>0.0860627</v>
      </c>
      <c r="L202" s="351">
        <v>0.0877715</v>
      </c>
      <c r="M202" s="351">
        <v>0.125753</v>
      </c>
      <c r="N202" s="351">
        <v>0.162826</v>
      </c>
      <c r="O202" s="351">
        <v>0.0796509</v>
      </c>
      <c r="P202" s="351">
        <v>0.0818959</v>
      </c>
      <c r="Q202" s="351">
        <v>0.109518</v>
      </c>
      <c r="R202" s="351">
        <v>0.132272</v>
      </c>
      <c r="S202" s="351">
        <v>0.0945721</v>
      </c>
      <c r="T202" s="351">
        <v>0.101978</v>
      </c>
      <c r="U202" s="351">
        <v>0.102999</v>
      </c>
      <c r="V202" s="351">
        <v>0.166353</v>
      </c>
      <c r="W202" s="351">
        <v>0.118059</v>
      </c>
      <c r="X202" s="351">
        <v>0.112117</v>
      </c>
      <c r="Y202" s="351">
        <v>0.0981353</v>
      </c>
      <c r="Z202" s="351">
        <v>0.113454</v>
      </c>
      <c r="AA202" s="351">
        <v>0.0872297</v>
      </c>
      <c r="AB202" s="351">
        <v>0.0867136</v>
      </c>
      <c r="AC202" s="351">
        <v>0.0965241</v>
      </c>
      <c r="AD202" s="351">
        <v>0.116364</v>
      </c>
      <c r="AE202" s="351">
        <v>0.0938416</v>
      </c>
      <c r="AF202" s="351">
        <v>0.0842138</v>
      </c>
      <c r="AG202" s="112"/>
      <c r="AH202" s="112"/>
      <c r="AI202" s="112"/>
      <c r="AJ202" s="112"/>
      <c r="AK202" s="112"/>
      <c r="AL202" s="112"/>
      <c r="AM202" s="112"/>
      <c r="AN202" s="112"/>
      <c r="AO202" s="112"/>
      <c r="AP202" s="112"/>
      <c r="AQ202" s="112"/>
      <c r="AR202" s="112"/>
      <c r="AS202" s="112"/>
      <c r="AT202" s="112"/>
      <c r="AU202" s="112"/>
      <c r="AV202" s="112"/>
      <c r="AW202" s="112"/>
      <c r="AX202" s="112"/>
      <c r="AY202" s="112"/>
      <c r="AZ202" s="112"/>
      <c r="BA202" s="112"/>
      <c r="BB202" s="112"/>
      <c r="BC202" s="112"/>
      <c r="BD202" s="112"/>
      <c r="BE202" s="112"/>
      <c r="BF202" s="112"/>
      <c r="BG202" s="112"/>
      <c r="BH202" s="112"/>
      <c r="BI202" s="112"/>
      <c r="BJ202" s="112"/>
      <c r="BK202" s="112"/>
      <c r="BL202" s="112"/>
      <c r="BM202" s="112"/>
      <c r="BN202" s="112"/>
    </row>
    <row r="203">
      <c r="A203" s="354">
        <v>0.0022685185185185182</v>
      </c>
      <c r="B203" s="351">
        <v>0.247335</v>
      </c>
      <c r="C203" s="351">
        <v>0.220928</v>
      </c>
      <c r="D203" s="351">
        <v>0.151724</v>
      </c>
      <c r="E203" s="351">
        <v>0.180776</v>
      </c>
      <c r="F203" s="351">
        <v>0.216579</v>
      </c>
      <c r="G203" s="351">
        <v>0.201884</v>
      </c>
      <c r="H203" s="351">
        <v>0.194283</v>
      </c>
      <c r="I203" s="351">
        <v>0.190701</v>
      </c>
      <c r="J203" s="351">
        <v>0.200355</v>
      </c>
      <c r="K203" s="351">
        <v>0.0859594</v>
      </c>
      <c r="L203" s="351">
        <v>0.0930887</v>
      </c>
      <c r="M203" s="351">
        <v>0.133291</v>
      </c>
      <c r="N203" s="351">
        <v>0.174531</v>
      </c>
      <c r="O203" s="351">
        <v>0.0809813</v>
      </c>
      <c r="P203" s="351">
        <v>0.0842471</v>
      </c>
      <c r="Q203" s="351">
        <v>0.109747</v>
      </c>
      <c r="R203" s="351">
        <v>0.139525</v>
      </c>
      <c r="S203" s="351">
        <v>0.0971474</v>
      </c>
      <c r="T203" s="351">
        <v>0.106235</v>
      </c>
      <c r="U203" s="351">
        <v>0.106685</v>
      </c>
      <c r="V203" s="351">
        <v>0.176707</v>
      </c>
      <c r="W203" s="351">
        <v>0.124214</v>
      </c>
      <c r="X203" s="351">
        <v>0.118565</v>
      </c>
      <c r="Y203" s="351">
        <v>0.0992066</v>
      </c>
      <c r="Z203" s="351">
        <v>0.112903</v>
      </c>
      <c r="AA203" s="351">
        <v>0.0878649</v>
      </c>
      <c r="AB203" s="351">
        <v>0.0880419</v>
      </c>
      <c r="AC203" s="351">
        <v>0.0988293</v>
      </c>
      <c r="AD203" s="351">
        <v>0.118208</v>
      </c>
      <c r="AE203" s="351">
        <v>0.0931662</v>
      </c>
      <c r="AF203" s="351">
        <v>0.0834242</v>
      </c>
      <c r="AG203" s="112"/>
      <c r="AH203" s="112"/>
      <c r="AI203" s="112"/>
      <c r="AJ203" s="112"/>
      <c r="AK203" s="112"/>
      <c r="AL203" s="112"/>
      <c r="AM203" s="112"/>
      <c r="AN203" s="112"/>
      <c r="AO203" s="112"/>
      <c r="AP203" s="112"/>
      <c r="AQ203" s="112"/>
      <c r="AR203" s="112"/>
      <c r="AS203" s="112"/>
      <c r="AT203" s="112"/>
      <c r="AU203" s="112"/>
      <c r="AV203" s="112"/>
      <c r="AW203" s="112"/>
      <c r="AX203" s="112"/>
      <c r="AY203" s="112"/>
      <c r="AZ203" s="112"/>
      <c r="BA203" s="112"/>
      <c r="BB203" s="112"/>
      <c r="BC203" s="112"/>
      <c r="BD203" s="112"/>
      <c r="BE203" s="112"/>
      <c r="BF203" s="112"/>
      <c r="BG203" s="112"/>
      <c r="BH203" s="112"/>
      <c r="BI203" s="112"/>
      <c r="BJ203" s="112"/>
      <c r="BK203" s="112"/>
      <c r="BL203" s="112"/>
      <c r="BM203" s="112"/>
      <c r="BN203" s="112"/>
    </row>
    <row r="204">
      <c r="A204" s="354">
        <v>0.0023958333333333336</v>
      </c>
      <c r="B204" s="351">
        <v>0.262637</v>
      </c>
      <c r="C204" s="351">
        <v>0.234359</v>
      </c>
      <c r="D204" s="351">
        <v>0.165166</v>
      </c>
      <c r="E204" s="351">
        <v>0.193344</v>
      </c>
      <c r="F204" s="351">
        <v>0.229088</v>
      </c>
      <c r="G204" s="351">
        <v>0.214033</v>
      </c>
      <c r="H204" s="351">
        <v>0.209174</v>
      </c>
      <c r="I204" s="351">
        <v>0.20311</v>
      </c>
      <c r="J204" s="351">
        <v>0.212113</v>
      </c>
      <c r="K204" s="351">
        <v>0.0874103</v>
      </c>
      <c r="L204" s="351">
        <v>0.091162</v>
      </c>
      <c r="M204" s="351">
        <v>0.140553</v>
      </c>
      <c r="N204" s="351">
        <v>0.183505</v>
      </c>
      <c r="O204" s="351">
        <v>0.0830914</v>
      </c>
      <c r="P204" s="351">
        <v>0.0847144</v>
      </c>
      <c r="Q204" s="351">
        <v>0.115699</v>
      </c>
      <c r="R204" s="351">
        <v>0.146665</v>
      </c>
      <c r="S204" s="351">
        <v>0.0997338</v>
      </c>
      <c r="T204" s="351">
        <v>0.108724</v>
      </c>
      <c r="U204" s="351">
        <v>0.112709</v>
      </c>
      <c r="V204" s="351">
        <v>0.184422</v>
      </c>
      <c r="W204" s="351">
        <v>0.130121</v>
      </c>
      <c r="X204" s="351">
        <v>0.124045</v>
      </c>
      <c r="Y204" s="351">
        <v>0.0997578</v>
      </c>
      <c r="Z204" s="351">
        <v>0.112962</v>
      </c>
      <c r="AA204" s="351">
        <v>0.0859001</v>
      </c>
      <c r="AB204" s="351">
        <v>0.0877137</v>
      </c>
      <c r="AC204" s="351">
        <v>0.0976495</v>
      </c>
      <c r="AD204" s="351">
        <v>0.115976</v>
      </c>
      <c r="AE204" s="351">
        <v>0.0941748</v>
      </c>
      <c r="AF204" s="351">
        <v>0.0850682</v>
      </c>
      <c r="AG204" s="112"/>
      <c r="AH204" s="112"/>
      <c r="AI204" s="112"/>
      <c r="AJ204" s="112"/>
      <c r="AK204" s="112"/>
      <c r="AL204" s="112"/>
      <c r="AM204" s="112"/>
      <c r="AN204" s="112"/>
      <c r="AO204" s="112"/>
      <c r="AP204" s="112"/>
      <c r="AQ204" s="112"/>
      <c r="AR204" s="112"/>
      <c r="AS204" s="112"/>
      <c r="AT204" s="112"/>
      <c r="AU204" s="112"/>
      <c r="AV204" s="112"/>
      <c r="AW204" s="112"/>
      <c r="AX204" s="112"/>
      <c r="AY204" s="112"/>
      <c r="AZ204" s="112"/>
      <c r="BA204" s="112"/>
      <c r="BB204" s="112"/>
      <c r="BC204" s="112"/>
      <c r="BD204" s="112"/>
      <c r="BE204" s="112"/>
      <c r="BF204" s="112"/>
      <c r="BG204" s="112"/>
      <c r="BH204" s="112"/>
      <c r="BI204" s="112"/>
      <c r="BJ204" s="112"/>
      <c r="BK204" s="112"/>
      <c r="BL204" s="112"/>
      <c r="BM204" s="112"/>
      <c r="BN204" s="112"/>
    </row>
    <row r="205">
      <c r="A205" s="354">
        <v>0.002534722222222222</v>
      </c>
      <c r="B205" s="351">
        <v>0.279756</v>
      </c>
      <c r="C205" s="351">
        <v>0.247253</v>
      </c>
      <c r="D205" s="351">
        <v>0.173181</v>
      </c>
      <c r="E205" s="351">
        <v>0.205772</v>
      </c>
      <c r="F205" s="351">
        <v>0.241018</v>
      </c>
      <c r="G205" s="351">
        <v>0.227164</v>
      </c>
      <c r="H205" s="351">
        <v>0.224353</v>
      </c>
      <c r="I205" s="351">
        <v>0.21541</v>
      </c>
      <c r="J205" s="351">
        <v>0.225047</v>
      </c>
      <c r="K205" s="351">
        <v>0.0925957</v>
      </c>
      <c r="L205" s="351">
        <v>0.0944261</v>
      </c>
      <c r="M205" s="351">
        <v>0.148466</v>
      </c>
      <c r="N205" s="351">
        <v>0.194167</v>
      </c>
      <c r="O205" s="351">
        <v>0.086926</v>
      </c>
      <c r="P205" s="351">
        <v>0.0880723</v>
      </c>
      <c r="Q205" s="351">
        <v>0.121511</v>
      </c>
      <c r="R205" s="351">
        <v>0.154075</v>
      </c>
      <c r="S205" s="351">
        <v>0.104849</v>
      </c>
      <c r="T205" s="351">
        <v>0.112608</v>
      </c>
      <c r="U205" s="351">
        <v>0.115084</v>
      </c>
      <c r="V205" s="351">
        <v>0.196612</v>
      </c>
      <c r="W205" s="351">
        <v>0.137581</v>
      </c>
      <c r="X205" s="351">
        <v>0.12872</v>
      </c>
      <c r="Y205" s="351">
        <v>0.100185</v>
      </c>
      <c r="Z205" s="351">
        <v>0.116056</v>
      </c>
      <c r="AA205" s="351">
        <v>0.0902215</v>
      </c>
      <c r="AB205" s="351">
        <v>0.0904865</v>
      </c>
      <c r="AC205" s="351">
        <v>0.0984947</v>
      </c>
      <c r="AD205" s="351">
        <v>0.118783</v>
      </c>
      <c r="AE205" s="351">
        <v>0.0938067</v>
      </c>
      <c r="AF205" s="351">
        <v>0.0838128</v>
      </c>
      <c r="AG205" s="112"/>
      <c r="AH205" s="112"/>
      <c r="AI205" s="112"/>
      <c r="AJ205" s="112"/>
      <c r="AK205" s="112"/>
      <c r="AL205" s="112"/>
      <c r="AM205" s="112"/>
      <c r="AN205" s="112"/>
      <c r="AO205" s="112"/>
      <c r="AP205" s="112"/>
      <c r="AQ205" s="112"/>
      <c r="AR205" s="112"/>
      <c r="AS205" s="112"/>
      <c r="AT205" s="112"/>
      <c r="AU205" s="112"/>
      <c r="AV205" s="112"/>
      <c r="AW205" s="112"/>
      <c r="AX205" s="112"/>
      <c r="AY205" s="112"/>
      <c r="AZ205" s="112"/>
      <c r="BA205" s="112"/>
      <c r="BB205" s="112"/>
      <c r="BC205" s="112"/>
      <c r="BD205" s="112"/>
      <c r="BE205" s="112"/>
      <c r="BF205" s="112"/>
      <c r="BG205" s="112"/>
      <c r="BH205" s="112"/>
      <c r="BI205" s="112"/>
      <c r="BJ205" s="112"/>
      <c r="BK205" s="112"/>
      <c r="BL205" s="112"/>
      <c r="BM205" s="112"/>
      <c r="BN205" s="112"/>
    </row>
    <row r="206">
      <c r="A206" s="354">
        <v>0.0026620370370370374</v>
      </c>
      <c r="B206" s="351">
        <v>0.293756</v>
      </c>
      <c r="C206" s="351">
        <v>0.261102</v>
      </c>
      <c r="D206" s="351">
        <v>0.181272</v>
      </c>
      <c r="E206" s="351">
        <v>0.215662</v>
      </c>
      <c r="F206" s="351">
        <v>0.255473</v>
      </c>
      <c r="G206" s="351">
        <v>0.238404</v>
      </c>
      <c r="H206" s="351">
        <v>0.235343</v>
      </c>
      <c r="I206" s="351">
        <v>0.225658</v>
      </c>
      <c r="J206" s="351">
        <v>0.240145</v>
      </c>
      <c r="K206" s="351">
        <v>0.0919364</v>
      </c>
      <c r="L206" s="351">
        <v>0.0973234</v>
      </c>
      <c r="M206" s="351">
        <v>0.155914</v>
      </c>
      <c r="N206" s="351">
        <v>0.205725</v>
      </c>
      <c r="O206" s="351">
        <v>0.0851342</v>
      </c>
      <c r="P206" s="351">
        <v>0.0898513</v>
      </c>
      <c r="Q206" s="351">
        <v>0.124188</v>
      </c>
      <c r="R206" s="351">
        <v>0.159753</v>
      </c>
      <c r="S206" s="351">
        <v>0.106434</v>
      </c>
      <c r="T206" s="351">
        <v>0.115596</v>
      </c>
      <c r="U206" s="351">
        <v>0.119244</v>
      </c>
      <c r="V206" s="351">
        <v>0.206795</v>
      </c>
      <c r="W206" s="351">
        <v>0.143228</v>
      </c>
      <c r="X206" s="351">
        <v>0.135399</v>
      </c>
      <c r="Y206" s="351">
        <v>0.0984128</v>
      </c>
      <c r="Z206" s="351">
        <v>0.113023</v>
      </c>
      <c r="AA206" s="351">
        <v>0.085699</v>
      </c>
      <c r="AB206" s="351">
        <v>0.0885052</v>
      </c>
      <c r="AC206" s="351">
        <v>0.0999892</v>
      </c>
      <c r="AD206" s="351">
        <v>0.119264</v>
      </c>
      <c r="AE206" s="351">
        <v>0.0945911</v>
      </c>
      <c r="AF206" s="351">
        <v>0.085098</v>
      </c>
      <c r="AG206" s="112"/>
      <c r="AH206" s="112"/>
      <c r="AI206" s="112"/>
      <c r="AJ206" s="112"/>
      <c r="AK206" s="112"/>
      <c r="AL206" s="112"/>
      <c r="AM206" s="112"/>
      <c r="AN206" s="112"/>
      <c r="AO206" s="112"/>
      <c r="AP206" s="112"/>
      <c r="AQ206" s="112"/>
      <c r="AR206" s="112"/>
      <c r="AS206" s="112"/>
      <c r="AT206" s="112"/>
      <c r="AU206" s="112"/>
      <c r="AV206" s="112"/>
      <c r="AW206" s="112"/>
      <c r="AX206" s="112"/>
      <c r="AY206" s="112"/>
      <c r="AZ206" s="112"/>
      <c r="BA206" s="112"/>
      <c r="BB206" s="112"/>
      <c r="BC206" s="112"/>
      <c r="BD206" s="112"/>
      <c r="BE206" s="112"/>
      <c r="BF206" s="112"/>
      <c r="BG206" s="112"/>
      <c r="BH206" s="112"/>
      <c r="BI206" s="112"/>
      <c r="BJ206" s="112"/>
      <c r="BK206" s="112"/>
      <c r="BL206" s="112"/>
      <c r="BM206" s="112"/>
      <c r="BN206" s="112"/>
    </row>
    <row r="207">
      <c r="A207" s="354">
        <v>0.002800925925925926</v>
      </c>
      <c r="B207" s="351">
        <v>0.309138</v>
      </c>
      <c r="C207" s="351">
        <v>0.271509</v>
      </c>
      <c r="D207" s="351">
        <v>0.189244</v>
      </c>
      <c r="E207" s="351">
        <v>0.225334</v>
      </c>
      <c r="F207" s="351">
        <v>0.268603</v>
      </c>
      <c r="G207" s="351">
        <v>0.249387</v>
      </c>
      <c r="H207" s="351">
        <v>0.246081</v>
      </c>
      <c r="I207" s="351">
        <v>0.237617</v>
      </c>
      <c r="J207" s="351">
        <v>0.251718</v>
      </c>
      <c r="K207" s="351">
        <v>0.0945197</v>
      </c>
      <c r="L207" s="351">
        <v>0.0977801</v>
      </c>
      <c r="M207" s="351">
        <v>0.162063</v>
      </c>
      <c r="N207" s="351">
        <v>0.215123</v>
      </c>
      <c r="O207" s="351">
        <v>0.0863013</v>
      </c>
      <c r="P207" s="351">
        <v>0.092193</v>
      </c>
      <c r="Q207" s="351">
        <v>0.131696</v>
      </c>
      <c r="R207" s="351">
        <v>0.168515</v>
      </c>
      <c r="S207" s="351">
        <v>0.107595</v>
      </c>
      <c r="T207" s="351">
        <v>0.119641</v>
      </c>
      <c r="U207" s="351">
        <v>0.124793</v>
      </c>
      <c r="V207" s="351">
        <v>0.214875</v>
      </c>
      <c r="W207" s="351">
        <v>0.151871</v>
      </c>
      <c r="X207" s="351">
        <v>0.142714</v>
      </c>
      <c r="Y207" s="351">
        <v>0.0996478</v>
      </c>
      <c r="Z207" s="351">
        <v>0.115263</v>
      </c>
      <c r="AA207" s="351">
        <v>0.0865114</v>
      </c>
      <c r="AB207" s="351">
        <v>0.0887846</v>
      </c>
      <c r="AC207" s="351">
        <v>0.0967817</v>
      </c>
      <c r="AD207" s="351">
        <v>0.119433</v>
      </c>
      <c r="AE207" s="351">
        <v>0.0946622</v>
      </c>
      <c r="AF207" s="351">
        <v>0.0850221</v>
      </c>
      <c r="AG207" s="112"/>
      <c r="AH207" s="112"/>
      <c r="AI207" s="112"/>
      <c r="AJ207" s="112"/>
      <c r="AK207" s="112"/>
      <c r="AL207" s="112"/>
      <c r="AM207" s="112"/>
      <c r="AN207" s="112"/>
      <c r="AO207" s="112"/>
      <c r="AP207" s="112"/>
      <c r="AQ207" s="112"/>
      <c r="AR207" s="112"/>
      <c r="AS207" s="112"/>
      <c r="AT207" s="112"/>
      <c r="AU207" s="112"/>
      <c r="AV207" s="112"/>
      <c r="AW207" s="112"/>
      <c r="AX207" s="112"/>
      <c r="AY207" s="112"/>
      <c r="AZ207" s="112"/>
      <c r="BA207" s="112"/>
      <c r="BB207" s="112"/>
      <c r="BC207" s="112"/>
      <c r="BD207" s="112"/>
      <c r="BE207" s="112"/>
      <c r="BF207" s="112"/>
      <c r="BG207" s="112"/>
      <c r="BH207" s="112"/>
      <c r="BI207" s="112"/>
      <c r="BJ207" s="112"/>
      <c r="BK207" s="112"/>
      <c r="BL207" s="112"/>
      <c r="BM207" s="112"/>
      <c r="BN207" s="112"/>
    </row>
    <row r="208">
      <c r="A208" s="354">
        <v>0.002939814814814815</v>
      </c>
      <c r="B208" s="351">
        <v>0.323873</v>
      </c>
      <c r="C208" s="351">
        <v>0.282936</v>
      </c>
      <c r="D208" s="351">
        <v>0.200343</v>
      </c>
      <c r="E208" s="351">
        <v>0.237508</v>
      </c>
      <c r="F208" s="351">
        <v>0.280429</v>
      </c>
      <c r="G208" s="351">
        <v>0.261444</v>
      </c>
      <c r="H208" s="351">
        <v>0.256274</v>
      </c>
      <c r="I208" s="351">
        <v>0.248783</v>
      </c>
      <c r="J208" s="351">
        <v>0.264223</v>
      </c>
      <c r="K208" s="351">
        <v>0.0963273</v>
      </c>
      <c r="L208" s="351">
        <v>0.100878</v>
      </c>
      <c r="M208" s="351">
        <v>0.168417</v>
      </c>
      <c r="N208" s="351">
        <v>0.226868</v>
      </c>
      <c r="O208" s="351">
        <v>0.0873841</v>
      </c>
      <c r="P208" s="351">
        <v>0.0926155</v>
      </c>
      <c r="Q208" s="351">
        <v>0.136209</v>
      </c>
      <c r="R208" s="351">
        <v>0.175525</v>
      </c>
      <c r="S208" s="351">
        <v>0.113208</v>
      </c>
      <c r="T208" s="351">
        <v>0.123014</v>
      </c>
      <c r="U208" s="351">
        <v>0.129788</v>
      </c>
      <c r="V208" s="351">
        <v>0.2283</v>
      </c>
      <c r="W208" s="351">
        <v>0.155948</v>
      </c>
      <c r="X208" s="351">
        <v>0.147356</v>
      </c>
      <c r="Y208" s="351">
        <v>0.098913</v>
      </c>
      <c r="Z208" s="351">
        <v>0.113962</v>
      </c>
      <c r="AA208" s="351">
        <v>0.0874257</v>
      </c>
      <c r="AB208" s="351">
        <v>0.0876236</v>
      </c>
      <c r="AC208" s="351">
        <v>0.0977523</v>
      </c>
      <c r="AD208" s="351">
        <v>0.119004</v>
      </c>
      <c r="AE208" s="351">
        <v>0.094326</v>
      </c>
      <c r="AF208" s="351">
        <v>0.0850672</v>
      </c>
      <c r="AG208" s="112"/>
      <c r="AH208" s="112"/>
      <c r="AI208" s="112"/>
      <c r="AJ208" s="112"/>
      <c r="AK208" s="112"/>
      <c r="AL208" s="112"/>
      <c r="AM208" s="112"/>
      <c r="AN208" s="112"/>
      <c r="AO208" s="112"/>
      <c r="AP208" s="112"/>
      <c r="AQ208" s="112"/>
      <c r="AR208" s="112"/>
      <c r="AS208" s="112"/>
      <c r="AT208" s="112"/>
      <c r="AU208" s="112"/>
      <c r="AV208" s="112"/>
      <c r="AW208" s="112"/>
      <c r="AX208" s="112"/>
      <c r="AY208" s="112"/>
      <c r="AZ208" s="112"/>
      <c r="BA208" s="112"/>
      <c r="BB208" s="112"/>
      <c r="BC208" s="112"/>
      <c r="BD208" s="112"/>
      <c r="BE208" s="112"/>
      <c r="BF208" s="112"/>
      <c r="BG208" s="112"/>
      <c r="BH208" s="112"/>
      <c r="BI208" s="112"/>
      <c r="BJ208" s="112"/>
      <c r="BK208" s="112"/>
      <c r="BL208" s="112"/>
      <c r="BM208" s="112"/>
      <c r="BN208" s="112"/>
    </row>
    <row r="209">
      <c r="A209" s="354">
        <v>0.0030671296296296297</v>
      </c>
      <c r="B209" s="351">
        <v>0.331476</v>
      </c>
      <c r="C209" s="351">
        <v>0.294471</v>
      </c>
      <c r="D209" s="351">
        <v>0.208267</v>
      </c>
      <c r="E209" s="351">
        <v>0.248546</v>
      </c>
      <c r="F209" s="351">
        <v>0.291656</v>
      </c>
      <c r="G209" s="351">
        <v>0.27057</v>
      </c>
      <c r="H209" s="351">
        <v>0.269598</v>
      </c>
      <c r="I209" s="351">
        <v>0.25941</v>
      </c>
      <c r="J209" s="351">
        <v>0.278529</v>
      </c>
      <c r="K209" s="351">
        <v>0.097027</v>
      </c>
      <c r="L209" s="351">
        <v>0.101975</v>
      </c>
      <c r="M209" s="351">
        <v>0.178191</v>
      </c>
      <c r="N209" s="351">
        <v>0.235981</v>
      </c>
      <c r="O209" s="351">
        <v>0.0911814</v>
      </c>
      <c r="P209" s="351">
        <v>0.0953631</v>
      </c>
      <c r="Q209" s="351">
        <v>0.142102</v>
      </c>
      <c r="R209" s="351">
        <v>0.182009</v>
      </c>
      <c r="S209" s="351">
        <v>0.114572</v>
      </c>
      <c r="T209" s="351">
        <v>0.126617</v>
      </c>
      <c r="U209" s="351">
        <v>0.137494</v>
      </c>
      <c r="V209" s="351">
        <v>0.237516</v>
      </c>
      <c r="W209" s="351">
        <v>0.164986</v>
      </c>
      <c r="X209" s="351">
        <v>0.155104</v>
      </c>
      <c r="Y209" s="351">
        <v>0.0988444</v>
      </c>
      <c r="Z209" s="351">
        <v>0.115056</v>
      </c>
      <c r="AA209" s="351">
        <v>0.0891259</v>
      </c>
      <c r="AB209" s="351">
        <v>0.0868539</v>
      </c>
      <c r="AC209" s="351">
        <v>0.0970189</v>
      </c>
      <c r="AD209" s="351">
        <v>0.11586</v>
      </c>
      <c r="AE209" s="351">
        <v>0.0940736</v>
      </c>
      <c r="AF209" s="351">
        <v>0.083841</v>
      </c>
      <c r="AG209" s="112"/>
      <c r="AH209" s="112"/>
      <c r="AI209" s="112"/>
      <c r="AJ209" s="112"/>
      <c r="AK209" s="112"/>
      <c r="AL209" s="112"/>
      <c r="AM209" s="112"/>
      <c r="AN209" s="112"/>
      <c r="AO209" s="112"/>
      <c r="AP209" s="112"/>
      <c r="AQ209" s="112"/>
      <c r="AR209" s="112"/>
      <c r="AS209" s="112"/>
      <c r="AT209" s="112"/>
      <c r="AU209" s="112"/>
      <c r="AV209" s="112"/>
      <c r="AW209" s="112"/>
      <c r="AX209" s="112"/>
      <c r="AY209" s="112"/>
      <c r="AZ209" s="112"/>
      <c r="BA209" s="112"/>
      <c r="BB209" s="112"/>
      <c r="BC209" s="112"/>
      <c r="BD209" s="112"/>
      <c r="BE209" s="112"/>
      <c r="BF209" s="112"/>
      <c r="BG209" s="112"/>
      <c r="BH209" s="112"/>
      <c r="BI209" s="112"/>
      <c r="BJ209" s="112"/>
      <c r="BK209" s="112"/>
      <c r="BL209" s="112"/>
      <c r="BM209" s="112"/>
      <c r="BN209" s="112"/>
    </row>
    <row r="210">
      <c r="A210" s="354">
        <v>0.003206018518518519</v>
      </c>
      <c r="B210" s="351">
        <v>0.344196</v>
      </c>
      <c r="C210" s="351">
        <v>0.304804</v>
      </c>
      <c r="D210" s="351">
        <v>0.220135</v>
      </c>
      <c r="E210" s="351">
        <v>0.257407</v>
      </c>
      <c r="F210" s="351">
        <v>0.304666</v>
      </c>
      <c r="G210" s="351">
        <v>0.281866</v>
      </c>
      <c r="H210" s="351">
        <v>0.281691</v>
      </c>
      <c r="I210" s="351">
        <v>0.271509</v>
      </c>
      <c r="J210" s="351">
        <v>0.291374</v>
      </c>
      <c r="K210" s="351">
        <v>0.103174</v>
      </c>
      <c r="L210" s="351">
        <v>0.107677</v>
      </c>
      <c r="M210" s="351">
        <v>0.187272</v>
      </c>
      <c r="N210" s="351">
        <v>0.249308</v>
      </c>
      <c r="O210" s="351">
        <v>0.0927811</v>
      </c>
      <c r="P210" s="351">
        <v>0.0965284</v>
      </c>
      <c r="Q210" s="351">
        <v>0.147454</v>
      </c>
      <c r="R210" s="351">
        <v>0.191131</v>
      </c>
      <c r="S210" s="351">
        <v>0.119434</v>
      </c>
      <c r="T210" s="351">
        <v>0.132219</v>
      </c>
      <c r="U210" s="351">
        <v>0.138797</v>
      </c>
      <c r="V210" s="351">
        <v>0.249574</v>
      </c>
      <c r="W210" s="351">
        <v>0.173321</v>
      </c>
      <c r="X210" s="351">
        <v>0.162532</v>
      </c>
      <c r="Y210" s="351">
        <v>0.100341</v>
      </c>
      <c r="Z210" s="351">
        <v>0.115647</v>
      </c>
      <c r="AA210" s="351">
        <v>0.0876959</v>
      </c>
      <c r="AB210" s="351">
        <v>0.0896248</v>
      </c>
      <c r="AC210" s="351">
        <v>0.0993841</v>
      </c>
      <c r="AD210" s="351">
        <v>0.117188</v>
      </c>
      <c r="AE210" s="351">
        <v>0.0960083</v>
      </c>
      <c r="AF210" s="351">
        <v>0.08631</v>
      </c>
      <c r="AG210" s="112"/>
      <c r="AH210" s="112"/>
      <c r="AI210" s="112"/>
      <c r="AJ210" s="112"/>
      <c r="AK210" s="112"/>
      <c r="AL210" s="112"/>
      <c r="AM210" s="112"/>
      <c r="AN210" s="112"/>
      <c r="AO210" s="112"/>
      <c r="AP210" s="112"/>
      <c r="AQ210" s="112"/>
      <c r="AR210" s="112"/>
      <c r="AS210" s="112"/>
      <c r="AT210" s="112"/>
      <c r="AU210" s="112"/>
      <c r="AV210" s="112"/>
      <c r="AW210" s="112"/>
      <c r="AX210" s="112"/>
      <c r="AY210" s="112"/>
      <c r="AZ210" s="112"/>
      <c r="BA210" s="112"/>
      <c r="BB210" s="112"/>
      <c r="BC210" s="112"/>
      <c r="BD210" s="112"/>
      <c r="BE210" s="112"/>
      <c r="BF210" s="112"/>
      <c r="BG210" s="112"/>
      <c r="BH210" s="112"/>
      <c r="BI210" s="112"/>
      <c r="BJ210" s="112"/>
      <c r="BK210" s="112"/>
      <c r="BL210" s="112"/>
      <c r="BM210" s="112"/>
      <c r="BN210" s="112"/>
    </row>
    <row r="211">
      <c r="A211" s="354">
        <v>0.0033333333333333335</v>
      </c>
      <c r="B211" s="351">
        <v>0.356933</v>
      </c>
      <c r="C211" s="351">
        <v>0.314663</v>
      </c>
      <c r="D211" s="351">
        <v>0.232317</v>
      </c>
      <c r="E211" s="351">
        <v>0.269393</v>
      </c>
      <c r="F211" s="351">
        <v>0.312586</v>
      </c>
      <c r="G211" s="351">
        <v>0.292309</v>
      </c>
      <c r="H211" s="351">
        <v>0.291282</v>
      </c>
      <c r="I211" s="351">
        <v>0.27978</v>
      </c>
      <c r="J211" s="351">
        <v>0.303445</v>
      </c>
      <c r="K211" s="351">
        <v>0.1048</v>
      </c>
      <c r="L211" s="351">
        <v>0.110723</v>
      </c>
      <c r="M211" s="351">
        <v>0.194671</v>
      </c>
      <c r="N211" s="351">
        <v>0.258159</v>
      </c>
      <c r="O211" s="351">
        <v>0.0958149</v>
      </c>
      <c r="P211" s="351">
        <v>0.100907</v>
      </c>
      <c r="Q211" s="351">
        <v>0.153326</v>
      </c>
      <c r="R211" s="351">
        <v>0.199376</v>
      </c>
      <c r="S211" s="351">
        <v>0.121772</v>
      </c>
      <c r="T211" s="351">
        <v>0.138927</v>
      </c>
      <c r="U211" s="351">
        <v>0.14549</v>
      </c>
      <c r="V211" s="351">
        <v>0.261877</v>
      </c>
      <c r="W211" s="351">
        <v>0.183017</v>
      </c>
      <c r="X211" s="351">
        <v>0.169535</v>
      </c>
      <c r="Y211" s="351">
        <v>0.100444</v>
      </c>
      <c r="Z211" s="351">
        <v>0.116438</v>
      </c>
      <c r="AA211" s="351">
        <v>0.0887934</v>
      </c>
      <c r="AB211" s="351">
        <v>0.0922068</v>
      </c>
      <c r="AC211" s="351">
        <v>0.0984008</v>
      </c>
      <c r="AD211" s="351">
        <v>0.119018</v>
      </c>
      <c r="AE211" s="351">
        <v>0.096246</v>
      </c>
      <c r="AF211" s="351">
        <v>0.084249</v>
      </c>
      <c r="AG211" s="112"/>
      <c r="AH211" s="112"/>
      <c r="AI211" s="112"/>
      <c r="AJ211" s="112"/>
      <c r="AK211" s="112"/>
      <c r="AL211" s="112"/>
      <c r="AM211" s="112"/>
      <c r="AN211" s="112"/>
      <c r="AO211" s="112"/>
      <c r="AP211" s="112"/>
      <c r="AQ211" s="112"/>
      <c r="AR211" s="112"/>
      <c r="AS211" s="112"/>
      <c r="AT211" s="112"/>
      <c r="AU211" s="112"/>
      <c r="AV211" s="112"/>
      <c r="AW211" s="112"/>
      <c r="AX211" s="112"/>
      <c r="AY211" s="112"/>
      <c r="AZ211" s="112"/>
      <c r="BA211" s="112"/>
      <c r="BB211" s="112"/>
      <c r="BC211" s="112"/>
      <c r="BD211" s="112"/>
      <c r="BE211" s="112"/>
      <c r="BF211" s="112"/>
      <c r="BG211" s="112"/>
      <c r="BH211" s="112"/>
      <c r="BI211" s="112"/>
      <c r="BJ211" s="112"/>
      <c r="BK211" s="112"/>
      <c r="BL211" s="112"/>
      <c r="BM211" s="112"/>
      <c r="BN211" s="112"/>
    </row>
    <row r="212">
      <c r="A212" s="354">
        <v>0.003472222222222222</v>
      </c>
      <c r="B212" s="351">
        <v>0.364562</v>
      </c>
      <c r="C212" s="351">
        <v>0.322758</v>
      </c>
      <c r="D212" s="351">
        <v>0.243504</v>
      </c>
      <c r="E212" s="351">
        <v>0.273665</v>
      </c>
      <c r="F212" s="351">
        <v>0.323344</v>
      </c>
      <c r="G212" s="351">
        <v>0.300572</v>
      </c>
      <c r="H212" s="351">
        <v>0.302417</v>
      </c>
      <c r="I212" s="351">
        <v>0.290256</v>
      </c>
      <c r="J212" s="351">
        <v>0.316329</v>
      </c>
      <c r="K212" s="351">
        <v>0.104876</v>
      </c>
      <c r="L212" s="351">
        <v>0.112873</v>
      </c>
      <c r="M212" s="351">
        <v>0.200818</v>
      </c>
      <c r="N212" s="351">
        <v>0.270224</v>
      </c>
      <c r="O212" s="351">
        <v>0.0973416</v>
      </c>
      <c r="P212" s="351">
        <v>0.101325</v>
      </c>
      <c r="Q212" s="351">
        <v>0.158496</v>
      </c>
      <c r="R212" s="351">
        <v>0.206294</v>
      </c>
      <c r="S212" s="351">
        <v>0.125541</v>
      </c>
      <c r="T212" s="351">
        <v>0.143315</v>
      </c>
      <c r="U212" s="351">
        <v>0.152145</v>
      </c>
      <c r="V212" s="351">
        <v>0.273411</v>
      </c>
      <c r="W212" s="351">
        <v>0.190642</v>
      </c>
      <c r="X212" s="351">
        <v>0.17592</v>
      </c>
      <c r="Y212" s="351">
        <v>0.100633</v>
      </c>
      <c r="Z212" s="351">
        <v>0.117186</v>
      </c>
      <c r="AA212" s="351">
        <v>0.0876074</v>
      </c>
      <c r="AB212" s="351">
        <v>0.0906009</v>
      </c>
      <c r="AC212" s="351">
        <v>0.0985469</v>
      </c>
      <c r="AD212" s="351">
        <v>0.119333</v>
      </c>
      <c r="AE212" s="351">
        <v>0.0956163</v>
      </c>
      <c r="AF212" s="351">
        <v>0.0832782</v>
      </c>
      <c r="AG212" s="112"/>
      <c r="AH212" s="112"/>
      <c r="AI212" s="112"/>
      <c r="AJ212" s="112"/>
      <c r="AK212" s="112"/>
      <c r="AL212" s="112"/>
      <c r="AM212" s="112"/>
      <c r="AN212" s="112"/>
      <c r="AO212" s="112"/>
      <c r="AP212" s="112"/>
      <c r="AQ212" s="112"/>
      <c r="AR212" s="112"/>
      <c r="AS212" s="112"/>
      <c r="AT212" s="112"/>
      <c r="AU212" s="112"/>
      <c r="AV212" s="112"/>
      <c r="AW212" s="112"/>
      <c r="AX212" s="112"/>
      <c r="AY212" s="112"/>
      <c r="AZ212" s="112"/>
      <c r="BA212" s="112"/>
      <c r="BB212" s="112"/>
      <c r="BC212" s="112"/>
      <c r="BD212" s="112"/>
      <c r="BE212" s="112"/>
      <c r="BF212" s="112"/>
      <c r="BG212" s="112"/>
      <c r="BH212" s="112"/>
      <c r="BI212" s="112"/>
      <c r="BJ212" s="112"/>
      <c r="BK212" s="112"/>
      <c r="BL212" s="112"/>
      <c r="BM212" s="112"/>
      <c r="BN212" s="112"/>
    </row>
    <row r="213">
      <c r="A213" s="354">
        <v>0.003599537037037037</v>
      </c>
      <c r="B213" s="351">
        <v>0.37643</v>
      </c>
      <c r="C213" s="351">
        <v>0.331633</v>
      </c>
      <c r="D213" s="351">
        <v>0.248967</v>
      </c>
      <c r="E213" s="351">
        <v>0.282428</v>
      </c>
      <c r="F213" s="351">
        <v>0.334191</v>
      </c>
      <c r="G213" s="351">
        <v>0.309706</v>
      </c>
      <c r="H213" s="351">
        <v>0.309532</v>
      </c>
      <c r="I213" s="351">
        <v>0.301249</v>
      </c>
      <c r="J213" s="351">
        <v>0.325585</v>
      </c>
      <c r="K213" s="351">
        <v>0.106398</v>
      </c>
      <c r="L213" s="351">
        <v>0.115042</v>
      </c>
      <c r="M213" s="351">
        <v>0.206351</v>
      </c>
      <c r="N213" s="351">
        <v>0.279786</v>
      </c>
      <c r="O213" s="351">
        <v>0.0989584</v>
      </c>
      <c r="P213" s="351">
        <v>0.103553</v>
      </c>
      <c r="Q213" s="351">
        <v>0.16348</v>
      </c>
      <c r="R213" s="351">
        <v>0.213812</v>
      </c>
      <c r="S213" s="351">
        <v>0.132604</v>
      </c>
      <c r="T213" s="351">
        <v>0.147527</v>
      </c>
      <c r="U213" s="351">
        <v>0.157991</v>
      </c>
      <c r="V213" s="351">
        <v>0.283752</v>
      </c>
      <c r="W213" s="351">
        <v>0.198172</v>
      </c>
      <c r="X213" s="351">
        <v>0.183878</v>
      </c>
      <c r="Y213" s="351">
        <v>0.0985093</v>
      </c>
      <c r="Z213" s="351">
        <v>0.117502</v>
      </c>
      <c r="AA213" s="351">
        <v>0.0877755</v>
      </c>
      <c r="AB213" s="351">
        <v>0.0893435</v>
      </c>
      <c r="AC213" s="351">
        <v>0.10085</v>
      </c>
      <c r="AD213" s="351">
        <v>0.120569</v>
      </c>
      <c r="AE213" s="351">
        <v>0.0958365</v>
      </c>
      <c r="AF213" s="351">
        <v>0.0852574</v>
      </c>
      <c r="AG213" s="112"/>
      <c r="AH213" s="112"/>
      <c r="AI213" s="112"/>
      <c r="AJ213" s="112"/>
      <c r="AK213" s="112"/>
      <c r="AL213" s="112"/>
      <c r="AM213" s="112"/>
      <c r="AN213" s="112"/>
      <c r="AO213" s="112"/>
      <c r="AP213" s="112"/>
      <c r="AQ213" s="112"/>
      <c r="AR213" s="112"/>
      <c r="AS213" s="112"/>
      <c r="AT213" s="112"/>
      <c r="AU213" s="112"/>
      <c r="AV213" s="112"/>
      <c r="AW213" s="112"/>
      <c r="AX213" s="112"/>
      <c r="AY213" s="112"/>
      <c r="AZ213" s="112"/>
      <c r="BA213" s="112"/>
      <c r="BB213" s="112"/>
      <c r="BC213" s="112"/>
      <c r="BD213" s="112"/>
      <c r="BE213" s="112"/>
      <c r="BF213" s="112"/>
      <c r="BG213" s="112"/>
      <c r="BH213" s="112"/>
      <c r="BI213" s="112"/>
      <c r="BJ213" s="112"/>
      <c r="BK213" s="112"/>
      <c r="BL213" s="112"/>
      <c r="BM213" s="112"/>
      <c r="BN213" s="112"/>
    </row>
    <row r="214">
      <c r="A214" s="354">
        <v>0.0037384259259259263</v>
      </c>
      <c r="B214" s="351">
        <v>0.383511</v>
      </c>
      <c r="C214" s="351">
        <v>0.340148</v>
      </c>
      <c r="D214" s="351">
        <v>0.261233</v>
      </c>
      <c r="E214" s="351">
        <v>0.293817</v>
      </c>
      <c r="F214" s="351">
        <v>0.340464</v>
      </c>
      <c r="G214" s="351">
        <v>0.315541</v>
      </c>
      <c r="H214" s="351">
        <v>0.322689</v>
      </c>
      <c r="I214" s="351">
        <v>0.306876</v>
      </c>
      <c r="J214" s="351">
        <v>0.337402</v>
      </c>
      <c r="K214" s="351">
        <v>0.111344</v>
      </c>
      <c r="L214" s="351">
        <v>0.117912</v>
      </c>
      <c r="M214" s="351">
        <v>0.216338</v>
      </c>
      <c r="N214" s="351">
        <v>0.289142</v>
      </c>
      <c r="O214" s="351">
        <v>0.102291</v>
      </c>
      <c r="P214" s="351">
        <v>0.10611</v>
      </c>
      <c r="Q214" s="351">
        <v>0.170506</v>
      </c>
      <c r="R214" s="351">
        <v>0.223448</v>
      </c>
      <c r="S214" s="351">
        <v>0.134089</v>
      </c>
      <c r="T214" s="351">
        <v>0.147961</v>
      </c>
      <c r="U214" s="351">
        <v>0.161737</v>
      </c>
      <c r="V214" s="351">
        <v>0.294156</v>
      </c>
      <c r="W214" s="351">
        <v>0.205626</v>
      </c>
      <c r="X214" s="351">
        <v>0.191457</v>
      </c>
      <c r="Y214" s="351">
        <v>0.100628</v>
      </c>
      <c r="Z214" s="351">
        <v>0.118504</v>
      </c>
      <c r="AA214" s="351">
        <v>0.0891882</v>
      </c>
      <c r="AB214" s="351">
        <v>0.0898863</v>
      </c>
      <c r="AC214" s="351">
        <v>0.0996227</v>
      </c>
      <c r="AD214" s="351">
        <v>0.119014</v>
      </c>
      <c r="AE214" s="351">
        <v>0.0952126</v>
      </c>
      <c r="AF214" s="351">
        <v>0.0854934</v>
      </c>
      <c r="AG214" s="112"/>
      <c r="AH214" s="112"/>
      <c r="AI214" s="112"/>
      <c r="AJ214" s="112"/>
      <c r="AK214" s="112"/>
      <c r="AL214" s="112"/>
      <c r="AM214" s="112"/>
      <c r="AN214" s="112"/>
      <c r="AO214" s="112"/>
      <c r="AP214" s="112"/>
      <c r="AQ214" s="112"/>
      <c r="AR214" s="112"/>
      <c r="AS214" s="112"/>
      <c r="AT214" s="112"/>
      <c r="AU214" s="112"/>
      <c r="AV214" s="112"/>
      <c r="AW214" s="112"/>
      <c r="AX214" s="112"/>
      <c r="AY214" s="112"/>
      <c r="AZ214" s="112"/>
      <c r="BA214" s="112"/>
      <c r="BB214" s="112"/>
      <c r="BC214" s="112"/>
      <c r="BD214" s="112"/>
      <c r="BE214" s="112"/>
      <c r="BF214" s="112"/>
      <c r="BG214" s="112"/>
      <c r="BH214" s="112"/>
      <c r="BI214" s="112"/>
      <c r="BJ214" s="112"/>
      <c r="BK214" s="112"/>
      <c r="BL214" s="112"/>
      <c r="BM214" s="112"/>
      <c r="BN214" s="112"/>
    </row>
    <row r="215">
      <c r="A215" s="354">
        <v>0.0038773148148148143</v>
      </c>
      <c r="B215" s="351">
        <v>0.393265</v>
      </c>
      <c r="C215" s="351">
        <v>0.347112</v>
      </c>
      <c r="D215" s="351">
        <v>0.269095</v>
      </c>
      <c r="E215" s="351">
        <v>0.29812</v>
      </c>
      <c r="F215" s="351">
        <v>0.350902</v>
      </c>
      <c r="G215" s="351">
        <v>0.3253</v>
      </c>
      <c r="H215" s="351">
        <v>0.329092</v>
      </c>
      <c r="I215" s="351">
        <v>0.314391</v>
      </c>
      <c r="J215" s="351">
        <v>0.347955</v>
      </c>
      <c r="K215" s="351">
        <v>0.114843</v>
      </c>
      <c r="L215" s="351">
        <v>0.122664</v>
      </c>
      <c r="M215" s="351">
        <v>0.223457</v>
      </c>
      <c r="N215" s="351">
        <v>0.300129</v>
      </c>
      <c r="O215" s="351">
        <v>0.103477</v>
      </c>
      <c r="P215" s="351">
        <v>0.109459</v>
      </c>
      <c r="Q215" s="351">
        <v>0.174186</v>
      </c>
      <c r="R215" s="351">
        <v>0.230532</v>
      </c>
      <c r="S215" s="351">
        <v>0.138469</v>
      </c>
      <c r="T215" s="351">
        <v>0.156761</v>
      </c>
      <c r="U215" s="351">
        <v>0.166586</v>
      </c>
      <c r="V215" s="351">
        <v>0.306562</v>
      </c>
      <c r="W215" s="351">
        <v>0.213588</v>
      </c>
      <c r="X215" s="351">
        <v>0.19999</v>
      </c>
      <c r="Y215" s="351">
        <v>0.100937</v>
      </c>
      <c r="Z215" s="351">
        <v>0.115698</v>
      </c>
      <c r="AA215" s="351">
        <v>0.089512</v>
      </c>
      <c r="AB215" s="351">
        <v>0.0900917</v>
      </c>
      <c r="AC215" s="351">
        <v>0.100237</v>
      </c>
      <c r="AD215" s="351">
        <v>0.121053</v>
      </c>
      <c r="AE215" s="351">
        <v>0.0970063</v>
      </c>
      <c r="AF215" s="351">
        <v>0.086321</v>
      </c>
      <c r="AG215" s="112"/>
      <c r="AH215" s="112"/>
      <c r="AI215" s="112"/>
      <c r="AJ215" s="112"/>
      <c r="AK215" s="112"/>
      <c r="AL215" s="112"/>
      <c r="AM215" s="112"/>
      <c r="AN215" s="112"/>
      <c r="AO215" s="112"/>
      <c r="AP215" s="112"/>
      <c r="AQ215" s="112"/>
      <c r="AR215" s="112"/>
      <c r="AS215" s="112"/>
      <c r="AT215" s="112"/>
      <c r="AU215" s="112"/>
      <c r="AV215" s="112"/>
      <c r="AW215" s="112"/>
      <c r="AX215" s="112"/>
      <c r="AY215" s="112"/>
      <c r="AZ215" s="112"/>
      <c r="BA215" s="112"/>
      <c r="BB215" s="112"/>
      <c r="BC215" s="112"/>
      <c r="BD215" s="112"/>
      <c r="BE215" s="112"/>
      <c r="BF215" s="112"/>
      <c r="BG215" s="112"/>
      <c r="BH215" s="112"/>
      <c r="BI215" s="112"/>
      <c r="BJ215" s="112"/>
      <c r="BK215" s="112"/>
      <c r="BL215" s="112"/>
      <c r="BM215" s="112"/>
      <c r="BN215" s="112"/>
    </row>
    <row r="216">
      <c r="A216" s="354">
        <v>0.00400462962962963</v>
      </c>
      <c r="B216" s="351">
        <v>0.400329</v>
      </c>
      <c r="C216" s="351">
        <v>0.354907</v>
      </c>
      <c r="D216" s="351">
        <v>0.276452</v>
      </c>
      <c r="E216" s="351">
        <v>0.306221</v>
      </c>
      <c r="F216" s="351">
        <v>0.357762</v>
      </c>
      <c r="G216" s="351">
        <v>0.330458</v>
      </c>
      <c r="H216" s="351">
        <v>0.335875</v>
      </c>
      <c r="I216" s="351">
        <v>0.322927</v>
      </c>
      <c r="J216" s="351">
        <v>0.357196</v>
      </c>
      <c r="K216" s="351">
        <v>0.114774</v>
      </c>
      <c r="L216" s="351">
        <v>0.126116</v>
      </c>
      <c r="M216" s="351">
        <v>0.230609</v>
      </c>
      <c r="N216" s="351">
        <v>0.307907</v>
      </c>
      <c r="O216" s="351">
        <v>0.103312</v>
      </c>
      <c r="P216" s="351">
        <v>0.113161</v>
      </c>
      <c r="Q216" s="351">
        <v>0.180062</v>
      </c>
      <c r="R216" s="351">
        <v>0.236626</v>
      </c>
      <c r="S216" s="351">
        <v>0.142016</v>
      </c>
      <c r="T216" s="351">
        <v>0.161328</v>
      </c>
      <c r="U216" s="351">
        <v>0.172603</v>
      </c>
      <c r="V216" s="351">
        <v>0.314476</v>
      </c>
      <c r="W216" s="351">
        <v>0.221288</v>
      </c>
      <c r="X216" s="351">
        <v>0.206206</v>
      </c>
      <c r="Y216" s="351">
        <v>0.102199</v>
      </c>
      <c r="Z216" s="351">
        <v>0.115626</v>
      </c>
      <c r="AA216" s="351">
        <v>0.0881686</v>
      </c>
      <c r="AB216" s="351">
        <v>0.0903917</v>
      </c>
      <c r="AC216" s="351">
        <v>0.099573</v>
      </c>
      <c r="AD216" s="351">
        <v>0.119048</v>
      </c>
      <c r="AE216" s="351">
        <v>0.0960115</v>
      </c>
      <c r="AF216" s="351">
        <v>0.0841593</v>
      </c>
      <c r="AG216" s="112"/>
      <c r="AH216" s="112"/>
      <c r="AI216" s="112"/>
      <c r="AJ216" s="112"/>
      <c r="AK216" s="112"/>
      <c r="AL216" s="112"/>
      <c r="AM216" s="112"/>
      <c r="AN216" s="112"/>
      <c r="AO216" s="112"/>
      <c r="AP216" s="112"/>
      <c r="AQ216" s="112"/>
      <c r="AR216" s="112"/>
      <c r="AS216" s="112"/>
      <c r="AT216" s="112"/>
      <c r="AU216" s="112"/>
      <c r="AV216" s="112"/>
      <c r="AW216" s="112"/>
      <c r="AX216" s="112"/>
      <c r="AY216" s="112"/>
      <c r="AZ216" s="112"/>
      <c r="BA216" s="112"/>
      <c r="BB216" s="112"/>
      <c r="BC216" s="112"/>
      <c r="BD216" s="112"/>
      <c r="BE216" s="112"/>
      <c r="BF216" s="112"/>
      <c r="BG216" s="112"/>
      <c r="BH216" s="112"/>
      <c r="BI216" s="112"/>
      <c r="BJ216" s="112"/>
      <c r="BK216" s="112"/>
      <c r="BL216" s="112"/>
      <c r="BM216" s="112"/>
      <c r="BN216" s="112"/>
    </row>
    <row r="217">
      <c r="A217" s="354">
        <v>0.004143518518518519</v>
      </c>
      <c r="B217" s="351">
        <v>0.404882</v>
      </c>
      <c r="C217" s="351">
        <v>0.359503</v>
      </c>
      <c r="D217" s="351">
        <v>0.286082</v>
      </c>
      <c r="E217" s="351">
        <v>0.314628</v>
      </c>
      <c r="F217" s="351">
        <v>0.36729</v>
      </c>
      <c r="G217" s="351">
        <v>0.340289</v>
      </c>
      <c r="H217" s="351">
        <v>0.3429</v>
      </c>
      <c r="I217" s="351">
        <v>0.329039</v>
      </c>
      <c r="J217" s="351">
        <v>0.364728</v>
      </c>
      <c r="K217" s="351">
        <v>0.12016</v>
      </c>
      <c r="L217" s="351">
        <v>0.127803</v>
      </c>
      <c r="M217" s="351">
        <v>0.236852</v>
      </c>
      <c r="N217" s="351">
        <v>0.317997</v>
      </c>
      <c r="O217" s="351">
        <v>0.108107</v>
      </c>
      <c r="P217" s="351">
        <v>0.114179</v>
      </c>
      <c r="Q217" s="351">
        <v>0.187539</v>
      </c>
      <c r="R217" s="351">
        <v>0.245746</v>
      </c>
      <c r="S217" s="351">
        <v>0.146642</v>
      </c>
      <c r="T217" s="351">
        <v>0.166648</v>
      </c>
      <c r="U217" s="351">
        <v>0.176392</v>
      </c>
      <c r="V217" s="351">
        <v>0.326501</v>
      </c>
      <c r="W217" s="351">
        <v>0.230099</v>
      </c>
      <c r="X217" s="351">
        <v>0.21349</v>
      </c>
      <c r="Y217" s="351">
        <v>0.100704</v>
      </c>
      <c r="Z217" s="351">
        <v>0.116697</v>
      </c>
      <c r="AA217" s="351">
        <v>0.0864534</v>
      </c>
      <c r="AB217" s="351">
        <v>0.0900657</v>
      </c>
      <c r="AC217" s="351">
        <v>0.100209</v>
      </c>
      <c r="AD217" s="351">
        <v>0.120721</v>
      </c>
      <c r="AE217" s="351">
        <v>0.096088</v>
      </c>
      <c r="AF217" s="351">
        <v>0.0849167</v>
      </c>
      <c r="AG217" s="112"/>
      <c r="AH217" s="112"/>
      <c r="AI217" s="112"/>
      <c r="AJ217" s="112"/>
      <c r="AK217" s="112"/>
      <c r="AL217" s="112"/>
      <c r="AM217" s="112"/>
      <c r="AN217" s="112"/>
      <c r="AO217" s="112"/>
      <c r="AP217" s="112"/>
      <c r="AQ217" s="112"/>
      <c r="AR217" s="112"/>
      <c r="AS217" s="112"/>
      <c r="AT217" s="112"/>
      <c r="AU217" s="112"/>
      <c r="AV217" s="112"/>
      <c r="AW217" s="112"/>
      <c r="AX217" s="112"/>
      <c r="AY217" s="112"/>
      <c r="AZ217" s="112"/>
      <c r="BA217" s="112"/>
      <c r="BB217" s="112"/>
      <c r="BC217" s="112"/>
      <c r="BD217" s="112"/>
      <c r="BE217" s="112"/>
      <c r="BF217" s="112"/>
      <c r="BG217" s="112"/>
      <c r="BH217" s="112"/>
      <c r="BI217" s="112"/>
      <c r="BJ217" s="112"/>
      <c r="BK217" s="112"/>
      <c r="BL217" s="112"/>
      <c r="BM217" s="112"/>
      <c r="BN217" s="112"/>
    </row>
    <row r="218">
      <c r="A218" s="354">
        <v>0.004270833333333334</v>
      </c>
      <c r="B218" s="351">
        <v>0.412001</v>
      </c>
      <c r="C218" s="351">
        <v>0.368935</v>
      </c>
      <c r="D218" s="351">
        <v>0.297307</v>
      </c>
      <c r="E218" s="351">
        <v>0.320772</v>
      </c>
      <c r="F218" s="351">
        <v>0.372089</v>
      </c>
      <c r="G218" s="351">
        <v>0.34423</v>
      </c>
      <c r="H218" s="351">
        <v>0.3508</v>
      </c>
      <c r="I218" s="351">
        <v>0.335339</v>
      </c>
      <c r="J218" s="351">
        <v>0.374258</v>
      </c>
      <c r="K218" s="351">
        <v>0.120763</v>
      </c>
      <c r="L218" s="351">
        <v>0.134506</v>
      </c>
      <c r="M218" s="351">
        <v>0.24746</v>
      </c>
      <c r="N218" s="351">
        <v>0.324508</v>
      </c>
      <c r="O218" s="351">
        <v>0.110064</v>
      </c>
      <c r="P218" s="351">
        <v>0.117649</v>
      </c>
      <c r="Q218" s="351">
        <v>0.192256</v>
      </c>
      <c r="R218" s="351">
        <v>0.25216</v>
      </c>
      <c r="S218" s="351">
        <v>0.151878</v>
      </c>
      <c r="T218" s="351">
        <v>0.171496</v>
      </c>
      <c r="U218" s="351">
        <v>0.183566</v>
      </c>
      <c r="V218" s="351">
        <v>0.335475</v>
      </c>
      <c r="W218" s="351">
        <v>0.237744</v>
      </c>
      <c r="X218" s="351">
        <v>0.221808</v>
      </c>
      <c r="Y218" s="351">
        <v>0.102069</v>
      </c>
      <c r="Z218" s="351">
        <v>0.117396</v>
      </c>
      <c r="AA218" s="351">
        <v>0.0886111</v>
      </c>
      <c r="AB218" s="351">
        <v>0.0906331</v>
      </c>
      <c r="AC218" s="351">
        <v>0.0995358</v>
      </c>
      <c r="AD218" s="351">
        <v>0.121458</v>
      </c>
      <c r="AE218" s="351">
        <v>0.094495</v>
      </c>
      <c r="AF218" s="351">
        <v>0.0855158</v>
      </c>
      <c r="AG218" s="112"/>
      <c r="AH218" s="112"/>
      <c r="AI218" s="112"/>
      <c r="AJ218" s="112"/>
      <c r="AK218" s="112"/>
      <c r="AL218" s="112"/>
      <c r="AM218" s="112"/>
      <c r="AN218" s="112"/>
      <c r="AO218" s="112"/>
      <c r="AP218" s="112"/>
      <c r="AQ218" s="112"/>
      <c r="AR218" s="112"/>
      <c r="AS218" s="112"/>
      <c r="AT218" s="112"/>
      <c r="AU218" s="112"/>
      <c r="AV218" s="112"/>
      <c r="AW218" s="112"/>
      <c r="AX218" s="112"/>
      <c r="AY218" s="112"/>
      <c r="AZ218" s="112"/>
      <c r="BA218" s="112"/>
      <c r="BB218" s="112"/>
      <c r="BC218" s="112"/>
      <c r="BD218" s="112"/>
      <c r="BE218" s="112"/>
      <c r="BF218" s="112"/>
      <c r="BG218" s="112"/>
      <c r="BH218" s="112"/>
      <c r="BI218" s="112"/>
      <c r="BJ218" s="112"/>
      <c r="BK218" s="112"/>
      <c r="BL218" s="112"/>
      <c r="BM218" s="112"/>
      <c r="BN218" s="112"/>
    </row>
    <row r="219">
      <c r="A219" s="354">
        <v>0.004409722222222222</v>
      </c>
      <c r="B219" s="351">
        <v>0.420334</v>
      </c>
      <c r="C219" s="351">
        <v>0.373478</v>
      </c>
      <c r="D219" s="351">
        <v>0.305363</v>
      </c>
      <c r="E219" s="351">
        <v>0.324345</v>
      </c>
      <c r="F219" s="351">
        <v>0.377876</v>
      </c>
      <c r="G219" s="351">
        <v>0.350234</v>
      </c>
      <c r="H219" s="351">
        <v>0.358514</v>
      </c>
      <c r="I219" s="351">
        <v>0.341241</v>
      </c>
      <c r="J219" s="351">
        <v>0.380676</v>
      </c>
      <c r="K219" s="351">
        <v>0.124959</v>
      </c>
      <c r="L219" s="351">
        <v>0.136558</v>
      </c>
      <c r="M219" s="351">
        <v>0.250886</v>
      </c>
      <c r="N219" s="351">
        <v>0.332331</v>
      </c>
      <c r="O219" s="351">
        <v>0.112139</v>
      </c>
      <c r="P219" s="351">
        <v>0.121075</v>
      </c>
      <c r="Q219" s="351">
        <v>0.197152</v>
      </c>
      <c r="R219" s="351">
        <v>0.260503</v>
      </c>
      <c r="S219" s="351">
        <v>0.156579</v>
      </c>
      <c r="T219" s="351">
        <v>0.175973</v>
      </c>
      <c r="U219" s="351">
        <v>0.188532</v>
      </c>
      <c r="V219" s="351">
        <v>0.345649</v>
      </c>
      <c r="W219" s="351">
        <v>0.245319</v>
      </c>
      <c r="X219" s="351">
        <v>0.230005</v>
      </c>
      <c r="Y219" s="351">
        <v>0.101257</v>
      </c>
      <c r="Z219" s="351">
        <v>0.117334</v>
      </c>
      <c r="AA219" s="351">
        <v>0.0870468</v>
      </c>
      <c r="AB219" s="351">
        <v>0.0914948</v>
      </c>
      <c r="AC219" s="351">
        <v>0.0998199</v>
      </c>
      <c r="AD219" s="351">
        <v>0.120579</v>
      </c>
      <c r="AE219" s="351">
        <v>0.0954704</v>
      </c>
      <c r="AF219" s="351">
        <v>0.0841188</v>
      </c>
      <c r="AG219" s="112"/>
      <c r="AH219" s="112"/>
      <c r="AI219" s="112"/>
      <c r="AJ219" s="112"/>
      <c r="AK219" s="112"/>
      <c r="AL219" s="112"/>
      <c r="AM219" s="112"/>
      <c r="AN219" s="112"/>
      <c r="AO219" s="112"/>
      <c r="AP219" s="112"/>
      <c r="AQ219" s="112"/>
      <c r="AR219" s="112"/>
      <c r="AS219" s="112"/>
      <c r="AT219" s="112"/>
      <c r="AU219" s="112"/>
      <c r="AV219" s="112"/>
      <c r="AW219" s="112"/>
      <c r="AX219" s="112"/>
      <c r="AY219" s="112"/>
      <c r="AZ219" s="112"/>
      <c r="BA219" s="112"/>
      <c r="BB219" s="112"/>
      <c r="BC219" s="112"/>
      <c r="BD219" s="112"/>
      <c r="BE219" s="112"/>
      <c r="BF219" s="112"/>
      <c r="BG219" s="112"/>
      <c r="BH219" s="112"/>
      <c r="BI219" s="112"/>
      <c r="BJ219" s="112"/>
      <c r="BK219" s="112"/>
      <c r="BL219" s="112"/>
      <c r="BM219" s="112"/>
      <c r="BN219" s="112"/>
    </row>
    <row r="220">
      <c r="A220" s="354">
        <v>0.0045370370370370365</v>
      </c>
      <c r="B220" s="351">
        <v>0.425445</v>
      </c>
      <c r="C220" s="351">
        <v>0.375714</v>
      </c>
      <c r="D220" s="351">
        <v>0.315497</v>
      </c>
      <c r="E220" s="351">
        <v>0.333745</v>
      </c>
      <c r="F220" s="351">
        <v>0.383177</v>
      </c>
      <c r="G220" s="351">
        <v>0.355839</v>
      </c>
      <c r="H220" s="351">
        <v>0.366037</v>
      </c>
      <c r="I220" s="351">
        <v>0.346548</v>
      </c>
      <c r="J220" s="351">
        <v>0.389652</v>
      </c>
      <c r="K220" s="351">
        <v>0.126842</v>
      </c>
      <c r="L220" s="351">
        <v>0.13962</v>
      </c>
      <c r="M220" s="351">
        <v>0.258586</v>
      </c>
      <c r="N220" s="351">
        <v>0.339265</v>
      </c>
      <c r="O220" s="351">
        <v>0.115639</v>
      </c>
      <c r="P220" s="351">
        <v>0.123291</v>
      </c>
      <c r="Q220" s="351">
        <v>0.202812</v>
      </c>
      <c r="R220" s="351">
        <v>0.267822</v>
      </c>
      <c r="S220" s="351">
        <v>0.159398</v>
      </c>
      <c r="T220" s="351">
        <v>0.1813</v>
      </c>
      <c r="U220" s="351">
        <v>0.192127</v>
      </c>
      <c r="V220" s="351">
        <v>0.355347</v>
      </c>
      <c r="W220" s="351">
        <v>0.253203</v>
      </c>
      <c r="X220" s="351">
        <v>0.236646</v>
      </c>
      <c r="Y220" s="351">
        <v>0.101759</v>
      </c>
      <c r="Z220" s="351">
        <v>0.118629</v>
      </c>
      <c r="AA220" s="351">
        <v>0.0868048</v>
      </c>
      <c r="AB220" s="351">
        <v>0.0916787</v>
      </c>
      <c r="AC220" s="351">
        <v>0.0982825</v>
      </c>
      <c r="AD220" s="351">
        <v>0.11977</v>
      </c>
      <c r="AE220" s="351">
        <v>0.0971735</v>
      </c>
      <c r="AF220" s="351">
        <v>0.0850162</v>
      </c>
      <c r="AG220" s="112"/>
      <c r="AH220" s="112"/>
      <c r="AI220" s="112"/>
      <c r="AJ220" s="112"/>
      <c r="AK220" s="112"/>
      <c r="AL220" s="112"/>
      <c r="AM220" s="112"/>
      <c r="AN220" s="112"/>
      <c r="AO220" s="112"/>
      <c r="AP220" s="112"/>
      <c r="AQ220" s="112"/>
      <c r="AR220" s="112"/>
      <c r="AS220" s="112"/>
      <c r="AT220" s="112"/>
      <c r="AU220" s="112"/>
      <c r="AV220" s="112"/>
      <c r="AW220" s="112"/>
      <c r="AX220" s="112"/>
      <c r="AY220" s="112"/>
      <c r="AZ220" s="112"/>
      <c r="BA220" s="112"/>
      <c r="BB220" s="112"/>
      <c r="BC220" s="112"/>
      <c r="BD220" s="112"/>
      <c r="BE220" s="112"/>
      <c r="BF220" s="112"/>
      <c r="BG220" s="112"/>
      <c r="BH220" s="112"/>
      <c r="BI220" s="112"/>
      <c r="BJ220" s="112"/>
      <c r="BK220" s="112"/>
      <c r="BL220" s="112"/>
      <c r="BM220" s="112"/>
      <c r="BN220" s="112"/>
    </row>
    <row r="221">
      <c r="A221" s="354">
        <v>0.004675925925925926</v>
      </c>
      <c r="B221" s="351">
        <v>0.429721</v>
      </c>
      <c r="C221" s="351">
        <v>0.381598</v>
      </c>
      <c r="D221" s="351">
        <v>0.323915</v>
      </c>
      <c r="E221" s="351">
        <v>0.337574</v>
      </c>
      <c r="F221" s="351">
        <v>0.391074</v>
      </c>
      <c r="G221" s="351">
        <v>0.361059</v>
      </c>
      <c r="H221" s="351">
        <v>0.369934</v>
      </c>
      <c r="I221" s="351">
        <v>0.351881</v>
      </c>
      <c r="J221" s="351">
        <v>0.396301</v>
      </c>
      <c r="K221" s="351">
        <v>0.130768</v>
      </c>
      <c r="L221" s="351">
        <v>0.143372</v>
      </c>
      <c r="M221" s="351">
        <v>0.264128</v>
      </c>
      <c r="N221" s="351">
        <v>0.346994</v>
      </c>
      <c r="O221" s="351">
        <v>0.118925</v>
      </c>
      <c r="P221" s="351">
        <v>0.127052</v>
      </c>
      <c r="Q221" s="351">
        <v>0.209382</v>
      </c>
      <c r="R221" s="351">
        <v>0.274865</v>
      </c>
      <c r="S221" s="351">
        <v>0.163626</v>
      </c>
      <c r="T221" s="351">
        <v>0.187945</v>
      </c>
      <c r="U221" s="351">
        <v>0.198696</v>
      </c>
      <c r="V221" s="351">
        <v>0.364457</v>
      </c>
      <c r="W221" s="351">
        <v>0.261148</v>
      </c>
      <c r="X221" s="351">
        <v>0.244145</v>
      </c>
      <c r="Y221" s="351">
        <v>0.100999</v>
      </c>
      <c r="Z221" s="351">
        <v>0.116977</v>
      </c>
      <c r="AA221" s="351">
        <v>0.0878073</v>
      </c>
      <c r="AB221" s="351">
        <v>0.0926645</v>
      </c>
      <c r="AC221" s="351">
        <v>0.0988844</v>
      </c>
      <c r="AD221" s="351">
        <v>0.12155</v>
      </c>
      <c r="AE221" s="351">
        <v>0.0974743</v>
      </c>
      <c r="AF221" s="351">
        <v>0.0874176</v>
      </c>
      <c r="AG221" s="112"/>
      <c r="AH221" s="112"/>
      <c r="AI221" s="112"/>
      <c r="AJ221" s="112"/>
      <c r="AK221" s="112"/>
      <c r="AL221" s="112"/>
      <c r="AM221" s="112"/>
      <c r="AN221" s="112"/>
      <c r="AO221" s="112"/>
      <c r="AP221" s="112"/>
      <c r="AQ221" s="112"/>
      <c r="AR221" s="112"/>
      <c r="AS221" s="112"/>
      <c r="AT221" s="112"/>
      <c r="AU221" s="112"/>
      <c r="AV221" s="112"/>
      <c r="AW221" s="112"/>
      <c r="AX221" s="112"/>
      <c r="AY221" s="112"/>
      <c r="AZ221" s="112"/>
      <c r="BA221" s="112"/>
      <c r="BB221" s="112"/>
      <c r="BC221" s="112"/>
      <c r="BD221" s="112"/>
      <c r="BE221" s="112"/>
      <c r="BF221" s="112"/>
      <c r="BG221" s="112"/>
      <c r="BH221" s="112"/>
      <c r="BI221" s="112"/>
      <c r="BJ221" s="112"/>
      <c r="BK221" s="112"/>
      <c r="BL221" s="112"/>
      <c r="BM221" s="112"/>
      <c r="BN221" s="112"/>
    </row>
    <row r="222">
      <c r="A222" s="354">
        <v>0.004803240740740741</v>
      </c>
      <c r="B222" s="351">
        <v>0.436469</v>
      </c>
      <c r="C222" s="351">
        <v>0.383912</v>
      </c>
      <c r="D222" s="351">
        <v>0.331039</v>
      </c>
      <c r="E222" s="351">
        <v>0.341745</v>
      </c>
      <c r="F222" s="351">
        <v>0.393768</v>
      </c>
      <c r="G222" s="351">
        <v>0.365203</v>
      </c>
      <c r="H222" s="351">
        <v>0.374741</v>
      </c>
      <c r="I222" s="351">
        <v>0.357658</v>
      </c>
      <c r="J222" s="351">
        <v>0.40257</v>
      </c>
      <c r="K222" s="351">
        <v>0.134093</v>
      </c>
      <c r="L222" s="351">
        <v>0.148899</v>
      </c>
      <c r="M222" s="351">
        <v>0.27141</v>
      </c>
      <c r="N222" s="351">
        <v>0.3552</v>
      </c>
      <c r="O222" s="351">
        <v>0.119385</v>
      </c>
      <c r="P222" s="351">
        <v>0.13187</v>
      </c>
      <c r="Q222" s="351">
        <v>0.214507</v>
      </c>
      <c r="R222" s="351">
        <v>0.282937</v>
      </c>
      <c r="S222" s="351">
        <v>0.168283</v>
      </c>
      <c r="T222" s="351">
        <v>0.192827</v>
      </c>
      <c r="U222" s="351">
        <v>0.201057</v>
      </c>
      <c r="V222" s="351">
        <v>0.374513</v>
      </c>
      <c r="W222" s="351">
        <v>0.269292</v>
      </c>
      <c r="X222" s="351">
        <v>0.251649</v>
      </c>
      <c r="Y222" s="351">
        <v>0.103419</v>
      </c>
      <c r="Z222" s="351">
        <v>0.117012</v>
      </c>
      <c r="AA222" s="351">
        <v>0.0879876</v>
      </c>
      <c r="AB222" s="351">
        <v>0.093196</v>
      </c>
      <c r="AC222" s="351">
        <v>0.0991547</v>
      </c>
      <c r="AD222" s="351">
        <v>0.119162</v>
      </c>
      <c r="AE222" s="351">
        <v>0.0985584</v>
      </c>
      <c r="AF222" s="351">
        <v>0.0839568</v>
      </c>
      <c r="AG222" s="112"/>
      <c r="AH222" s="112"/>
      <c r="AI222" s="112"/>
      <c r="AJ222" s="112"/>
      <c r="AK222" s="112"/>
      <c r="AL222" s="112"/>
      <c r="AM222" s="112"/>
      <c r="AN222" s="112"/>
      <c r="AO222" s="112"/>
      <c r="AP222" s="112"/>
      <c r="AQ222" s="112"/>
      <c r="AR222" s="112"/>
      <c r="AS222" s="112"/>
      <c r="AT222" s="112"/>
      <c r="AU222" s="112"/>
      <c r="AV222" s="112"/>
      <c r="AW222" s="112"/>
      <c r="AX222" s="112"/>
      <c r="AY222" s="112"/>
      <c r="AZ222" s="112"/>
      <c r="BA222" s="112"/>
      <c r="BB222" s="112"/>
      <c r="BC222" s="112"/>
      <c r="BD222" s="112"/>
      <c r="BE222" s="112"/>
      <c r="BF222" s="112"/>
      <c r="BG222" s="112"/>
      <c r="BH222" s="112"/>
      <c r="BI222" s="112"/>
      <c r="BJ222" s="112"/>
      <c r="BK222" s="112"/>
      <c r="BL222" s="112"/>
      <c r="BM222" s="112"/>
      <c r="BN222" s="112"/>
    </row>
    <row r="223">
      <c r="A223" s="354">
        <v>0.004942129629629629</v>
      </c>
      <c r="B223" s="351">
        <v>0.440171</v>
      </c>
      <c r="C223" s="351">
        <v>0.389874</v>
      </c>
      <c r="D223" s="351">
        <v>0.338478</v>
      </c>
      <c r="E223" s="351">
        <v>0.347881</v>
      </c>
      <c r="F223" s="351">
        <v>0.399835</v>
      </c>
      <c r="G223" s="351">
        <v>0.373596</v>
      </c>
      <c r="H223" s="351">
        <v>0.382519</v>
      </c>
      <c r="I223" s="351">
        <v>0.36389</v>
      </c>
      <c r="J223" s="351">
        <v>0.41127</v>
      </c>
      <c r="K223" s="351">
        <v>0.137027</v>
      </c>
      <c r="L223" s="351">
        <v>0.151246</v>
      </c>
      <c r="M223" s="351">
        <v>0.275483</v>
      </c>
      <c r="N223" s="351">
        <v>0.364165</v>
      </c>
      <c r="O223" s="351">
        <v>0.124987</v>
      </c>
      <c r="P223" s="351">
        <v>0.136395</v>
      </c>
      <c r="Q223" s="351">
        <v>0.2204</v>
      </c>
      <c r="R223" s="351">
        <v>0.287909</v>
      </c>
      <c r="S223" s="351">
        <v>0.174221</v>
      </c>
      <c r="T223" s="351">
        <v>0.197888</v>
      </c>
      <c r="U223" s="351">
        <v>0.207213</v>
      </c>
      <c r="V223" s="351">
        <v>0.38696</v>
      </c>
      <c r="W223" s="351">
        <v>0.276762</v>
      </c>
      <c r="X223" s="351">
        <v>0.260189</v>
      </c>
      <c r="Y223" s="351">
        <v>0.102905</v>
      </c>
      <c r="Z223" s="351">
        <v>0.118517</v>
      </c>
      <c r="AA223" s="351">
        <v>0.0900694</v>
      </c>
      <c r="AB223" s="351">
        <v>0.0932487</v>
      </c>
      <c r="AC223" s="351">
        <v>0.100767</v>
      </c>
      <c r="AD223" s="351">
        <v>0.12219</v>
      </c>
      <c r="AE223" s="351">
        <v>0.0968331</v>
      </c>
      <c r="AF223" s="351">
        <v>0.0868053</v>
      </c>
      <c r="AG223" s="112"/>
      <c r="AH223" s="112"/>
      <c r="AI223" s="112"/>
      <c r="AJ223" s="112"/>
      <c r="AK223" s="112"/>
      <c r="AL223" s="112"/>
      <c r="AM223" s="112"/>
      <c r="AN223" s="112"/>
      <c r="AO223" s="112"/>
      <c r="AP223" s="112"/>
      <c r="AQ223" s="112"/>
      <c r="AR223" s="112"/>
      <c r="AS223" s="112"/>
      <c r="AT223" s="112"/>
      <c r="AU223" s="112"/>
      <c r="AV223" s="112"/>
      <c r="AW223" s="112"/>
      <c r="AX223" s="112"/>
      <c r="AY223" s="112"/>
      <c r="AZ223" s="112"/>
      <c r="BA223" s="112"/>
      <c r="BB223" s="112"/>
      <c r="BC223" s="112"/>
      <c r="BD223" s="112"/>
      <c r="BE223" s="112"/>
      <c r="BF223" s="112"/>
      <c r="BG223" s="112"/>
      <c r="BH223" s="112"/>
      <c r="BI223" s="112"/>
      <c r="BJ223" s="112"/>
      <c r="BK223" s="112"/>
      <c r="BL223" s="112"/>
      <c r="BM223" s="112"/>
      <c r="BN223" s="112"/>
    </row>
    <row r="224">
      <c r="A224" s="354">
        <v>0.0050810185185185186</v>
      </c>
      <c r="B224" s="351">
        <v>0.443627</v>
      </c>
      <c r="C224" s="351">
        <v>0.392722</v>
      </c>
      <c r="D224" s="351">
        <v>0.349872</v>
      </c>
      <c r="E224" s="351">
        <v>0.352689</v>
      </c>
      <c r="F224" s="351">
        <v>0.403851</v>
      </c>
      <c r="G224" s="351">
        <v>0.375127</v>
      </c>
      <c r="H224" s="351">
        <v>0.38803</v>
      </c>
      <c r="I224" s="351">
        <v>0.367972</v>
      </c>
      <c r="J224" s="351">
        <v>0.417987</v>
      </c>
      <c r="K224" s="351">
        <v>0.143195</v>
      </c>
      <c r="L224" s="351">
        <v>0.156346</v>
      </c>
      <c r="M224" s="351">
        <v>0.282127</v>
      </c>
      <c r="N224" s="351">
        <v>0.371365</v>
      </c>
      <c r="O224" s="351">
        <v>0.127143</v>
      </c>
      <c r="P224" s="351">
        <v>0.138157</v>
      </c>
      <c r="Q224" s="351">
        <v>0.227281</v>
      </c>
      <c r="R224" s="351">
        <v>0.298742</v>
      </c>
      <c r="S224" s="351">
        <v>0.178229</v>
      </c>
      <c r="T224" s="351">
        <v>0.20552</v>
      </c>
      <c r="U224" s="351">
        <v>0.213941</v>
      </c>
      <c r="V224" s="351">
        <v>0.39106</v>
      </c>
      <c r="W224" s="351">
        <v>0.283968</v>
      </c>
      <c r="X224" s="351">
        <v>0.267177</v>
      </c>
      <c r="Y224" s="351">
        <v>0.102931</v>
      </c>
      <c r="Z224" s="351">
        <v>0.119183</v>
      </c>
      <c r="AA224" s="351">
        <v>0.0903387</v>
      </c>
      <c r="AB224" s="351">
        <v>0.0933916</v>
      </c>
      <c r="AC224" s="351">
        <v>0.102953</v>
      </c>
      <c r="AD224" s="351">
        <v>0.122181</v>
      </c>
      <c r="AE224" s="351">
        <v>0.0977806</v>
      </c>
      <c r="AF224" s="351">
        <v>0.085236</v>
      </c>
      <c r="AG224" s="112"/>
      <c r="AH224" s="112"/>
      <c r="AI224" s="112"/>
      <c r="AJ224" s="112"/>
      <c r="AK224" s="112"/>
      <c r="AL224" s="112"/>
      <c r="AM224" s="112"/>
      <c r="AN224" s="112"/>
      <c r="AO224" s="112"/>
      <c r="AP224" s="112"/>
      <c r="AQ224" s="112"/>
      <c r="AR224" s="112"/>
      <c r="AS224" s="112"/>
      <c r="AT224" s="112"/>
      <c r="AU224" s="112"/>
      <c r="AV224" s="112"/>
      <c r="AW224" s="112"/>
      <c r="AX224" s="112"/>
      <c r="AY224" s="112"/>
      <c r="AZ224" s="112"/>
      <c r="BA224" s="112"/>
      <c r="BB224" s="112"/>
      <c r="BC224" s="112"/>
      <c r="BD224" s="112"/>
      <c r="BE224" s="112"/>
      <c r="BF224" s="112"/>
      <c r="BG224" s="112"/>
      <c r="BH224" s="112"/>
      <c r="BI224" s="112"/>
      <c r="BJ224" s="112"/>
      <c r="BK224" s="112"/>
      <c r="BL224" s="112"/>
      <c r="BM224" s="112"/>
      <c r="BN224" s="112"/>
    </row>
    <row r="225">
      <c r="A225" s="354">
        <v>0.005208333333333333</v>
      </c>
      <c r="B225" s="351">
        <v>0.449376</v>
      </c>
      <c r="C225" s="351">
        <v>0.394801</v>
      </c>
      <c r="D225" s="351">
        <v>0.356404</v>
      </c>
      <c r="E225" s="351">
        <v>0.359524</v>
      </c>
      <c r="F225" s="351">
        <v>0.408994</v>
      </c>
      <c r="G225" s="351">
        <v>0.379729</v>
      </c>
      <c r="H225" s="351">
        <v>0.392075</v>
      </c>
      <c r="I225" s="351">
        <v>0.371189</v>
      </c>
      <c r="J225" s="351">
        <v>0.423879</v>
      </c>
      <c r="K225" s="351">
        <v>0.145401</v>
      </c>
      <c r="L225" s="351">
        <v>0.161138</v>
      </c>
      <c r="M225" s="351">
        <v>0.289741</v>
      </c>
      <c r="N225" s="351">
        <v>0.375549</v>
      </c>
      <c r="O225" s="351">
        <v>0.131135</v>
      </c>
      <c r="P225" s="351">
        <v>0.141859</v>
      </c>
      <c r="Q225" s="351">
        <v>0.231403</v>
      </c>
      <c r="R225" s="351">
        <v>0.30239</v>
      </c>
      <c r="S225" s="351">
        <v>0.184198</v>
      </c>
      <c r="T225" s="351">
        <v>0.209588</v>
      </c>
      <c r="U225" s="351">
        <v>0.21639</v>
      </c>
      <c r="V225" s="351">
        <v>0.402284</v>
      </c>
      <c r="W225" s="351">
        <v>0.291308</v>
      </c>
      <c r="X225" s="351">
        <v>0.271413</v>
      </c>
      <c r="Y225" s="351">
        <v>0.101401</v>
      </c>
      <c r="Z225" s="351">
        <v>0.118527</v>
      </c>
      <c r="AA225" s="351">
        <v>0.0904395</v>
      </c>
      <c r="AB225" s="351">
        <v>0.0919043</v>
      </c>
      <c r="AC225" s="351">
        <v>0.100418</v>
      </c>
      <c r="AD225" s="351">
        <v>0.123975</v>
      </c>
      <c r="AE225" s="351">
        <v>0.0977525</v>
      </c>
      <c r="AF225" s="351">
        <v>0.0872597</v>
      </c>
      <c r="AG225" s="112"/>
      <c r="AH225" s="112"/>
      <c r="AI225" s="112"/>
      <c r="AJ225" s="112"/>
      <c r="AK225" s="112"/>
      <c r="AL225" s="112"/>
      <c r="AM225" s="112"/>
      <c r="AN225" s="112"/>
      <c r="AO225" s="112"/>
      <c r="AP225" s="112"/>
      <c r="AQ225" s="112"/>
      <c r="AR225" s="112"/>
      <c r="AS225" s="112"/>
      <c r="AT225" s="112"/>
      <c r="AU225" s="112"/>
      <c r="AV225" s="112"/>
      <c r="AW225" s="112"/>
      <c r="AX225" s="112"/>
      <c r="AY225" s="112"/>
      <c r="AZ225" s="112"/>
      <c r="BA225" s="112"/>
      <c r="BB225" s="112"/>
      <c r="BC225" s="112"/>
      <c r="BD225" s="112"/>
      <c r="BE225" s="112"/>
      <c r="BF225" s="112"/>
      <c r="BG225" s="112"/>
      <c r="BH225" s="112"/>
      <c r="BI225" s="112"/>
      <c r="BJ225" s="112"/>
      <c r="BK225" s="112"/>
      <c r="BL225" s="112"/>
      <c r="BM225" s="112"/>
      <c r="BN225" s="112"/>
    </row>
    <row r="226">
      <c r="A226" s="354">
        <v>0.005347222222222222</v>
      </c>
      <c r="B226" s="351">
        <v>0.450485</v>
      </c>
      <c r="C226" s="351">
        <v>0.400298</v>
      </c>
      <c r="D226" s="351">
        <v>0.36111</v>
      </c>
      <c r="E226" s="351">
        <v>0.36373</v>
      </c>
      <c r="F226" s="351">
        <v>0.412617</v>
      </c>
      <c r="G226" s="351">
        <v>0.38351</v>
      </c>
      <c r="H226" s="351">
        <v>0.397359</v>
      </c>
      <c r="I226" s="351">
        <v>0.375273</v>
      </c>
      <c r="J226" s="351">
        <v>0.425499</v>
      </c>
      <c r="K226" s="351">
        <v>0.148239</v>
      </c>
      <c r="L226" s="351">
        <v>0.16509</v>
      </c>
      <c r="M226" s="351">
        <v>0.29501</v>
      </c>
      <c r="N226" s="351">
        <v>0.379604</v>
      </c>
      <c r="O226" s="351">
        <v>0.134071</v>
      </c>
      <c r="P226" s="351">
        <v>0.145073</v>
      </c>
      <c r="Q226" s="351">
        <v>0.237765</v>
      </c>
      <c r="R226" s="351">
        <v>0.310236</v>
      </c>
      <c r="S226" s="351">
        <v>0.187488</v>
      </c>
      <c r="T226" s="351">
        <v>0.214457</v>
      </c>
      <c r="U226" s="351">
        <v>0.222508</v>
      </c>
      <c r="V226" s="351">
        <v>0.405949</v>
      </c>
      <c r="W226" s="351">
        <v>0.29588</v>
      </c>
      <c r="X226" s="351">
        <v>0.279259</v>
      </c>
      <c r="Y226" s="351">
        <v>0.104318</v>
      </c>
      <c r="Z226" s="351">
        <v>0.119944</v>
      </c>
      <c r="AA226" s="351">
        <v>0.0895236</v>
      </c>
      <c r="AB226" s="351">
        <v>0.0939984</v>
      </c>
      <c r="AC226" s="351">
        <v>0.0988246</v>
      </c>
      <c r="AD226" s="351">
        <v>0.121746</v>
      </c>
      <c r="AE226" s="351">
        <v>0.09771</v>
      </c>
      <c r="AF226" s="351">
        <v>0.0851858</v>
      </c>
      <c r="AG226" s="112"/>
      <c r="AH226" s="112"/>
      <c r="AI226" s="112"/>
      <c r="AJ226" s="112"/>
      <c r="AK226" s="112"/>
      <c r="AL226" s="112"/>
      <c r="AM226" s="112"/>
      <c r="AN226" s="112"/>
      <c r="AO226" s="112"/>
      <c r="AP226" s="112"/>
      <c r="AQ226" s="112"/>
      <c r="AR226" s="112"/>
      <c r="AS226" s="112"/>
      <c r="AT226" s="112"/>
      <c r="AU226" s="112"/>
      <c r="AV226" s="112"/>
      <c r="AW226" s="112"/>
      <c r="AX226" s="112"/>
      <c r="AY226" s="112"/>
      <c r="AZ226" s="112"/>
      <c r="BA226" s="112"/>
      <c r="BB226" s="112"/>
      <c r="BC226" s="112"/>
      <c r="BD226" s="112"/>
      <c r="BE226" s="112"/>
      <c r="BF226" s="112"/>
      <c r="BG226" s="112"/>
      <c r="BH226" s="112"/>
      <c r="BI226" s="112"/>
      <c r="BJ226" s="112"/>
      <c r="BK226" s="112"/>
      <c r="BL226" s="112"/>
      <c r="BM226" s="112"/>
      <c r="BN226" s="112"/>
    </row>
    <row r="227">
      <c r="A227" s="354">
        <v>0.005474537037037037</v>
      </c>
      <c r="B227" s="351">
        <v>0.453787</v>
      </c>
      <c r="C227" s="351">
        <v>0.402587</v>
      </c>
      <c r="D227" s="351">
        <v>0.367727</v>
      </c>
      <c r="E227" s="351">
        <v>0.364051</v>
      </c>
      <c r="F227" s="351">
        <v>0.41655</v>
      </c>
      <c r="G227" s="351">
        <v>0.389131</v>
      </c>
      <c r="H227" s="351">
        <v>0.400162</v>
      </c>
      <c r="I227" s="351">
        <v>0.379178</v>
      </c>
      <c r="J227" s="351">
        <v>0.435784</v>
      </c>
      <c r="K227" s="351">
        <v>0.15222</v>
      </c>
      <c r="L227" s="351">
        <v>0.16923</v>
      </c>
      <c r="M227" s="351">
        <v>0.297845</v>
      </c>
      <c r="N227" s="351">
        <v>0.386768</v>
      </c>
      <c r="O227" s="351">
        <v>0.137181</v>
      </c>
      <c r="P227" s="351">
        <v>0.149607</v>
      </c>
      <c r="Q227" s="351">
        <v>0.240086</v>
      </c>
      <c r="R227" s="351">
        <v>0.315365</v>
      </c>
      <c r="S227" s="351">
        <v>0.195198</v>
      </c>
      <c r="T227" s="351">
        <v>0.220879</v>
      </c>
      <c r="U227" s="351">
        <v>0.226305</v>
      </c>
      <c r="V227" s="351">
        <v>0.417926</v>
      </c>
      <c r="W227" s="351">
        <v>0.302205</v>
      </c>
      <c r="X227" s="351">
        <v>0.285502</v>
      </c>
      <c r="Y227" s="351">
        <v>0.102166</v>
      </c>
      <c r="Z227" s="351">
        <v>0.118044</v>
      </c>
      <c r="AA227" s="351">
        <v>0.0883157</v>
      </c>
      <c r="AB227" s="351">
        <v>0.0922261</v>
      </c>
      <c r="AC227" s="351">
        <v>0.103034</v>
      </c>
      <c r="AD227" s="351">
        <v>0.124166</v>
      </c>
      <c r="AE227" s="351">
        <v>0.0973588</v>
      </c>
      <c r="AF227" s="351">
        <v>0.0860116</v>
      </c>
      <c r="AG227" s="112"/>
      <c r="AH227" s="112"/>
      <c r="AI227" s="112"/>
      <c r="AJ227" s="112"/>
      <c r="AK227" s="112"/>
      <c r="AL227" s="112"/>
      <c r="AM227" s="112"/>
      <c r="AN227" s="112"/>
      <c r="AO227" s="112"/>
      <c r="AP227" s="112"/>
      <c r="AQ227" s="112"/>
      <c r="AR227" s="112"/>
      <c r="AS227" s="112"/>
      <c r="AT227" s="112"/>
      <c r="AU227" s="112"/>
      <c r="AV227" s="112"/>
      <c r="AW227" s="112"/>
      <c r="AX227" s="112"/>
      <c r="AY227" s="112"/>
      <c r="AZ227" s="112"/>
      <c r="BA227" s="112"/>
      <c r="BB227" s="112"/>
      <c r="BC227" s="112"/>
      <c r="BD227" s="112"/>
      <c r="BE227" s="112"/>
      <c r="BF227" s="112"/>
      <c r="BG227" s="112"/>
      <c r="BH227" s="112"/>
      <c r="BI227" s="112"/>
      <c r="BJ227" s="112"/>
      <c r="BK227" s="112"/>
      <c r="BL227" s="112"/>
      <c r="BM227" s="112"/>
      <c r="BN227" s="112"/>
    </row>
    <row r="228">
      <c r="A228" s="354">
        <v>0.005613425925925927</v>
      </c>
      <c r="B228" s="351">
        <v>0.456432</v>
      </c>
      <c r="C228" s="351">
        <v>0.406435</v>
      </c>
      <c r="D228" s="351">
        <v>0.373573</v>
      </c>
      <c r="E228" s="351">
        <v>0.369419</v>
      </c>
      <c r="F228" s="351">
        <v>0.418613</v>
      </c>
      <c r="G228" s="351">
        <v>0.391206</v>
      </c>
      <c r="H228" s="351">
        <v>0.405381</v>
      </c>
      <c r="I228" s="351">
        <v>0.385044</v>
      </c>
      <c r="J228" s="351">
        <v>0.438681</v>
      </c>
      <c r="K228" s="351">
        <v>0.156381</v>
      </c>
      <c r="L228" s="351">
        <v>0.173569</v>
      </c>
      <c r="M228" s="351">
        <v>0.303722</v>
      </c>
      <c r="N228" s="351">
        <v>0.389641</v>
      </c>
      <c r="O228" s="351">
        <v>0.13854</v>
      </c>
      <c r="P228" s="351">
        <v>0.152143</v>
      </c>
      <c r="Q228" s="351">
        <v>0.247186</v>
      </c>
      <c r="R228" s="351">
        <v>0.321055</v>
      </c>
      <c r="S228" s="351">
        <v>0.196807</v>
      </c>
      <c r="T228" s="351">
        <v>0.226114</v>
      </c>
      <c r="U228" s="351">
        <v>0.232694</v>
      </c>
      <c r="V228" s="351">
        <v>0.420094</v>
      </c>
      <c r="W228" s="351">
        <v>0.310668</v>
      </c>
      <c r="X228" s="351">
        <v>0.289412</v>
      </c>
      <c r="Y228" s="351">
        <v>0.103041</v>
      </c>
      <c r="Z228" s="351">
        <v>0.119607</v>
      </c>
      <c r="AA228" s="351">
        <v>0.0892887</v>
      </c>
      <c r="AB228" s="351">
        <v>0.091837</v>
      </c>
      <c r="AC228" s="351">
        <v>0.0998814</v>
      </c>
      <c r="AD228" s="351">
        <v>0.122652</v>
      </c>
      <c r="AE228" s="351">
        <v>0.099897</v>
      </c>
      <c r="AF228" s="351">
        <v>0.0868114</v>
      </c>
      <c r="AG228" s="112"/>
      <c r="AH228" s="112"/>
      <c r="AI228" s="112"/>
      <c r="AJ228" s="112"/>
      <c r="AK228" s="112"/>
      <c r="AL228" s="112"/>
      <c r="AM228" s="112"/>
      <c r="AN228" s="112"/>
      <c r="AO228" s="112"/>
      <c r="AP228" s="112"/>
      <c r="AQ228" s="112"/>
      <c r="AR228" s="112"/>
      <c r="AS228" s="112"/>
      <c r="AT228" s="112"/>
      <c r="AU228" s="112"/>
      <c r="AV228" s="112"/>
      <c r="AW228" s="112"/>
      <c r="AX228" s="112"/>
      <c r="AY228" s="112"/>
      <c r="AZ228" s="112"/>
      <c r="BA228" s="112"/>
      <c r="BB228" s="112"/>
      <c r="BC228" s="112"/>
      <c r="BD228" s="112"/>
      <c r="BE228" s="112"/>
      <c r="BF228" s="112"/>
      <c r="BG228" s="112"/>
      <c r="BH228" s="112"/>
      <c r="BI228" s="112"/>
      <c r="BJ228" s="112"/>
      <c r="BK228" s="112"/>
      <c r="BL228" s="112"/>
      <c r="BM228" s="112"/>
      <c r="BN228" s="112"/>
    </row>
    <row r="229">
      <c r="A229" s="354">
        <v>0.005740740740740742</v>
      </c>
      <c r="B229" s="351">
        <v>0.45449</v>
      </c>
      <c r="C229" s="351">
        <v>0.405184</v>
      </c>
      <c r="D229" s="351">
        <v>0.378208</v>
      </c>
      <c r="E229" s="351">
        <v>0.371033</v>
      </c>
      <c r="F229" s="351">
        <v>0.423069</v>
      </c>
      <c r="G229" s="351">
        <v>0.395299</v>
      </c>
      <c r="H229" s="351">
        <v>0.409377</v>
      </c>
      <c r="I229" s="351">
        <v>0.385449</v>
      </c>
      <c r="J229" s="351">
        <v>0.442992</v>
      </c>
      <c r="K229" s="351">
        <v>0.15983</v>
      </c>
      <c r="L229" s="351">
        <v>0.176548</v>
      </c>
      <c r="M229" s="351">
        <v>0.308773</v>
      </c>
      <c r="N229" s="351">
        <v>0.398759</v>
      </c>
      <c r="O229" s="351">
        <v>0.143355</v>
      </c>
      <c r="P229" s="351">
        <v>0.155905</v>
      </c>
      <c r="Q229" s="351">
        <v>0.251016</v>
      </c>
      <c r="R229" s="351">
        <v>0.327293</v>
      </c>
      <c r="S229" s="351">
        <v>0.203594</v>
      </c>
      <c r="T229" s="351">
        <v>0.231294</v>
      </c>
      <c r="U229" s="351">
        <v>0.236108</v>
      </c>
      <c r="V229" s="351">
        <v>0.430432</v>
      </c>
      <c r="W229" s="351">
        <v>0.31448</v>
      </c>
      <c r="X229" s="351">
        <v>0.295161</v>
      </c>
      <c r="Y229" s="351">
        <v>0.10178</v>
      </c>
      <c r="Z229" s="351">
        <v>0.119812</v>
      </c>
      <c r="AA229" s="351">
        <v>0.0894315</v>
      </c>
      <c r="AB229" s="351">
        <v>0.0938482</v>
      </c>
      <c r="AC229" s="351">
        <v>0.0996146</v>
      </c>
      <c r="AD229" s="351">
        <v>0.122613</v>
      </c>
      <c r="AE229" s="351">
        <v>0.0998047</v>
      </c>
      <c r="AF229" s="351">
        <v>0.0876626</v>
      </c>
      <c r="AG229" s="112"/>
      <c r="AH229" s="112"/>
      <c r="AI229" s="112"/>
      <c r="AJ229" s="112"/>
      <c r="AK229" s="112"/>
      <c r="AL229" s="112"/>
      <c r="AM229" s="112"/>
      <c r="AN229" s="112"/>
      <c r="AO229" s="112"/>
      <c r="AP229" s="112"/>
      <c r="AQ229" s="112"/>
      <c r="AR229" s="112"/>
      <c r="AS229" s="112"/>
      <c r="AT229" s="112"/>
      <c r="AU229" s="112"/>
      <c r="AV229" s="112"/>
      <c r="AW229" s="112"/>
      <c r="AX229" s="112"/>
      <c r="AY229" s="112"/>
      <c r="AZ229" s="112"/>
      <c r="BA229" s="112"/>
      <c r="BB229" s="112"/>
      <c r="BC229" s="112"/>
      <c r="BD229" s="112"/>
      <c r="BE229" s="112"/>
      <c r="BF229" s="112"/>
      <c r="BG229" s="112"/>
      <c r="BH229" s="112"/>
      <c r="BI229" s="112"/>
      <c r="BJ229" s="112"/>
      <c r="BK229" s="112"/>
      <c r="BL229" s="112"/>
      <c r="BM229" s="112"/>
      <c r="BN229" s="112"/>
    </row>
    <row r="230">
      <c r="A230" s="354">
        <v>0.00587962962962963</v>
      </c>
      <c r="B230" s="351">
        <v>0.462151</v>
      </c>
      <c r="C230" s="351">
        <v>0.409412</v>
      </c>
      <c r="D230" s="351">
        <v>0.383476</v>
      </c>
      <c r="E230" s="351">
        <v>0.375109</v>
      </c>
      <c r="F230" s="351">
        <v>0.427737</v>
      </c>
      <c r="G230" s="351">
        <v>0.397108</v>
      </c>
      <c r="H230" s="351">
        <v>0.411202</v>
      </c>
      <c r="I230" s="351">
        <v>0.391037</v>
      </c>
      <c r="J230" s="351">
        <v>0.44953</v>
      </c>
      <c r="K230" s="351">
        <v>0.164961</v>
      </c>
      <c r="L230" s="351">
        <v>0.18249</v>
      </c>
      <c r="M230" s="351">
        <v>0.314654</v>
      </c>
      <c r="N230" s="351">
        <v>0.402564</v>
      </c>
      <c r="O230" s="351">
        <v>0.147818</v>
      </c>
      <c r="P230" s="351">
        <v>0.1613</v>
      </c>
      <c r="Q230" s="351">
        <v>0.257467</v>
      </c>
      <c r="R230" s="351">
        <v>0.33333</v>
      </c>
      <c r="S230" s="351">
        <v>0.208971</v>
      </c>
      <c r="T230" s="351">
        <v>0.23686</v>
      </c>
      <c r="U230" s="351">
        <v>0.238786</v>
      </c>
      <c r="V230" s="351">
        <v>0.436191</v>
      </c>
      <c r="W230" s="351">
        <v>0.319641</v>
      </c>
      <c r="X230" s="351">
        <v>0.303274</v>
      </c>
      <c r="Y230" s="351">
        <v>0.103517</v>
      </c>
      <c r="Z230" s="351">
        <v>0.119446</v>
      </c>
      <c r="AA230" s="351">
        <v>0.0902342</v>
      </c>
      <c r="AB230" s="351">
        <v>0.0943773</v>
      </c>
      <c r="AC230" s="351">
        <v>0.101625</v>
      </c>
      <c r="AD230" s="351">
        <v>0.122975</v>
      </c>
      <c r="AE230" s="351">
        <v>0.0988918</v>
      </c>
      <c r="AF230" s="351">
        <v>0.0878358</v>
      </c>
      <c r="AG230" s="112"/>
      <c r="AH230" s="112"/>
      <c r="AI230" s="112"/>
      <c r="AJ230" s="112"/>
      <c r="AK230" s="112"/>
      <c r="AL230" s="112"/>
      <c r="AM230" s="112"/>
      <c r="AN230" s="112"/>
      <c r="AO230" s="112"/>
      <c r="AP230" s="112"/>
      <c r="AQ230" s="112"/>
      <c r="AR230" s="112"/>
      <c r="AS230" s="112"/>
      <c r="AT230" s="112"/>
      <c r="AU230" s="112"/>
      <c r="AV230" s="112"/>
      <c r="AW230" s="112"/>
      <c r="AX230" s="112"/>
      <c r="AY230" s="112"/>
      <c r="AZ230" s="112"/>
      <c r="BA230" s="112"/>
      <c r="BB230" s="112"/>
      <c r="BC230" s="112"/>
      <c r="BD230" s="112"/>
      <c r="BE230" s="112"/>
      <c r="BF230" s="112"/>
      <c r="BG230" s="112"/>
      <c r="BH230" s="112"/>
      <c r="BI230" s="112"/>
      <c r="BJ230" s="112"/>
      <c r="BK230" s="112"/>
      <c r="BL230" s="112"/>
      <c r="BM230" s="112"/>
      <c r="BN230" s="112"/>
    </row>
    <row r="231">
      <c r="A231" s="354">
        <v>0.006006944444444444</v>
      </c>
      <c r="B231" s="351">
        <v>0.464287</v>
      </c>
      <c r="C231" s="351">
        <v>0.411274</v>
      </c>
      <c r="D231" s="351">
        <v>0.391959</v>
      </c>
      <c r="E231" s="351">
        <v>0.380267</v>
      </c>
      <c r="F231" s="351">
        <v>0.430073</v>
      </c>
      <c r="G231" s="351">
        <v>0.399346</v>
      </c>
      <c r="H231" s="351">
        <v>0.416307</v>
      </c>
      <c r="I231" s="351">
        <v>0.390892</v>
      </c>
      <c r="J231" s="351">
        <v>0.451704</v>
      </c>
      <c r="K231" s="351">
        <v>0.167851</v>
      </c>
      <c r="L231" s="351">
        <v>0.186367</v>
      </c>
      <c r="M231" s="351">
        <v>0.317437</v>
      </c>
      <c r="N231" s="351">
        <v>0.407687</v>
      </c>
      <c r="O231" s="351">
        <v>0.149914</v>
      </c>
      <c r="P231" s="351">
        <v>0.16321</v>
      </c>
      <c r="Q231" s="351">
        <v>0.260996</v>
      </c>
      <c r="R231" s="351">
        <v>0.338196</v>
      </c>
      <c r="S231" s="351">
        <v>0.210929</v>
      </c>
      <c r="T231" s="351">
        <v>0.243298</v>
      </c>
      <c r="U231" s="351">
        <v>0.243531</v>
      </c>
      <c r="V231" s="351">
        <v>0.442677</v>
      </c>
      <c r="W231" s="351">
        <v>0.325126</v>
      </c>
      <c r="X231" s="351">
        <v>0.307627</v>
      </c>
      <c r="Y231" s="351">
        <v>0.102096</v>
      </c>
      <c r="Z231" s="351">
        <v>0.119149</v>
      </c>
      <c r="AA231" s="351">
        <v>0.0909061</v>
      </c>
      <c r="AB231" s="351">
        <v>0.0938258</v>
      </c>
      <c r="AC231" s="351">
        <v>0.1015</v>
      </c>
      <c r="AD231" s="351">
        <v>0.121908</v>
      </c>
      <c r="AE231" s="351">
        <v>0.0988485</v>
      </c>
      <c r="AF231" s="351">
        <v>0.0877076</v>
      </c>
      <c r="AG231" s="112"/>
      <c r="AH231" s="112"/>
      <c r="AI231" s="112"/>
      <c r="AJ231" s="112"/>
      <c r="AK231" s="112"/>
      <c r="AL231" s="112"/>
      <c r="AM231" s="112"/>
      <c r="AN231" s="112"/>
      <c r="AO231" s="112"/>
      <c r="AP231" s="112"/>
      <c r="AQ231" s="112"/>
      <c r="AR231" s="112"/>
      <c r="AS231" s="112"/>
      <c r="AT231" s="112"/>
      <c r="AU231" s="112"/>
      <c r="AV231" s="112"/>
      <c r="AW231" s="112"/>
      <c r="AX231" s="112"/>
      <c r="AY231" s="112"/>
      <c r="AZ231" s="112"/>
      <c r="BA231" s="112"/>
      <c r="BB231" s="112"/>
      <c r="BC231" s="112"/>
      <c r="BD231" s="112"/>
      <c r="BE231" s="112"/>
      <c r="BF231" s="112"/>
      <c r="BG231" s="112"/>
      <c r="BH231" s="112"/>
      <c r="BI231" s="112"/>
      <c r="BJ231" s="112"/>
      <c r="BK231" s="112"/>
      <c r="BL231" s="112"/>
      <c r="BM231" s="112"/>
      <c r="BN231" s="112"/>
    </row>
    <row r="232">
      <c r="A232" s="354">
        <v>0.006145833333333333</v>
      </c>
      <c r="B232" s="351">
        <v>0.466083</v>
      </c>
      <c r="C232" s="351">
        <v>0.411994</v>
      </c>
      <c r="D232" s="351">
        <v>0.396832</v>
      </c>
      <c r="E232" s="351">
        <v>0.380444</v>
      </c>
      <c r="F232" s="351">
        <v>0.43339</v>
      </c>
      <c r="G232" s="351">
        <v>0.401806</v>
      </c>
      <c r="H232" s="351">
        <v>0.418472</v>
      </c>
      <c r="I232" s="351">
        <v>0.396178</v>
      </c>
      <c r="J232" s="351">
        <v>0.459184</v>
      </c>
      <c r="K232" s="351">
        <v>0.172254</v>
      </c>
      <c r="L232" s="351">
        <v>0.191415</v>
      </c>
      <c r="M232" s="351">
        <v>0.32178</v>
      </c>
      <c r="N232" s="351">
        <v>0.412844</v>
      </c>
      <c r="O232" s="351">
        <v>0.15442</v>
      </c>
      <c r="P232" s="351">
        <v>0.167492</v>
      </c>
      <c r="Q232" s="351">
        <v>0.264993</v>
      </c>
      <c r="R232" s="351">
        <v>0.343376</v>
      </c>
      <c r="S232" s="351">
        <v>0.215006</v>
      </c>
      <c r="T232" s="351">
        <v>0.249717</v>
      </c>
      <c r="U232" s="351">
        <v>0.246941</v>
      </c>
      <c r="V232" s="351">
        <v>0.447679</v>
      </c>
      <c r="W232" s="351">
        <v>0.330917</v>
      </c>
      <c r="X232" s="351">
        <v>0.311766</v>
      </c>
      <c r="Y232" s="351">
        <v>0.101878</v>
      </c>
      <c r="Z232" s="351">
        <v>0.119843</v>
      </c>
      <c r="AA232" s="351">
        <v>0.0896989</v>
      </c>
      <c r="AB232" s="351">
        <v>0.0935963</v>
      </c>
      <c r="AC232" s="351">
        <v>0.104668</v>
      </c>
      <c r="AD232" s="351">
        <v>0.123539</v>
      </c>
      <c r="AE232" s="351">
        <v>0.0975715</v>
      </c>
      <c r="AF232" s="351">
        <v>0.0861105</v>
      </c>
      <c r="AG232" s="112"/>
      <c r="AH232" s="112"/>
      <c r="AI232" s="112"/>
      <c r="AJ232" s="112"/>
      <c r="AK232" s="112"/>
      <c r="AL232" s="112"/>
      <c r="AM232" s="112"/>
      <c r="AN232" s="112"/>
      <c r="AO232" s="112"/>
      <c r="AP232" s="112"/>
      <c r="AQ232" s="112"/>
      <c r="AR232" s="112"/>
      <c r="AS232" s="112"/>
      <c r="AT232" s="112"/>
      <c r="AU232" s="112"/>
      <c r="AV232" s="112"/>
      <c r="AW232" s="112"/>
      <c r="AX232" s="112"/>
      <c r="AY232" s="112"/>
      <c r="AZ232" s="112"/>
      <c r="BA232" s="112"/>
      <c r="BB232" s="112"/>
      <c r="BC232" s="112"/>
      <c r="BD232" s="112"/>
      <c r="BE232" s="112"/>
      <c r="BF232" s="112"/>
      <c r="BG232" s="112"/>
      <c r="BH232" s="112"/>
      <c r="BI232" s="112"/>
      <c r="BJ232" s="112"/>
      <c r="BK232" s="112"/>
      <c r="BL232" s="112"/>
      <c r="BM232" s="112"/>
      <c r="BN232" s="112"/>
    </row>
    <row r="233">
      <c r="A233" s="354">
        <v>0.006273148148148148</v>
      </c>
      <c r="B233" s="351">
        <v>0.467246</v>
      </c>
      <c r="C233" s="351">
        <v>0.413142</v>
      </c>
      <c r="D233" s="351">
        <v>0.400705</v>
      </c>
      <c r="E233" s="351">
        <v>0.384761</v>
      </c>
      <c r="F233" s="351">
        <v>0.435774</v>
      </c>
      <c r="G233" s="351">
        <v>0.404277</v>
      </c>
      <c r="H233" s="351">
        <v>0.42258</v>
      </c>
      <c r="I233" s="351">
        <v>0.39849</v>
      </c>
      <c r="J233" s="351">
        <v>0.459695</v>
      </c>
      <c r="K233" s="351">
        <v>0.176404</v>
      </c>
      <c r="L233" s="351">
        <v>0.197208</v>
      </c>
      <c r="M233" s="351">
        <v>0.325394</v>
      </c>
      <c r="N233" s="351">
        <v>0.416091</v>
      </c>
      <c r="O233" s="351">
        <v>0.157532</v>
      </c>
      <c r="P233" s="351">
        <v>0.172261</v>
      </c>
      <c r="Q233" s="351">
        <v>0.270071</v>
      </c>
      <c r="R233" s="351">
        <v>0.349319</v>
      </c>
      <c r="S233" s="351">
        <v>0.223066</v>
      </c>
      <c r="T233" s="351">
        <v>0.254771</v>
      </c>
      <c r="U233" s="351">
        <v>0.253701</v>
      </c>
      <c r="V233" s="351">
        <v>0.454912</v>
      </c>
      <c r="W233" s="351">
        <v>0.335534</v>
      </c>
      <c r="X233" s="351">
        <v>0.316203</v>
      </c>
      <c r="Y233" s="351">
        <v>0.103245</v>
      </c>
      <c r="Z233" s="351">
        <v>0.120382</v>
      </c>
      <c r="AA233" s="351">
        <v>0.0909925</v>
      </c>
      <c r="AB233" s="351">
        <v>0.0923728</v>
      </c>
      <c r="AC233" s="351">
        <v>0.102909</v>
      </c>
      <c r="AD233" s="351">
        <v>0.125296</v>
      </c>
      <c r="AE233" s="351">
        <v>0.0995426</v>
      </c>
      <c r="AF233" s="351">
        <v>0.0858804</v>
      </c>
      <c r="AG233" s="112"/>
      <c r="AH233" s="112"/>
      <c r="AI233" s="112"/>
      <c r="AJ233" s="112"/>
      <c r="AK233" s="112"/>
      <c r="AL233" s="112"/>
      <c r="AM233" s="112"/>
      <c r="AN233" s="112"/>
      <c r="AO233" s="112"/>
      <c r="AP233" s="112"/>
      <c r="AQ233" s="112"/>
      <c r="AR233" s="112"/>
      <c r="AS233" s="112"/>
      <c r="AT233" s="112"/>
      <c r="AU233" s="112"/>
      <c r="AV233" s="112"/>
      <c r="AW233" s="112"/>
      <c r="AX233" s="112"/>
      <c r="AY233" s="112"/>
      <c r="AZ233" s="112"/>
      <c r="BA233" s="112"/>
      <c r="BB233" s="112"/>
      <c r="BC233" s="112"/>
      <c r="BD233" s="112"/>
      <c r="BE233" s="112"/>
      <c r="BF233" s="112"/>
      <c r="BG233" s="112"/>
      <c r="BH233" s="112"/>
      <c r="BI233" s="112"/>
      <c r="BJ233" s="112"/>
      <c r="BK233" s="112"/>
      <c r="BL233" s="112"/>
      <c r="BM233" s="112"/>
      <c r="BN233" s="112"/>
    </row>
    <row r="234">
      <c r="A234" s="354">
        <v>0.006412037037037036</v>
      </c>
      <c r="B234" s="351">
        <v>0.470402</v>
      </c>
      <c r="C234" s="351">
        <v>0.41601</v>
      </c>
      <c r="D234" s="351">
        <v>0.400931</v>
      </c>
      <c r="E234" s="351">
        <v>0.385991</v>
      </c>
      <c r="F234" s="351">
        <v>0.43624</v>
      </c>
      <c r="G234" s="351">
        <v>0.407541</v>
      </c>
      <c r="H234" s="351">
        <v>0.423243</v>
      </c>
      <c r="I234" s="351">
        <v>0.400635</v>
      </c>
      <c r="J234" s="351">
        <v>0.464199</v>
      </c>
      <c r="K234" s="351">
        <v>0.179058</v>
      </c>
      <c r="L234" s="351">
        <v>0.2016</v>
      </c>
      <c r="M234" s="351">
        <v>0.328656</v>
      </c>
      <c r="N234" s="351">
        <v>0.42223</v>
      </c>
      <c r="O234" s="351">
        <v>0.159212</v>
      </c>
      <c r="P234" s="351">
        <v>0.176309</v>
      </c>
      <c r="Q234" s="351">
        <v>0.274296</v>
      </c>
      <c r="R234" s="351">
        <v>0.35366</v>
      </c>
      <c r="S234" s="351">
        <v>0.223779</v>
      </c>
      <c r="T234" s="351">
        <v>0.258894</v>
      </c>
      <c r="U234" s="351">
        <v>0.254306</v>
      </c>
      <c r="V234" s="351">
        <v>0.45705</v>
      </c>
      <c r="W234" s="351">
        <v>0.341978</v>
      </c>
      <c r="X234" s="351">
        <v>0.322481</v>
      </c>
      <c r="Y234" s="351">
        <v>0.103244</v>
      </c>
      <c r="Z234" s="351">
        <v>0.118329</v>
      </c>
      <c r="AA234" s="351">
        <v>0.0888622</v>
      </c>
      <c r="AB234" s="351">
        <v>0.0945584</v>
      </c>
      <c r="AC234" s="351">
        <v>0.101438</v>
      </c>
      <c r="AD234" s="351">
        <v>0.124265</v>
      </c>
      <c r="AE234" s="351">
        <v>0.099161</v>
      </c>
      <c r="AF234" s="351">
        <v>0.0867979</v>
      </c>
      <c r="AG234" s="112"/>
      <c r="AH234" s="112"/>
      <c r="AI234" s="112"/>
      <c r="AJ234" s="112"/>
      <c r="AK234" s="112"/>
      <c r="AL234" s="112"/>
      <c r="AM234" s="112"/>
      <c r="AN234" s="112"/>
      <c r="AO234" s="112"/>
      <c r="AP234" s="112"/>
      <c r="AQ234" s="112"/>
      <c r="AR234" s="112"/>
      <c r="AS234" s="112"/>
      <c r="AT234" s="112"/>
      <c r="AU234" s="112"/>
      <c r="AV234" s="112"/>
      <c r="AW234" s="112"/>
      <c r="AX234" s="112"/>
      <c r="AY234" s="112"/>
      <c r="AZ234" s="112"/>
      <c r="BA234" s="112"/>
      <c r="BB234" s="112"/>
      <c r="BC234" s="112"/>
      <c r="BD234" s="112"/>
      <c r="BE234" s="112"/>
      <c r="BF234" s="112"/>
      <c r="BG234" s="112"/>
      <c r="BH234" s="112"/>
      <c r="BI234" s="112"/>
      <c r="BJ234" s="112"/>
      <c r="BK234" s="112"/>
      <c r="BL234" s="112"/>
      <c r="BM234" s="112"/>
      <c r="BN234" s="112"/>
    </row>
    <row r="235">
      <c r="A235" s="354">
        <v>0.006550925925925926</v>
      </c>
      <c r="B235" s="351">
        <v>0.472639</v>
      </c>
      <c r="C235" s="351">
        <v>0.420671</v>
      </c>
      <c r="D235" s="351">
        <v>0.401999</v>
      </c>
      <c r="E235" s="351">
        <v>0.388913</v>
      </c>
      <c r="F235" s="351">
        <v>0.438172</v>
      </c>
      <c r="G235" s="351">
        <v>0.407918</v>
      </c>
      <c r="H235" s="351">
        <v>0.427902</v>
      </c>
      <c r="I235" s="351">
        <v>0.402472</v>
      </c>
      <c r="J235" s="351">
        <v>0.466235</v>
      </c>
      <c r="K235" s="351">
        <v>0.184725</v>
      </c>
      <c r="L235" s="351">
        <v>0.206418</v>
      </c>
      <c r="M235" s="351">
        <v>0.336866</v>
      </c>
      <c r="N235" s="351">
        <v>0.424728</v>
      </c>
      <c r="O235" s="351">
        <v>0.164987</v>
      </c>
      <c r="P235" s="351">
        <v>0.180656</v>
      </c>
      <c r="Q235" s="351">
        <v>0.278836</v>
      </c>
      <c r="R235" s="351">
        <v>0.358756</v>
      </c>
      <c r="S235" s="351">
        <v>0.231254</v>
      </c>
      <c r="T235" s="351">
        <v>0.263326</v>
      </c>
      <c r="U235" s="351">
        <v>0.258441</v>
      </c>
      <c r="V235" s="351">
        <v>0.466075</v>
      </c>
      <c r="W235" s="351">
        <v>0.344984</v>
      </c>
      <c r="X235" s="351">
        <v>0.329769</v>
      </c>
      <c r="Y235" s="351">
        <v>0.103004</v>
      </c>
      <c r="Z235" s="351">
        <v>0.120969</v>
      </c>
      <c r="AA235" s="351">
        <v>0.0910455</v>
      </c>
      <c r="AB235" s="351">
        <v>0.0953505</v>
      </c>
      <c r="AC235" s="351">
        <v>0.102009</v>
      </c>
      <c r="AD235" s="351">
        <v>0.124656</v>
      </c>
      <c r="AE235" s="351">
        <v>0.101155</v>
      </c>
      <c r="AF235" s="351">
        <v>0.0881268</v>
      </c>
      <c r="AG235" s="112"/>
      <c r="AH235" s="112"/>
      <c r="AI235" s="112"/>
      <c r="AJ235" s="112"/>
      <c r="AK235" s="112"/>
      <c r="AL235" s="112"/>
      <c r="AM235" s="112"/>
      <c r="AN235" s="112"/>
      <c r="AO235" s="112"/>
      <c r="AP235" s="112"/>
      <c r="AQ235" s="112"/>
      <c r="AR235" s="112"/>
      <c r="AS235" s="112"/>
      <c r="AT235" s="112"/>
      <c r="AU235" s="112"/>
      <c r="AV235" s="112"/>
      <c r="AW235" s="112"/>
      <c r="AX235" s="112"/>
      <c r="AY235" s="112"/>
      <c r="AZ235" s="112"/>
      <c r="BA235" s="112"/>
      <c r="BB235" s="112"/>
      <c r="BC235" s="112"/>
      <c r="BD235" s="112"/>
      <c r="BE235" s="112"/>
      <c r="BF235" s="112"/>
      <c r="BG235" s="112"/>
      <c r="BH235" s="112"/>
      <c r="BI235" s="112"/>
      <c r="BJ235" s="112"/>
      <c r="BK235" s="112"/>
      <c r="BL235" s="112"/>
      <c r="BM235" s="112"/>
      <c r="BN235" s="112"/>
    </row>
    <row r="236">
      <c r="A236" s="354">
        <v>0.0066782407407407415</v>
      </c>
      <c r="B236" s="351">
        <v>0.473234</v>
      </c>
      <c r="C236" s="351">
        <v>0.419529</v>
      </c>
      <c r="D236" s="351">
        <v>0.411373</v>
      </c>
      <c r="E236" s="351">
        <v>0.388899</v>
      </c>
      <c r="F236" s="351">
        <v>0.441731</v>
      </c>
      <c r="G236" s="351">
        <v>0.410174</v>
      </c>
      <c r="H236" s="351">
        <v>0.429414</v>
      </c>
      <c r="I236" s="351">
        <v>0.40288</v>
      </c>
      <c r="J236" s="351">
        <v>0.469945</v>
      </c>
      <c r="K236" s="351">
        <v>0.188084</v>
      </c>
      <c r="L236" s="351">
        <v>0.209757</v>
      </c>
      <c r="M236" s="351">
        <v>0.338041</v>
      </c>
      <c r="N236" s="351">
        <v>0.427137</v>
      </c>
      <c r="O236" s="351">
        <v>0.167552</v>
      </c>
      <c r="P236" s="351">
        <v>0.182529</v>
      </c>
      <c r="Q236" s="351">
        <v>0.28199</v>
      </c>
      <c r="R236" s="351">
        <v>0.362266</v>
      </c>
      <c r="S236" s="351">
        <v>0.234157</v>
      </c>
      <c r="T236" s="351">
        <v>0.269909</v>
      </c>
      <c r="U236" s="351">
        <v>0.262232</v>
      </c>
      <c r="V236" s="351">
        <v>0.466907</v>
      </c>
      <c r="W236" s="351">
        <v>0.348426</v>
      </c>
      <c r="X236" s="351">
        <v>0.331586</v>
      </c>
      <c r="Y236" s="351">
        <v>0.10368</v>
      </c>
      <c r="Z236" s="351">
        <v>0.120634</v>
      </c>
      <c r="AA236" s="351">
        <v>0.0888672</v>
      </c>
      <c r="AB236" s="351">
        <v>0.0930904</v>
      </c>
      <c r="AC236" s="351">
        <v>0.101534</v>
      </c>
      <c r="AD236" s="351">
        <v>0.122926</v>
      </c>
      <c r="AE236" s="351">
        <v>0.0995815</v>
      </c>
      <c r="AF236" s="351">
        <v>0.0870531</v>
      </c>
      <c r="AG236" s="112"/>
      <c r="AH236" s="112"/>
      <c r="AI236" s="112"/>
      <c r="AJ236" s="112"/>
      <c r="AK236" s="112"/>
      <c r="AL236" s="112"/>
      <c r="AM236" s="112"/>
      <c r="AN236" s="112"/>
      <c r="AO236" s="112"/>
      <c r="AP236" s="112"/>
      <c r="AQ236" s="112"/>
      <c r="AR236" s="112"/>
      <c r="AS236" s="112"/>
      <c r="AT236" s="112"/>
      <c r="AU236" s="112"/>
      <c r="AV236" s="112"/>
      <c r="AW236" s="112"/>
      <c r="AX236" s="112"/>
      <c r="AY236" s="112"/>
      <c r="AZ236" s="112"/>
      <c r="BA236" s="112"/>
      <c r="BB236" s="112"/>
      <c r="BC236" s="112"/>
      <c r="BD236" s="112"/>
      <c r="BE236" s="112"/>
      <c r="BF236" s="112"/>
      <c r="BG236" s="112"/>
      <c r="BH236" s="112"/>
      <c r="BI236" s="112"/>
      <c r="BJ236" s="112"/>
      <c r="BK236" s="112"/>
      <c r="BL236" s="112"/>
      <c r="BM236" s="112"/>
      <c r="BN236" s="112"/>
    </row>
    <row r="237">
      <c r="A237" s="354">
        <v>0.006817129629629629</v>
      </c>
      <c r="B237" s="351">
        <v>0.472894</v>
      </c>
      <c r="C237" s="351">
        <v>0.420349</v>
      </c>
      <c r="D237" s="351">
        <v>0.409992</v>
      </c>
      <c r="E237" s="351">
        <v>0.394795</v>
      </c>
      <c r="F237" s="351">
        <v>0.443307</v>
      </c>
      <c r="G237" s="351">
        <v>0.412356</v>
      </c>
      <c r="H237" s="351">
        <v>0.431534</v>
      </c>
      <c r="I237" s="351">
        <v>0.405647</v>
      </c>
      <c r="J237" s="351">
        <v>0.470791</v>
      </c>
      <c r="K237" s="351">
        <v>0.192805</v>
      </c>
      <c r="L237" s="351">
        <v>0.21731</v>
      </c>
      <c r="M237" s="351">
        <v>0.343124</v>
      </c>
      <c r="N237" s="351">
        <v>0.430775</v>
      </c>
      <c r="O237" s="351">
        <v>0.172151</v>
      </c>
      <c r="P237" s="351">
        <v>0.188065</v>
      </c>
      <c r="Q237" s="351">
        <v>0.286658</v>
      </c>
      <c r="R237" s="351">
        <v>0.367732</v>
      </c>
      <c r="S237" s="351">
        <v>0.239206</v>
      </c>
      <c r="T237" s="351">
        <v>0.274188</v>
      </c>
      <c r="U237" s="351">
        <v>0.267277</v>
      </c>
      <c r="V237" s="351">
        <v>0.473206</v>
      </c>
      <c r="W237" s="351">
        <v>0.355488</v>
      </c>
      <c r="X237" s="351">
        <v>0.337917</v>
      </c>
      <c r="Y237" s="351">
        <v>0.105072</v>
      </c>
      <c r="Z237" s="351">
        <v>0.12292</v>
      </c>
      <c r="AA237" s="351">
        <v>0.0922856</v>
      </c>
      <c r="AB237" s="351">
        <v>0.0949454</v>
      </c>
      <c r="AC237" s="351">
        <v>0.103341</v>
      </c>
      <c r="AD237" s="351">
        <v>0.125025</v>
      </c>
      <c r="AE237" s="351">
        <v>0.0989711</v>
      </c>
      <c r="AF237" s="351">
        <v>0.0878278</v>
      </c>
      <c r="AG237" s="112"/>
      <c r="AH237" s="112"/>
      <c r="AI237" s="112"/>
      <c r="AJ237" s="112"/>
      <c r="AK237" s="112"/>
      <c r="AL237" s="112"/>
      <c r="AM237" s="112"/>
      <c r="AN237" s="112"/>
      <c r="AO237" s="112"/>
      <c r="AP237" s="112"/>
      <c r="AQ237" s="112"/>
      <c r="AR237" s="112"/>
      <c r="AS237" s="112"/>
      <c r="AT237" s="112"/>
      <c r="AU237" s="112"/>
      <c r="AV237" s="112"/>
      <c r="AW237" s="112"/>
      <c r="AX237" s="112"/>
      <c r="AY237" s="112"/>
      <c r="AZ237" s="112"/>
      <c r="BA237" s="112"/>
      <c r="BB237" s="112"/>
      <c r="BC237" s="112"/>
      <c r="BD237" s="112"/>
      <c r="BE237" s="112"/>
      <c r="BF237" s="112"/>
      <c r="BG237" s="112"/>
      <c r="BH237" s="112"/>
      <c r="BI237" s="112"/>
      <c r="BJ237" s="112"/>
      <c r="BK237" s="112"/>
      <c r="BL237" s="112"/>
      <c r="BM237" s="112"/>
      <c r="BN237" s="112"/>
    </row>
    <row r="238">
      <c r="A238" s="354">
        <v>0.006944444444444444</v>
      </c>
      <c r="B238" s="351">
        <v>0.47432</v>
      </c>
      <c r="C238" s="351">
        <v>0.424295</v>
      </c>
      <c r="D238" s="351">
        <v>0.41599</v>
      </c>
      <c r="E238" s="351">
        <v>0.394156</v>
      </c>
      <c r="F238" s="351">
        <v>0.445868</v>
      </c>
      <c r="G238" s="351">
        <v>0.41564</v>
      </c>
      <c r="H238" s="351">
        <v>0.433686</v>
      </c>
      <c r="I238" s="351">
        <v>0.408241</v>
      </c>
      <c r="J238" s="351">
        <v>0.474518</v>
      </c>
      <c r="K238" s="351">
        <v>0.197794</v>
      </c>
      <c r="L238" s="351">
        <v>0.22185</v>
      </c>
      <c r="M238" s="351">
        <v>0.346437</v>
      </c>
      <c r="N238" s="351">
        <v>0.435271</v>
      </c>
      <c r="O238" s="351">
        <v>0.176556</v>
      </c>
      <c r="P238" s="351">
        <v>0.192885</v>
      </c>
      <c r="Q238" s="351">
        <v>0.291751</v>
      </c>
      <c r="R238" s="351">
        <v>0.370395</v>
      </c>
      <c r="S238" s="351">
        <v>0.244812</v>
      </c>
      <c r="T238" s="351">
        <v>0.279551</v>
      </c>
      <c r="U238" s="351">
        <v>0.268767</v>
      </c>
      <c r="V238" s="351">
        <v>0.476895</v>
      </c>
      <c r="W238" s="351">
        <v>0.358371</v>
      </c>
      <c r="X238" s="351">
        <v>0.341509</v>
      </c>
      <c r="Y238" s="351">
        <v>0.104469</v>
      </c>
      <c r="Z238" s="351">
        <v>0.122436</v>
      </c>
      <c r="AA238" s="351">
        <v>0.0913283</v>
      </c>
      <c r="AB238" s="351">
        <v>0.0936296</v>
      </c>
      <c r="AC238" s="351">
        <v>0.102972</v>
      </c>
      <c r="AD238" s="351">
        <v>0.125698</v>
      </c>
      <c r="AE238" s="351">
        <v>0.0985203</v>
      </c>
      <c r="AF238" s="351">
        <v>0.0879297</v>
      </c>
      <c r="AG238" s="112"/>
      <c r="AH238" s="112"/>
      <c r="AI238" s="112"/>
      <c r="AJ238" s="112"/>
      <c r="AK238" s="112"/>
      <c r="AL238" s="112"/>
      <c r="AM238" s="112"/>
      <c r="AN238" s="112"/>
      <c r="AO238" s="112"/>
      <c r="AP238" s="112"/>
      <c r="AQ238" s="112"/>
      <c r="AR238" s="112"/>
      <c r="AS238" s="112"/>
      <c r="AT238" s="112"/>
      <c r="AU238" s="112"/>
      <c r="AV238" s="112"/>
      <c r="AW238" s="112"/>
      <c r="AX238" s="112"/>
      <c r="AY238" s="112"/>
      <c r="AZ238" s="112"/>
      <c r="BA238" s="112"/>
      <c r="BB238" s="112"/>
      <c r="BC238" s="112"/>
      <c r="BD238" s="112"/>
      <c r="BE238" s="112"/>
      <c r="BF238" s="112"/>
      <c r="BG238" s="112"/>
      <c r="BH238" s="112"/>
      <c r="BI238" s="112"/>
      <c r="BJ238" s="112"/>
      <c r="BK238" s="112"/>
      <c r="BL238" s="112"/>
      <c r="BM238" s="112"/>
      <c r="BN238" s="112"/>
    </row>
    <row r="239">
      <c r="A239" s="354">
        <v>0.007083333333333333</v>
      </c>
      <c r="B239" s="351">
        <v>0.476215</v>
      </c>
      <c r="C239" s="351">
        <v>0.423272</v>
      </c>
      <c r="D239" s="351">
        <v>0.418211</v>
      </c>
      <c r="E239" s="351">
        <v>0.397435</v>
      </c>
      <c r="F239" s="351">
        <v>0.445717</v>
      </c>
      <c r="G239" s="351">
        <v>0.414857</v>
      </c>
      <c r="H239" s="351">
        <v>0.434957</v>
      </c>
      <c r="I239" s="351">
        <v>0.409913</v>
      </c>
      <c r="J239" s="351">
        <v>0.475992</v>
      </c>
      <c r="K239" s="351">
        <v>0.200265</v>
      </c>
      <c r="L239" s="351">
        <v>0.226145</v>
      </c>
      <c r="M239" s="351">
        <v>0.348309</v>
      </c>
      <c r="N239" s="351">
        <v>0.438896</v>
      </c>
      <c r="O239" s="351">
        <v>0.179026</v>
      </c>
      <c r="P239" s="351">
        <v>0.195734</v>
      </c>
      <c r="Q239" s="351">
        <v>0.295624</v>
      </c>
      <c r="R239" s="351">
        <v>0.374369</v>
      </c>
      <c r="S239" s="351">
        <v>0.24725</v>
      </c>
      <c r="T239" s="351">
        <v>0.28284</v>
      </c>
      <c r="U239" s="351">
        <v>0.274105</v>
      </c>
      <c r="V239" s="351">
        <v>0.47973</v>
      </c>
      <c r="W239" s="351">
        <v>0.362727</v>
      </c>
      <c r="X239" s="351">
        <v>0.343841</v>
      </c>
      <c r="Y239" s="351">
        <v>0.102372</v>
      </c>
      <c r="Z239" s="351">
        <v>0.120187</v>
      </c>
      <c r="AA239" s="351">
        <v>0.091036</v>
      </c>
      <c r="AB239" s="351">
        <v>0.0948164</v>
      </c>
      <c r="AC239" s="351">
        <v>0.104443</v>
      </c>
      <c r="AD239" s="351">
        <v>0.124989</v>
      </c>
      <c r="AE239" s="351">
        <v>0.100479</v>
      </c>
      <c r="AF239" s="351">
        <v>0.0880561</v>
      </c>
      <c r="AG239" s="112"/>
      <c r="AH239" s="112"/>
      <c r="AI239" s="112"/>
      <c r="AJ239" s="112"/>
      <c r="AK239" s="112"/>
      <c r="AL239" s="112"/>
      <c r="AM239" s="112"/>
      <c r="AN239" s="112"/>
      <c r="AO239" s="112"/>
      <c r="AP239" s="112"/>
      <c r="AQ239" s="112"/>
      <c r="AR239" s="112"/>
      <c r="AS239" s="112"/>
      <c r="AT239" s="112"/>
      <c r="AU239" s="112"/>
      <c r="AV239" s="112"/>
      <c r="AW239" s="112"/>
      <c r="AX239" s="112"/>
      <c r="AY239" s="112"/>
      <c r="AZ239" s="112"/>
      <c r="BA239" s="112"/>
      <c r="BB239" s="112"/>
      <c r="BC239" s="112"/>
      <c r="BD239" s="112"/>
      <c r="BE239" s="112"/>
      <c r="BF239" s="112"/>
      <c r="BG239" s="112"/>
      <c r="BH239" s="112"/>
      <c r="BI239" s="112"/>
      <c r="BJ239" s="112"/>
      <c r="BK239" s="112"/>
      <c r="BL239" s="112"/>
      <c r="BM239" s="112"/>
      <c r="BN239" s="112"/>
    </row>
    <row r="240">
      <c r="A240" s="354">
        <v>0.0072106481481481475</v>
      </c>
      <c r="B240" s="351">
        <v>0.479303</v>
      </c>
      <c r="C240" s="351">
        <v>0.425419</v>
      </c>
      <c r="D240" s="351">
        <v>0.418819</v>
      </c>
      <c r="E240" s="351">
        <v>0.400717</v>
      </c>
      <c r="F240" s="351">
        <v>0.446094</v>
      </c>
      <c r="G240" s="351">
        <v>0.415567</v>
      </c>
      <c r="H240" s="351">
        <v>0.438089</v>
      </c>
      <c r="I240" s="351">
        <v>0.410599</v>
      </c>
      <c r="J240" s="351">
        <v>0.479585</v>
      </c>
      <c r="K240" s="351">
        <v>0.203312</v>
      </c>
      <c r="L240" s="351">
        <v>0.231619</v>
      </c>
      <c r="M240" s="351">
        <v>0.351655</v>
      </c>
      <c r="N240" s="351">
        <v>0.440839</v>
      </c>
      <c r="O240" s="351">
        <v>0.180939</v>
      </c>
      <c r="P240" s="351">
        <v>0.199402</v>
      </c>
      <c r="Q240" s="351">
        <v>0.297382</v>
      </c>
      <c r="R240" s="351">
        <v>0.37917</v>
      </c>
      <c r="S240" s="351">
        <v>0.252439</v>
      </c>
      <c r="T240" s="351">
        <v>0.28851</v>
      </c>
      <c r="U240" s="351">
        <v>0.278398</v>
      </c>
      <c r="V240" s="351">
        <v>0.482826</v>
      </c>
      <c r="W240" s="351">
        <v>0.36754</v>
      </c>
      <c r="X240" s="351">
        <v>0.349822</v>
      </c>
      <c r="Y240" s="351">
        <v>0.102262</v>
      </c>
      <c r="Z240" s="351">
        <v>0.120327</v>
      </c>
      <c r="AA240" s="351">
        <v>0.0901355</v>
      </c>
      <c r="AB240" s="351">
        <v>0.0957198</v>
      </c>
      <c r="AC240" s="351">
        <v>0.103713</v>
      </c>
      <c r="AD240" s="351">
        <v>0.124963</v>
      </c>
      <c r="AE240" s="351">
        <v>0.0984082</v>
      </c>
      <c r="AF240" s="351">
        <v>0.0893426</v>
      </c>
      <c r="AG240" s="112"/>
      <c r="AH240" s="112"/>
      <c r="AI240" s="112"/>
      <c r="AJ240" s="112"/>
      <c r="AK240" s="112"/>
      <c r="AL240" s="112"/>
      <c r="AM240" s="112"/>
      <c r="AN240" s="112"/>
      <c r="AO240" s="112"/>
      <c r="AP240" s="112"/>
      <c r="AQ240" s="112"/>
      <c r="AR240" s="112"/>
      <c r="AS240" s="112"/>
      <c r="AT240" s="112"/>
      <c r="AU240" s="112"/>
      <c r="AV240" s="112"/>
      <c r="AW240" s="112"/>
      <c r="AX240" s="112"/>
      <c r="AY240" s="112"/>
      <c r="AZ240" s="112"/>
      <c r="BA240" s="112"/>
      <c r="BB240" s="112"/>
      <c r="BC240" s="112"/>
      <c r="BD240" s="112"/>
      <c r="BE240" s="112"/>
      <c r="BF240" s="112"/>
      <c r="BG240" s="112"/>
      <c r="BH240" s="112"/>
      <c r="BI240" s="112"/>
      <c r="BJ240" s="112"/>
      <c r="BK240" s="112"/>
      <c r="BL240" s="112"/>
      <c r="BM240" s="112"/>
      <c r="BN240" s="112"/>
    </row>
    <row r="241">
      <c r="A241" s="354">
        <v>0.007349537037037037</v>
      </c>
      <c r="B241" s="351">
        <v>0.480063</v>
      </c>
      <c r="C241" s="351">
        <v>0.426396</v>
      </c>
      <c r="D241" s="351">
        <v>0.423114</v>
      </c>
      <c r="E241" s="351">
        <v>0.400782</v>
      </c>
      <c r="F241" s="351">
        <v>0.448817</v>
      </c>
      <c r="G241" s="351">
        <v>0.417363</v>
      </c>
      <c r="H241" s="351">
        <v>0.438459</v>
      </c>
      <c r="I241" s="351">
        <v>0.412389</v>
      </c>
      <c r="J241" s="351">
        <v>0.48164</v>
      </c>
      <c r="K241" s="351">
        <v>0.210156</v>
      </c>
      <c r="L241" s="351">
        <v>0.236276</v>
      </c>
      <c r="M241" s="351">
        <v>0.35738</v>
      </c>
      <c r="N241" s="351">
        <v>0.444505</v>
      </c>
      <c r="O241" s="351">
        <v>0.187233</v>
      </c>
      <c r="P241" s="351">
        <v>0.20363</v>
      </c>
      <c r="Q241" s="351">
        <v>0.304054</v>
      </c>
      <c r="R241" s="351">
        <v>0.384973</v>
      </c>
      <c r="S241" s="351">
        <v>0.25708</v>
      </c>
      <c r="T241" s="351">
        <v>0.296269</v>
      </c>
      <c r="U241" s="351">
        <v>0.280266</v>
      </c>
      <c r="V241" s="351">
        <v>0.487199</v>
      </c>
      <c r="W241" s="351">
        <v>0.371413</v>
      </c>
      <c r="X241" s="351">
        <v>0.352883</v>
      </c>
      <c r="Y241" s="351">
        <v>0.103796</v>
      </c>
      <c r="Z241" s="351">
        <v>0.121555</v>
      </c>
      <c r="AA241" s="351">
        <v>0.0914562</v>
      </c>
      <c r="AB241" s="351">
        <v>0.0947561</v>
      </c>
      <c r="AC241" s="351">
        <v>0.102346</v>
      </c>
      <c r="AD241" s="351">
        <v>0.124896</v>
      </c>
      <c r="AE241" s="351">
        <v>0.0989387</v>
      </c>
      <c r="AF241" s="351">
        <v>0.0891082</v>
      </c>
      <c r="AG241" s="112"/>
      <c r="AH241" s="112"/>
      <c r="AI241" s="112"/>
      <c r="AJ241" s="112"/>
      <c r="AK241" s="112"/>
      <c r="AL241" s="112"/>
      <c r="AM241" s="112"/>
      <c r="AN241" s="112"/>
      <c r="AO241" s="112"/>
      <c r="AP241" s="112"/>
      <c r="AQ241" s="112"/>
      <c r="AR241" s="112"/>
      <c r="AS241" s="112"/>
      <c r="AT241" s="112"/>
      <c r="AU241" s="112"/>
      <c r="AV241" s="112"/>
      <c r="AW241" s="112"/>
      <c r="AX241" s="112"/>
      <c r="AY241" s="112"/>
      <c r="AZ241" s="112"/>
      <c r="BA241" s="112"/>
      <c r="BB241" s="112"/>
      <c r="BC241" s="112"/>
      <c r="BD241" s="112"/>
      <c r="BE241" s="112"/>
      <c r="BF241" s="112"/>
      <c r="BG241" s="112"/>
      <c r="BH241" s="112"/>
      <c r="BI241" s="112"/>
      <c r="BJ241" s="112"/>
      <c r="BK241" s="112"/>
      <c r="BL241" s="112"/>
      <c r="BM241" s="112"/>
      <c r="BN241" s="112"/>
    </row>
    <row r="242">
      <c r="A242" s="354">
        <v>0.007476851851851853</v>
      </c>
      <c r="B242" s="351">
        <v>0.480081</v>
      </c>
      <c r="C242" s="351">
        <v>0.422796</v>
      </c>
      <c r="D242" s="351">
        <v>0.424375</v>
      </c>
      <c r="E242" s="351">
        <v>0.400908</v>
      </c>
      <c r="F242" s="351">
        <v>0.449403</v>
      </c>
      <c r="G242" s="351">
        <v>0.42096</v>
      </c>
      <c r="H242" s="351">
        <v>0.440761</v>
      </c>
      <c r="I242" s="351">
        <v>0.41194</v>
      </c>
      <c r="J242" s="351">
        <v>0.482086</v>
      </c>
      <c r="K242" s="351">
        <v>0.214616</v>
      </c>
      <c r="L242" s="351">
        <v>0.240301</v>
      </c>
      <c r="M242" s="351">
        <v>0.357628</v>
      </c>
      <c r="N242" s="351">
        <v>0.44519</v>
      </c>
      <c r="O242" s="351">
        <v>0.190716</v>
      </c>
      <c r="P242" s="351">
        <v>0.208049</v>
      </c>
      <c r="Q242" s="351">
        <v>0.307289</v>
      </c>
      <c r="R242" s="351">
        <v>0.390494</v>
      </c>
      <c r="S242" s="351">
        <v>0.261584</v>
      </c>
      <c r="T242" s="351">
        <v>0.297613</v>
      </c>
      <c r="U242" s="351">
        <v>0.282042</v>
      </c>
      <c r="V242" s="351">
        <v>0.490929</v>
      </c>
      <c r="W242" s="351">
        <v>0.374798</v>
      </c>
      <c r="X242" s="351">
        <v>0.355498</v>
      </c>
      <c r="Y242" s="351">
        <v>0.104243</v>
      </c>
      <c r="Z242" s="351">
        <v>0.1223</v>
      </c>
      <c r="AA242" s="351">
        <v>0.0923573</v>
      </c>
      <c r="AB242" s="351">
        <v>0.0954093</v>
      </c>
      <c r="AC242" s="351">
        <v>0.101649</v>
      </c>
      <c r="AD242" s="351">
        <v>0.125827</v>
      </c>
      <c r="AE242" s="351">
        <v>0.100174</v>
      </c>
      <c r="AF242" s="351">
        <v>0.0885131</v>
      </c>
      <c r="AG242" s="112"/>
      <c r="AH242" s="112"/>
      <c r="AI242" s="112"/>
      <c r="AJ242" s="112"/>
      <c r="AK242" s="112"/>
      <c r="AL242" s="112"/>
      <c r="AM242" s="112"/>
      <c r="AN242" s="112"/>
      <c r="AO242" s="112"/>
      <c r="AP242" s="112"/>
      <c r="AQ242" s="112"/>
      <c r="AR242" s="112"/>
      <c r="AS242" s="112"/>
      <c r="AT242" s="112"/>
      <c r="AU242" s="112"/>
      <c r="AV242" s="112"/>
      <c r="AW242" s="112"/>
      <c r="AX242" s="112"/>
      <c r="AY242" s="112"/>
      <c r="AZ242" s="112"/>
      <c r="BA242" s="112"/>
      <c r="BB242" s="112"/>
      <c r="BC242" s="112"/>
      <c r="BD242" s="112"/>
      <c r="BE242" s="112"/>
      <c r="BF242" s="112"/>
      <c r="BG242" s="112"/>
      <c r="BH242" s="112"/>
      <c r="BI242" s="112"/>
      <c r="BJ242" s="112"/>
      <c r="BK242" s="112"/>
      <c r="BL242" s="112"/>
      <c r="BM242" s="112"/>
      <c r="BN242" s="112"/>
    </row>
    <row r="243">
      <c r="A243" s="354">
        <v>0.0076157407407407415</v>
      </c>
      <c r="B243" s="351">
        <v>0.483452</v>
      </c>
      <c r="C243" s="351">
        <v>0.428926</v>
      </c>
      <c r="D243" s="351">
        <v>0.426794</v>
      </c>
      <c r="E243" s="351">
        <v>0.403258</v>
      </c>
      <c r="F243" s="351">
        <v>0.452112</v>
      </c>
      <c r="G243" s="351">
        <v>0.421448</v>
      </c>
      <c r="H243" s="351">
        <v>0.440533</v>
      </c>
      <c r="I243" s="351">
        <v>0.414688</v>
      </c>
      <c r="J243" s="351">
        <v>0.483807</v>
      </c>
      <c r="K243" s="351">
        <v>0.216906</v>
      </c>
      <c r="L243" s="351">
        <v>0.245766</v>
      </c>
      <c r="M243" s="351">
        <v>0.360474</v>
      </c>
      <c r="N243" s="351">
        <v>0.450361</v>
      </c>
      <c r="O243" s="351">
        <v>0.193944</v>
      </c>
      <c r="P243" s="351">
        <v>0.211747</v>
      </c>
      <c r="Q243" s="351">
        <v>0.308197</v>
      </c>
      <c r="R243" s="351">
        <v>0.389557</v>
      </c>
      <c r="S243" s="351">
        <v>0.265314</v>
      </c>
      <c r="T243" s="351">
        <v>0.304699</v>
      </c>
      <c r="U243" s="351">
        <v>0.284893</v>
      </c>
      <c r="V243" s="351">
        <v>0.494623</v>
      </c>
      <c r="W243" s="351">
        <v>0.375854</v>
      </c>
      <c r="X243" s="351">
        <v>0.358507</v>
      </c>
      <c r="Y243" s="351">
        <v>0.103638</v>
      </c>
      <c r="Z243" s="351">
        <v>0.120008</v>
      </c>
      <c r="AA243" s="351">
        <v>0.0911453</v>
      </c>
      <c r="AB243" s="351">
        <v>0.0926912</v>
      </c>
      <c r="AC243" s="351">
        <v>0.102299</v>
      </c>
      <c r="AD243" s="351">
        <v>0.125867</v>
      </c>
      <c r="AE243" s="351">
        <v>0.0996343</v>
      </c>
      <c r="AF243" s="351">
        <v>0.0876455</v>
      </c>
      <c r="AG243" s="112"/>
      <c r="AH243" s="112"/>
      <c r="AI243" s="112"/>
      <c r="AJ243" s="112"/>
      <c r="AK243" s="112"/>
      <c r="AL243" s="112"/>
      <c r="AM243" s="112"/>
      <c r="AN243" s="112"/>
      <c r="AO243" s="112"/>
      <c r="AP243" s="112"/>
      <c r="AQ243" s="112"/>
      <c r="AR243" s="112"/>
      <c r="AS243" s="112"/>
      <c r="AT243" s="112"/>
      <c r="AU243" s="112"/>
      <c r="AV243" s="112"/>
      <c r="AW243" s="112"/>
      <c r="AX243" s="112"/>
      <c r="AY243" s="112"/>
      <c r="AZ243" s="112"/>
      <c r="BA243" s="112"/>
      <c r="BB243" s="112"/>
      <c r="BC243" s="112"/>
      <c r="BD243" s="112"/>
      <c r="BE243" s="112"/>
      <c r="BF243" s="112"/>
      <c r="BG243" s="112"/>
      <c r="BH243" s="112"/>
      <c r="BI243" s="112"/>
      <c r="BJ243" s="112"/>
      <c r="BK243" s="112"/>
      <c r="BL243" s="112"/>
      <c r="BM243" s="112"/>
      <c r="BN243" s="112"/>
    </row>
    <row r="244">
      <c r="A244" s="354">
        <v>0.007754629629629629</v>
      </c>
      <c r="B244" s="351">
        <v>0.482953</v>
      </c>
      <c r="C244" s="351">
        <v>0.42893</v>
      </c>
      <c r="D244" s="351">
        <v>0.428456</v>
      </c>
      <c r="E244" s="351">
        <v>0.404506</v>
      </c>
      <c r="F244" s="351">
        <v>0.452153</v>
      </c>
      <c r="G244" s="351">
        <v>0.422872</v>
      </c>
      <c r="H244" s="351">
        <v>0.444135</v>
      </c>
      <c r="I244" s="351">
        <v>0.416774</v>
      </c>
      <c r="J244" s="351">
        <v>0.48624</v>
      </c>
      <c r="K244" s="351">
        <v>0.221814</v>
      </c>
      <c r="L244" s="351">
        <v>0.249865</v>
      </c>
      <c r="M244" s="351">
        <v>0.36465</v>
      </c>
      <c r="N244" s="351">
        <v>0.450398</v>
      </c>
      <c r="O244" s="351">
        <v>0.196579</v>
      </c>
      <c r="P244" s="351">
        <v>0.217275</v>
      </c>
      <c r="Q244" s="351">
        <v>0.312695</v>
      </c>
      <c r="R244" s="351">
        <v>0.392964</v>
      </c>
      <c r="S244" s="351">
        <v>0.270493</v>
      </c>
      <c r="T244" s="351">
        <v>0.307491</v>
      </c>
      <c r="U244" s="351">
        <v>0.289366</v>
      </c>
      <c r="V244" s="351">
        <v>0.49708</v>
      </c>
      <c r="W244" s="351">
        <v>0.381174</v>
      </c>
      <c r="X244" s="351">
        <v>0.364769</v>
      </c>
      <c r="Y244" s="351">
        <v>0.104954</v>
      </c>
      <c r="Z244" s="351">
        <v>0.121424</v>
      </c>
      <c r="AA244" s="351">
        <v>0.0917598</v>
      </c>
      <c r="AB244" s="351">
        <v>0.0950762</v>
      </c>
      <c r="AC244" s="351">
        <v>0.101885</v>
      </c>
      <c r="AD244" s="351">
        <v>0.128282</v>
      </c>
      <c r="AE244" s="351">
        <v>0.101112</v>
      </c>
      <c r="AF244" s="351">
        <v>0.0899578</v>
      </c>
      <c r="AG244" s="112"/>
      <c r="AH244" s="112"/>
      <c r="AI244" s="112"/>
      <c r="AJ244" s="112"/>
      <c r="AK244" s="112"/>
      <c r="AL244" s="112"/>
      <c r="AM244" s="112"/>
      <c r="AN244" s="112"/>
      <c r="AO244" s="112"/>
      <c r="AP244" s="112"/>
      <c r="AQ244" s="112"/>
      <c r="AR244" s="112"/>
      <c r="AS244" s="112"/>
      <c r="AT244" s="112"/>
      <c r="AU244" s="112"/>
      <c r="AV244" s="112"/>
      <c r="AW244" s="112"/>
      <c r="AX244" s="112"/>
      <c r="AY244" s="112"/>
      <c r="AZ244" s="112"/>
      <c r="BA244" s="112"/>
      <c r="BB244" s="112"/>
      <c r="BC244" s="112"/>
      <c r="BD244" s="112"/>
      <c r="BE244" s="112"/>
      <c r="BF244" s="112"/>
      <c r="BG244" s="112"/>
      <c r="BH244" s="112"/>
      <c r="BI244" s="112"/>
      <c r="BJ244" s="112"/>
      <c r="BK244" s="112"/>
      <c r="BL244" s="112"/>
      <c r="BM244" s="112"/>
      <c r="BN244" s="112"/>
    </row>
    <row r="245">
      <c r="A245" s="354">
        <v>0.007881944444444443</v>
      </c>
      <c r="B245" s="351">
        <v>0.479509</v>
      </c>
      <c r="C245" s="351">
        <v>0.427403</v>
      </c>
      <c r="D245" s="351">
        <v>0.432898</v>
      </c>
      <c r="E245" s="351">
        <v>0.406131</v>
      </c>
      <c r="F245" s="351">
        <v>0.452851</v>
      </c>
      <c r="G245" s="351">
        <v>0.424147</v>
      </c>
      <c r="H245" s="351">
        <v>0.44471</v>
      </c>
      <c r="I245" s="351">
        <v>0.420284</v>
      </c>
      <c r="J245" s="351">
        <v>0.488943</v>
      </c>
      <c r="K245" s="351">
        <v>0.224686</v>
      </c>
      <c r="L245" s="351">
        <v>0.257451</v>
      </c>
      <c r="M245" s="351">
        <v>0.369089</v>
      </c>
      <c r="N245" s="351">
        <v>0.456114</v>
      </c>
      <c r="O245" s="351">
        <v>0.199943</v>
      </c>
      <c r="P245" s="351">
        <v>0.222726</v>
      </c>
      <c r="Q245" s="351">
        <v>0.316156</v>
      </c>
      <c r="R245" s="351">
        <v>0.394983</v>
      </c>
      <c r="S245" s="351">
        <v>0.274629</v>
      </c>
      <c r="T245" s="351">
        <v>0.311465</v>
      </c>
      <c r="U245" s="351">
        <v>0.290358</v>
      </c>
      <c r="V245" s="351">
        <v>0.499118</v>
      </c>
      <c r="W245" s="351">
        <v>0.386814</v>
      </c>
      <c r="X245" s="351">
        <v>0.367958</v>
      </c>
      <c r="Y245" s="351">
        <v>0.105614</v>
      </c>
      <c r="Z245" s="351">
        <v>0.121197</v>
      </c>
      <c r="AA245" s="351">
        <v>0.0900723</v>
      </c>
      <c r="AB245" s="351">
        <v>0.0967928</v>
      </c>
      <c r="AC245" s="351">
        <v>0.103998</v>
      </c>
      <c r="AD245" s="351">
        <v>0.126781</v>
      </c>
      <c r="AE245" s="351">
        <v>0.102737</v>
      </c>
      <c r="AF245" s="351">
        <v>0.0887982</v>
      </c>
      <c r="AG245" s="112"/>
      <c r="AH245" s="112"/>
      <c r="AI245" s="112"/>
      <c r="AJ245" s="112"/>
      <c r="AK245" s="112"/>
      <c r="AL245" s="112"/>
      <c r="AM245" s="112"/>
      <c r="AN245" s="112"/>
      <c r="AO245" s="112"/>
      <c r="AP245" s="112"/>
      <c r="AQ245" s="112"/>
      <c r="AR245" s="112"/>
      <c r="AS245" s="112"/>
      <c r="AT245" s="112"/>
      <c r="AU245" s="112"/>
      <c r="AV245" s="112"/>
      <c r="AW245" s="112"/>
      <c r="AX245" s="112"/>
      <c r="AY245" s="112"/>
      <c r="AZ245" s="112"/>
      <c r="BA245" s="112"/>
      <c r="BB245" s="112"/>
      <c r="BC245" s="112"/>
      <c r="BD245" s="112"/>
      <c r="BE245" s="112"/>
      <c r="BF245" s="112"/>
      <c r="BG245" s="112"/>
      <c r="BH245" s="112"/>
      <c r="BI245" s="112"/>
      <c r="BJ245" s="112"/>
      <c r="BK245" s="112"/>
      <c r="BL245" s="112"/>
      <c r="BM245" s="112"/>
      <c r="BN245" s="112"/>
    </row>
    <row r="246">
      <c r="A246" s="354">
        <v>0.008020833333333333</v>
      </c>
      <c r="B246" s="351">
        <v>0.482692</v>
      </c>
      <c r="C246" s="351">
        <v>0.430888</v>
      </c>
      <c r="D246" s="351">
        <v>0.432546</v>
      </c>
      <c r="E246" s="351">
        <v>0.408159</v>
      </c>
      <c r="F246" s="351">
        <v>0.454702</v>
      </c>
      <c r="G246" s="351">
        <v>0.423894</v>
      </c>
      <c r="H246" s="351">
        <v>0.446137</v>
      </c>
      <c r="I246" s="351">
        <v>0.417071</v>
      </c>
      <c r="J246" s="351">
        <v>0.488622</v>
      </c>
      <c r="K246" s="351">
        <v>0.229748</v>
      </c>
      <c r="L246" s="351">
        <v>0.261007</v>
      </c>
      <c r="M246" s="351">
        <v>0.370541</v>
      </c>
      <c r="N246" s="351">
        <v>0.458168</v>
      </c>
      <c r="O246" s="351">
        <v>0.205289</v>
      </c>
      <c r="P246" s="351">
        <v>0.228588</v>
      </c>
      <c r="Q246" s="351">
        <v>0.31815</v>
      </c>
      <c r="R246" s="351">
        <v>0.397342</v>
      </c>
      <c r="S246" s="351">
        <v>0.275735</v>
      </c>
      <c r="T246" s="351">
        <v>0.315966</v>
      </c>
      <c r="U246" s="351">
        <v>0.292051</v>
      </c>
      <c r="V246" s="351">
        <v>0.501629</v>
      </c>
      <c r="W246" s="351">
        <v>0.387565</v>
      </c>
      <c r="X246" s="351">
        <v>0.371337</v>
      </c>
      <c r="Y246" s="351">
        <v>0.103104</v>
      </c>
      <c r="Z246" s="351">
        <v>0.121764</v>
      </c>
      <c r="AA246" s="351">
        <v>0.0915854</v>
      </c>
      <c r="AB246" s="351">
        <v>0.0970821</v>
      </c>
      <c r="AC246" s="351">
        <v>0.104006</v>
      </c>
      <c r="AD246" s="351">
        <v>0.127539</v>
      </c>
      <c r="AE246" s="351">
        <v>0.101998</v>
      </c>
      <c r="AF246" s="351">
        <v>0.0897185</v>
      </c>
      <c r="AG246" s="112"/>
      <c r="AH246" s="112"/>
      <c r="AI246" s="112"/>
      <c r="AJ246" s="112"/>
      <c r="AK246" s="112"/>
      <c r="AL246" s="112"/>
      <c r="AM246" s="112"/>
      <c r="AN246" s="112"/>
      <c r="AO246" s="112"/>
      <c r="AP246" s="112"/>
      <c r="AQ246" s="112"/>
      <c r="AR246" s="112"/>
      <c r="AS246" s="112"/>
      <c r="AT246" s="112"/>
      <c r="AU246" s="112"/>
      <c r="AV246" s="112"/>
      <c r="AW246" s="112"/>
      <c r="AX246" s="112"/>
      <c r="AY246" s="112"/>
      <c r="AZ246" s="112"/>
      <c r="BA246" s="112"/>
      <c r="BB246" s="112"/>
      <c r="BC246" s="112"/>
      <c r="BD246" s="112"/>
      <c r="BE246" s="112"/>
      <c r="BF246" s="112"/>
      <c r="BG246" s="112"/>
      <c r="BH246" s="112"/>
      <c r="BI246" s="112"/>
      <c r="BJ246" s="112"/>
      <c r="BK246" s="112"/>
      <c r="BL246" s="112"/>
      <c r="BM246" s="112"/>
      <c r="BN246" s="112"/>
    </row>
    <row r="247">
      <c r="A247" s="354">
        <v>0.008148148148148147</v>
      </c>
      <c r="B247" s="351">
        <v>0.484383</v>
      </c>
      <c r="C247" s="351">
        <v>0.428067</v>
      </c>
      <c r="D247" s="351">
        <v>0.432598</v>
      </c>
      <c r="E247" s="351">
        <v>0.409033</v>
      </c>
      <c r="F247" s="351">
        <v>0.457194</v>
      </c>
      <c r="G247" s="351">
        <v>0.423139</v>
      </c>
      <c r="H247" s="351">
        <v>0.446556</v>
      </c>
      <c r="I247" s="351">
        <v>0.420524</v>
      </c>
      <c r="J247" s="351">
        <v>0.48929</v>
      </c>
      <c r="K247" s="351">
        <v>0.234889</v>
      </c>
      <c r="L247" s="351">
        <v>0.265171</v>
      </c>
      <c r="M247" s="351">
        <v>0.372632</v>
      </c>
      <c r="N247" s="351">
        <v>0.457501</v>
      </c>
      <c r="O247" s="351">
        <v>0.208302</v>
      </c>
      <c r="P247" s="351">
        <v>0.229497</v>
      </c>
      <c r="Q247" s="351">
        <v>0.319772</v>
      </c>
      <c r="R247" s="351">
        <v>0.402705</v>
      </c>
      <c r="S247" s="351">
        <v>0.279786</v>
      </c>
      <c r="T247" s="351">
        <v>0.321227</v>
      </c>
      <c r="U247" s="351">
        <v>0.297622</v>
      </c>
      <c r="V247" s="351">
        <v>0.503115</v>
      </c>
      <c r="W247" s="351">
        <v>0.390381</v>
      </c>
      <c r="X247" s="351">
        <v>0.372052</v>
      </c>
      <c r="Y247" s="351">
        <v>0.103801</v>
      </c>
      <c r="Z247" s="351">
        <v>0.122782</v>
      </c>
      <c r="AA247" s="351">
        <v>0.0931201</v>
      </c>
      <c r="AB247" s="351">
        <v>0.0952719</v>
      </c>
      <c r="AC247" s="351">
        <v>0.101398</v>
      </c>
      <c r="AD247" s="351">
        <v>0.124799</v>
      </c>
      <c r="AE247" s="351">
        <v>0.10101</v>
      </c>
      <c r="AF247" s="351">
        <v>0.0882824</v>
      </c>
      <c r="AG247" s="112"/>
      <c r="AH247" s="112"/>
      <c r="AI247" s="112"/>
      <c r="AJ247" s="112"/>
      <c r="AK247" s="112"/>
      <c r="AL247" s="112"/>
      <c r="AM247" s="112"/>
      <c r="AN247" s="112"/>
      <c r="AO247" s="112"/>
      <c r="AP247" s="112"/>
      <c r="AQ247" s="112"/>
      <c r="AR247" s="112"/>
      <c r="AS247" s="112"/>
      <c r="AT247" s="112"/>
      <c r="AU247" s="112"/>
      <c r="AV247" s="112"/>
      <c r="AW247" s="112"/>
      <c r="AX247" s="112"/>
      <c r="AY247" s="112"/>
      <c r="AZ247" s="112"/>
      <c r="BA247" s="112"/>
      <c r="BB247" s="112"/>
      <c r="BC247" s="112"/>
      <c r="BD247" s="112"/>
      <c r="BE247" s="112"/>
      <c r="BF247" s="112"/>
      <c r="BG247" s="112"/>
      <c r="BH247" s="112"/>
      <c r="BI247" s="112"/>
      <c r="BJ247" s="112"/>
      <c r="BK247" s="112"/>
      <c r="BL247" s="112"/>
      <c r="BM247" s="112"/>
      <c r="BN247" s="112"/>
    </row>
    <row r="248">
      <c r="A248" s="354">
        <v>0.008287037037037037</v>
      </c>
      <c r="B248" s="351">
        <v>0.486833</v>
      </c>
      <c r="C248" s="351">
        <v>0.43</v>
      </c>
      <c r="D248" s="351">
        <v>0.434242</v>
      </c>
      <c r="E248" s="351">
        <v>0.410884</v>
      </c>
      <c r="F248" s="351">
        <v>0.456176</v>
      </c>
      <c r="G248" s="351">
        <v>0.42387</v>
      </c>
      <c r="H248" s="351">
        <v>0.448516</v>
      </c>
      <c r="I248" s="351">
        <v>0.419892</v>
      </c>
      <c r="J248" s="351">
        <v>0.493447</v>
      </c>
      <c r="K248" s="351">
        <v>0.239055</v>
      </c>
      <c r="L248" s="351">
        <v>0.269763</v>
      </c>
      <c r="M248" s="351">
        <v>0.37297</v>
      </c>
      <c r="N248" s="351">
        <v>0.45763</v>
      </c>
      <c r="O248" s="351">
        <v>0.212816</v>
      </c>
      <c r="P248" s="351">
        <v>0.234376</v>
      </c>
      <c r="Q248" s="351">
        <v>0.324829</v>
      </c>
      <c r="R248" s="351">
        <v>0.404633</v>
      </c>
      <c r="S248" s="351">
        <v>0.283735</v>
      </c>
      <c r="T248" s="351">
        <v>0.324856</v>
      </c>
      <c r="U248" s="351">
        <v>0.301533</v>
      </c>
      <c r="V248" s="351">
        <v>0.506197</v>
      </c>
      <c r="W248" s="351">
        <v>0.389887</v>
      </c>
      <c r="X248" s="351">
        <v>0.375127</v>
      </c>
      <c r="Y248" s="351">
        <v>0.104314</v>
      </c>
      <c r="Z248" s="351">
        <v>0.123691</v>
      </c>
      <c r="AA248" s="351">
        <v>0.0935027</v>
      </c>
      <c r="AB248" s="351">
        <v>0.0976741</v>
      </c>
      <c r="AC248" s="351">
        <v>0.102428</v>
      </c>
      <c r="AD248" s="351">
        <v>0.126907</v>
      </c>
      <c r="AE248" s="351">
        <v>0.101404</v>
      </c>
      <c r="AF248" s="351">
        <v>0.0884677</v>
      </c>
      <c r="AG248" s="112"/>
      <c r="AH248" s="112"/>
      <c r="AI248" s="112"/>
      <c r="AJ248" s="112"/>
      <c r="AK248" s="112"/>
      <c r="AL248" s="112"/>
      <c r="AM248" s="112"/>
      <c r="AN248" s="112"/>
      <c r="AO248" s="112"/>
      <c r="AP248" s="112"/>
      <c r="AQ248" s="112"/>
      <c r="AR248" s="112"/>
      <c r="AS248" s="112"/>
      <c r="AT248" s="112"/>
      <c r="AU248" s="112"/>
      <c r="AV248" s="112"/>
      <c r="AW248" s="112"/>
      <c r="AX248" s="112"/>
      <c r="AY248" s="112"/>
      <c r="AZ248" s="112"/>
      <c r="BA248" s="112"/>
      <c r="BB248" s="112"/>
      <c r="BC248" s="112"/>
      <c r="BD248" s="112"/>
      <c r="BE248" s="112"/>
      <c r="BF248" s="112"/>
      <c r="BG248" s="112"/>
      <c r="BH248" s="112"/>
      <c r="BI248" s="112"/>
      <c r="BJ248" s="112"/>
      <c r="BK248" s="112"/>
      <c r="BL248" s="112"/>
      <c r="BM248" s="112"/>
      <c r="BN248" s="112"/>
    </row>
    <row r="249">
      <c r="A249" s="354">
        <v>0.008414351851851852</v>
      </c>
      <c r="B249" s="351">
        <v>0.484376</v>
      </c>
      <c r="C249" s="351">
        <v>0.431811</v>
      </c>
      <c r="D249" s="351">
        <v>0.434159</v>
      </c>
      <c r="E249" s="351">
        <v>0.410952</v>
      </c>
      <c r="F249" s="351">
        <v>0.453235</v>
      </c>
      <c r="G249" s="351">
        <v>0.426961</v>
      </c>
      <c r="H249" s="351">
        <v>0.451707</v>
      </c>
      <c r="I249" s="351">
        <v>0.417823</v>
      </c>
      <c r="J249" s="351">
        <v>0.494861</v>
      </c>
      <c r="K249" s="351">
        <v>0.244331</v>
      </c>
      <c r="L249" s="351">
        <v>0.274263</v>
      </c>
      <c r="M249" s="351">
        <v>0.376369</v>
      </c>
      <c r="N249" s="351">
        <v>0.462134</v>
      </c>
      <c r="O249" s="351">
        <v>0.216848</v>
      </c>
      <c r="P249" s="351">
        <v>0.239122</v>
      </c>
      <c r="Q249" s="351">
        <v>0.329744</v>
      </c>
      <c r="R249" s="351">
        <v>0.408686</v>
      </c>
      <c r="S249" s="351">
        <v>0.291929</v>
      </c>
      <c r="T249" s="351">
        <v>0.327947</v>
      </c>
      <c r="U249" s="351">
        <v>0.302207</v>
      </c>
      <c r="V249" s="351">
        <v>0.509562</v>
      </c>
      <c r="W249" s="351">
        <v>0.39428</v>
      </c>
      <c r="X249" s="351">
        <v>0.375112</v>
      </c>
      <c r="Y249" s="351">
        <v>0.104881</v>
      </c>
      <c r="Z249" s="351">
        <v>0.125124</v>
      </c>
      <c r="AA249" s="351">
        <v>0.0930311</v>
      </c>
      <c r="AB249" s="351">
        <v>0.0960102</v>
      </c>
      <c r="AC249" s="351">
        <v>0.104353</v>
      </c>
      <c r="AD249" s="351">
        <v>0.130316</v>
      </c>
      <c r="AE249" s="351">
        <v>0.10076</v>
      </c>
      <c r="AF249" s="351">
        <v>0.0890168</v>
      </c>
      <c r="AG249" s="112"/>
      <c r="AH249" s="112"/>
      <c r="AI249" s="112"/>
      <c r="AJ249" s="112"/>
      <c r="AK249" s="112"/>
      <c r="AL249" s="112"/>
      <c r="AM249" s="112"/>
      <c r="AN249" s="112"/>
      <c r="AO249" s="112"/>
      <c r="AP249" s="112"/>
      <c r="AQ249" s="112"/>
      <c r="AR249" s="112"/>
      <c r="AS249" s="112"/>
      <c r="AT249" s="112"/>
      <c r="AU249" s="112"/>
      <c r="AV249" s="112"/>
      <c r="AW249" s="112"/>
      <c r="AX249" s="112"/>
      <c r="AY249" s="112"/>
      <c r="AZ249" s="112"/>
      <c r="BA249" s="112"/>
      <c r="BB249" s="112"/>
      <c r="BC249" s="112"/>
      <c r="BD249" s="112"/>
      <c r="BE249" s="112"/>
      <c r="BF249" s="112"/>
      <c r="BG249" s="112"/>
      <c r="BH249" s="112"/>
      <c r="BI249" s="112"/>
      <c r="BJ249" s="112"/>
      <c r="BK249" s="112"/>
      <c r="BL249" s="112"/>
      <c r="BM249" s="112"/>
      <c r="BN249" s="112"/>
    </row>
    <row r="250">
      <c r="A250" s="354">
        <v>0.008553240740740741</v>
      </c>
      <c r="B250" s="351">
        <v>0.48611</v>
      </c>
      <c r="C250" s="351">
        <v>0.431249</v>
      </c>
      <c r="D250" s="351">
        <v>0.437378</v>
      </c>
      <c r="E250" s="351">
        <v>0.412524</v>
      </c>
      <c r="F250" s="351">
        <v>0.457397</v>
      </c>
      <c r="G250" s="351">
        <v>0.424769</v>
      </c>
      <c r="H250" s="351">
        <v>0.452788</v>
      </c>
      <c r="I250" s="351">
        <v>0.421698</v>
      </c>
      <c r="J250" s="351">
        <v>0.494625</v>
      </c>
      <c r="K250" s="351">
        <v>0.248177</v>
      </c>
      <c r="L250" s="351">
        <v>0.280541</v>
      </c>
      <c r="M250" s="351">
        <v>0.377736</v>
      </c>
      <c r="N250" s="351">
        <v>0.463363</v>
      </c>
      <c r="O250" s="351">
        <v>0.220358</v>
      </c>
      <c r="P250" s="351">
        <v>0.243421</v>
      </c>
      <c r="Q250" s="351">
        <v>0.332342</v>
      </c>
      <c r="R250" s="351">
        <v>0.410928</v>
      </c>
      <c r="S250" s="351">
        <v>0.2925</v>
      </c>
      <c r="T250" s="351">
        <v>0.332842</v>
      </c>
      <c r="U250" s="351">
        <v>0.302381</v>
      </c>
      <c r="V250" s="351">
        <v>0.511686</v>
      </c>
      <c r="W250" s="351">
        <v>0.397913</v>
      </c>
      <c r="X250" s="351">
        <v>0.380591</v>
      </c>
      <c r="Y250" s="351">
        <v>0.104351</v>
      </c>
      <c r="Z250" s="351">
        <v>0.125714</v>
      </c>
      <c r="AA250" s="351">
        <v>0.094593</v>
      </c>
      <c r="AB250" s="351">
        <v>0.095976</v>
      </c>
      <c r="AC250" s="351">
        <v>0.103134</v>
      </c>
      <c r="AD250" s="351">
        <v>0.12745</v>
      </c>
      <c r="AE250" s="351">
        <v>0.100859</v>
      </c>
      <c r="AF250" s="351">
        <v>0.0885051</v>
      </c>
      <c r="AG250" s="112"/>
      <c r="AH250" s="112"/>
      <c r="AI250" s="112"/>
      <c r="AJ250" s="112"/>
      <c r="AK250" s="112"/>
      <c r="AL250" s="112"/>
      <c r="AM250" s="112"/>
      <c r="AN250" s="112"/>
      <c r="AO250" s="112"/>
      <c r="AP250" s="112"/>
      <c r="AQ250" s="112"/>
      <c r="AR250" s="112"/>
      <c r="AS250" s="112"/>
      <c r="AT250" s="112"/>
      <c r="AU250" s="112"/>
      <c r="AV250" s="112"/>
      <c r="AW250" s="112"/>
      <c r="AX250" s="112"/>
      <c r="AY250" s="112"/>
      <c r="AZ250" s="112"/>
      <c r="BA250" s="112"/>
      <c r="BB250" s="112"/>
      <c r="BC250" s="112"/>
      <c r="BD250" s="112"/>
      <c r="BE250" s="112"/>
      <c r="BF250" s="112"/>
      <c r="BG250" s="112"/>
      <c r="BH250" s="112"/>
      <c r="BI250" s="112"/>
      <c r="BJ250" s="112"/>
      <c r="BK250" s="112"/>
      <c r="BL250" s="112"/>
      <c r="BM250" s="112"/>
      <c r="BN250" s="112"/>
    </row>
    <row r="251">
      <c r="A251" s="354">
        <v>0.008680555555555556</v>
      </c>
      <c r="B251" s="351">
        <v>0.487729</v>
      </c>
      <c r="C251" s="351">
        <v>0.433538</v>
      </c>
      <c r="D251" s="351">
        <v>0.435125</v>
      </c>
      <c r="E251" s="351">
        <v>0.410925</v>
      </c>
      <c r="F251" s="351">
        <v>0.45541</v>
      </c>
      <c r="G251" s="351">
        <v>0.428644</v>
      </c>
      <c r="H251" s="351">
        <v>0.452164</v>
      </c>
      <c r="I251" s="351">
        <v>0.422673</v>
      </c>
      <c r="J251" s="351">
        <v>0.495927</v>
      </c>
      <c r="K251" s="351">
        <v>0.252125</v>
      </c>
      <c r="L251" s="351">
        <v>0.284262</v>
      </c>
      <c r="M251" s="351">
        <v>0.378783</v>
      </c>
      <c r="N251" s="351">
        <v>0.464206</v>
      </c>
      <c r="O251" s="351">
        <v>0.223902</v>
      </c>
      <c r="P251" s="351">
        <v>0.24688</v>
      </c>
      <c r="Q251" s="351">
        <v>0.331278</v>
      </c>
      <c r="R251" s="351">
        <v>0.411938</v>
      </c>
      <c r="S251" s="351">
        <v>0.295536</v>
      </c>
      <c r="T251" s="351">
        <v>0.337323</v>
      </c>
      <c r="U251" s="351">
        <v>0.307291</v>
      </c>
      <c r="V251" s="351">
        <v>0.512974</v>
      </c>
      <c r="W251" s="351">
        <v>0.398863</v>
      </c>
      <c r="X251" s="351">
        <v>0.382239</v>
      </c>
      <c r="Y251" s="351">
        <v>0.10291</v>
      </c>
      <c r="Z251" s="351">
        <v>0.123137</v>
      </c>
      <c r="AA251" s="351">
        <v>0.0927527</v>
      </c>
      <c r="AB251" s="351">
        <v>0.0958208</v>
      </c>
      <c r="AC251" s="351">
        <v>0.103521</v>
      </c>
      <c r="AD251" s="351">
        <v>0.128344</v>
      </c>
      <c r="AE251" s="351">
        <v>0.100439</v>
      </c>
      <c r="AF251" s="351">
        <v>0.089199</v>
      </c>
      <c r="AG251" s="112"/>
      <c r="AH251" s="112"/>
      <c r="AI251" s="112"/>
      <c r="AJ251" s="112"/>
      <c r="AK251" s="112"/>
      <c r="AL251" s="112"/>
      <c r="AM251" s="112"/>
      <c r="AN251" s="112"/>
      <c r="AO251" s="112"/>
      <c r="AP251" s="112"/>
      <c r="AQ251" s="112"/>
      <c r="AR251" s="112"/>
      <c r="AS251" s="112"/>
      <c r="AT251" s="112"/>
      <c r="AU251" s="112"/>
      <c r="AV251" s="112"/>
      <c r="AW251" s="112"/>
      <c r="AX251" s="112"/>
      <c r="AY251" s="112"/>
      <c r="AZ251" s="112"/>
      <c r="BA251" s="112"/>
      <c r="BB251" s="112"/>
      <c r="BC251" s="112"/>
      <c r="BD251" s="112"/>
      <c r="BE251" s="112"/>
      <c r="BF251" s="112"/>
      <c r="BG251" s="112"/>
      <c r="BH251" s="112"/>
      <c r="BI251" s="112"/>
      <c r="BJ251" s="112"/>
      <c r="BK251" s="112"/>
      <c r="BL251" s="112"/>
      <c r="BM251" s="112"/>
      <c r="BN251" s="112"/>
    </row>
    <row r="252">
      <c r="A252" s="354">
        <v>0.008819444444444444</v>
      </c>
      <c r="B252" s="351">
        <v>0.486744</v>
      </c>
      <c r="C252" s="351">
        <v>0.430036</v>
      </c>
      <c r="D252" s="351">
        <v>0.436789</v>
      </c>
      <c r="E252" s="351">
        <v>0.41522</v>
      </c>
      <c r="F252" s="351">
        <v>0.455627</v>
      </c>
      <c r="G252" s="351">
        <v>0.428714</v>
      </c>
      <c r="H252" s="351">
        <v>0.452199</v>
      </c>
      <c r="I252" s="351">
        <v>0.420386</v>
      </c>
      <c r="J252" s="351">
        <v>0.496322</v>
      </c>
      <c r="K252" s="351">
        <v>0.258838</v>
      </c>
      <c r="L252" s="351">
        <v>0.29272</v>
      </c>
      <c r="M252" s="351">
        <v>0.383517</v>
      </c>
      <c r="N252" s="351">
        <v>0.464682</v>
      </c>
      <c r="O252" s="351">
        <v>0.228261</v>
      </c>
      <c r="P252" s="351">
        <v>0.252303</v>
      </c>
      <c r="Q252" s="351">
        <v>0.334698</v>
      </c>
      <c r="R252" s="351">
        <v>0.416034</v>
      </c>
      <c r="S252" s="351">
        <v>0.298968</v>
      </c>
      <c r="T252" s="351">
        <v>0.33964</v>
      </c>
      <c r="U252" s="351">
        <v>0.307938</v>
      </c>
      <c r="V252" s="351">
        <v>0.513739</v>
      </c>
      <c r="W252" s="351">
        <v>0.402765</v>
      </c>
      <c r="X252" s="351">
        <v>0.386514</v>
      </c>
      <c r="Y252" s="351">
        <v>0.107061</v>
      </c>
      <c r="Z252" s="351">
        <v>0.124545</v>
      </c>
      <c r="AA252" s="351">
        <v>0.09395</v>
      </c>
      <c r="AB252" s="351">
        <v>0.0980086</v>
      </c>
      <c r="AC252" s="351">
        <v>0.104577</v>
      </c>
      <c r="AD252" s="351">
        <v>0.128867</v>
      </c>
      <c r="AE252" s="351">
        <v>0.10426</v>
      </c>
      <c r="AF252" s="351">
        <v>0.0897777</v>
      </c>
      <c r="AG252" s="112"/>
      <c r="AH252" s="112"/>
      <c r="AI252" s="112"/>
      <c r="AJ252" s="112"/>
      <c r="AK252" s="112"/>
      <c r="AL252" s="112"/>
      <c r="AM252" s="112"/>
      <c r="AN252" s="112"/>
      <c r="AO252" s="112"/>
      <c r="AP252" s="112"/>
      <c r="AQ252" s="112"/>
      <c r="AR252" s="112"/>
      <c r="AS252" s="112"/>
      <c r="AT252" s="112"/>
      <c r="AU252" s="112"/>
      <c r="AV252" s="112"/>
      <c r="AW252" s="112"/>
      <c r="AX252" s="112"/>
      <c r="AY252" s="112"/>
      <c r="AZ252" s="112"/>
      <c r="BA252" s="112"/>
      <c r="BB252" s="112"/>
      <c r="BC252" s="112"/>
      <c r="BD252" s="112"/>
      <c r="BE252" s="112"/>
      <c r="BF252" s="112"/>
      <c r="BG252" s="112"/>
      <c r="BH252" s="112"/>
      <c r="BI252" s="112"/>
      <c r="BJ252" s="112"/>
      <c r="BK252" s="112"/>
      <c r="BL252" s="112"/>
      <c r="BM252" s="112"/>
      <c r="BN252" s="112"/>
    </row>
    <row r="253">
      <c r="A253" s="354">
        <v>0.008946759259259258</v>
      </c>
      <c r="B253" s="351">
        <v>0.486092</v>
      </c>
      <c r="C253" s="351">
        <v>0.431663</v>
      </c>
      <c r="D253" s="351">
        <v>0.439481</v>
      </c>
      <c r="E253" s="351">
        <v>0.414914</v>
      </c>
      <c r="F253" s="351">
        <v>0.4578</v>
      </c>
      <c r="G253" s="351">
        <v>0.426706</v>
      </c>
      <c r="H253" s="351">
        <v>0.452685</v>
      </c>
      <c r="I253" s="351">
        <v>0.420749</v>
      </c>
      <c r="J253" s="351">
        <v>0.498502</v>
      </c>
      <c r="K253" s="351">
        <v>0.260147</v>
      </c>
      <c r="L253" s="351">
        <v>0.292955</v>
      </c>
      <c r="M253" s="351">
        <v>0.385448</v>
      </c>
      <c r="N253" s="351">
        <v>0.469566</v>
      </c>
      <c r="O253" s="351">
        <v>0.231952</v>
      </c>
      <c r="P253" s="351">
        <v>0.255229</v>
      </c>
      <c r="Q253" s="351">
        <v>0.338382</v>
      </c>
      <c r="R253" s="351">
        <v>0.417589</v>
      </c>
      <c r="S253" s="351">
        <v>0.302357</v>
      </c>
      <c r="T253" s="351">
        <v>0.341315</v>
      </c>
      <c r="U253" s="351">
        <v>0.311468</v>
      </c>
      <c r="V253" s="351">
        <v>0.515003</v>
      </c>
      <c r="W253" s="351">
        <v>0.401198</v>
      </c>
      <c r="X253" s="351">
        <v>0.387328</v>
      </c>
      <c r="Y253" s="351">
        <v>0.104201</v>
      </c>
      <c r="Z253" s="351">
        <v>0.122848</v>
      </c>
      <c r="AA253" s="351">
        <v>0.0907884</v>
      </c>
      <c r="AB253" s="351">
        <v>0.0949322</v>
      </c>
      <c r="AC253" s="351">
        <v>0.105268</v>
      </c>
      <c r="AD253" s="351">
        <v>0.127348</v>
      </c>
      <c r="AE253" s="351">
        <v>0.100373</v>
      </c>
      <c r="AF253" s="351">
        <v>0.0902578</v>
      </c>
      <c r="AG253" s="112"/>
      <c r="AH253" s="112"/>
      <c r="AI253" s="112"/>
      <c r="AJ253" s="112"/>
      <c r="AK253" s="112"/>
      <c r="AL253" s="112"/>
      <c r="AM253" s="112"/>
      <c r="AN253" s="112"/>
      <c r="AO253" s="112"/>
      <c r="AP253" s="112"/>
      <c r="AQ253" s="112"/>
      <c r="AR253" s="112"/>
      <c r="AS253" s="112"/>
      <c r="AT253" s="112"/>
      <c r="AU253" s="112"/>
      <c r="AV253" s="112"/>
      <c r="AW253" s="112"/>
      <c r="AX253" s="112"/>
      <c r="AY253" s="112"/>
      <c r="AZ253" s="112"/>
      <c r="BA253" s="112"/>
      <c r="BB253" s="112"/>
      <c r="BC253" s="112"/>
      <c r="BD253" s="112"/>
      <c r="BE253" s="112"/>
      <c r="BF253" s="112"/>
      <c r="BG253" s="112"/>
      <c r="BH253" s="112"/>
      <c r="BI253" s="112"/>
      <c r="BJ253" s="112"/>
      <c r="BK253" s="112"/>
      <c r="BL253" s="112"/>
      <c r="BM253" s="112"/>
      <c r="BN253" s="112"/>
    </row>
    <row r="254">
      <c r="A254" s="354">
        <v>0.009085648148148148</v>
      </c>
      <c r="B254" s="351">
        <v>0.489301</v>
      </c>
      <c r="C254" s="351">
        <v>0.431458</v>
      </c>
      <c r="D254" s="351">
        <v>0.441075</v>
      </c>
      <c r="E254" s="351">
        <v>0.417038</v>
      </c>
      <c r="F254" s="351">
        <v>0.457363</v>
      </c>
      <c r="G254" s="351">
        <v>0.427857</v>
      </c>
      <c r="H254" s="351">
        <v>0.454876</v>
      </c>
      <c r="I254" s="351">
        <v>0.425165</v>
      </c>
      <c r="J254" s="351">
        <v>0.500667</v>
      </c>
      <c r="K254" s="351">
        <v>0.266321</v>
      </c>
      <c r="L254" s="351">
        <v>0.300949</v>
      </c>
      <c r="M254" s="351">
        <v>0.389539</v>
      </c>
      <c r="N254" s="351">
        <v>0.47224</v>
      </c>
      <c r="O254" s="351">
        <v>0.236978</v>
      </c>
      <c r="P254" s="351">
        <v>0.261169</v>
      </c>
      <c r="Q254" s="351">
        <v>0.341993</v>
      </c>
      <c r="R254" s="351">
        <v>0.422389</v>
      </c>
      <c r="S254" s="351">
        <v>0.306989</v>
      </c>
      <c r="T254" s="351">
        <v>0.346578</v>
      </c>
      <c r="U254" s="351">
        <v>0.312488</v>
      </c>
      <c r="V254" s="351">
        <v>0.51923</v>
      </c>
      <c r="W254" s="351">
        <v>0.406513</v>
      </c>
      <c r="X254" s="351">
        <v>0.390866</v>
      </c>
      <c r="Y254" s="351">
        <v>0.10611</v>
      </c>
      <c r="Z254" s="351">
        <v>0.122938</v>
      </c>
      <c r="AA254" s="351">
        <v>0.0943047</v>
      </c>
      <c r="AB254" s="351">
        <v>0.0973757</v>
      </c>
      <c r="AC254" s="351">
        <v>0.106502</v>
      </c>
      <c r="AD254" s="351">
        <v>0.128864</v>
      </c>
      <c r="AE254" s="351">
        <v>0.101582</v>
      </c>
      <c r="AF254" s="351">
        <v>0.0892279</v>
      </c>
      <c r="AG254" s="112"/>
      <c r="AH254" s="112"/>
      <c r="AI254" s="112"/>
      <c r="AJ254" s="112"/>
      <c r="AK254" s="112"/>
      <c r="AL254" s="112"/>
      <c r="AM254" s="112"/>
      <c r="AN254" s="112"/>
      <c r="AO254" s="112"/>
      <c r="AP254" s="112"/>
      <c r="AQ254" s="112"/>
      <c r="AR254" s="112"/>
      <c r="AS254" s="112"/>
      <c r="AT254" s="112"/>
      <c r="AU254" s="112"/>
      <c r="AV254" s="112"/>
      <c r="AW254" s="112"/>
      <c r="AX254" s="112"/>
      <c r="AY254" s="112"/>
      <c r="AZ254" s="112"/>
      <c r="BA254" s="112"/>
      <c r="BB254" s="112"/>
      <c r="BC254" s="112"/>
      <c r="BD254" s="112"/>
      <c r="BE254" s="112"/>
      <c r="BF254" s="112"/>
      <c r="BG254" s="112"/>
      <c r="BH254" s="112"/>
      <c r="BI254" s="112"/>
      <c r="BJ254" s="112"/>
      <c r="BK254" s="112"/>
      <c r="BL254" s="112"/>
      <c r="BM254" s="112"/>
      <c r="BN254" s="112"/>
    </row>
    <row r="255">
      <c r="A255" s="354">
        <v>0.009224537037037036</v>
      </c>
      <c r="B255" s="351">
        <v>0.48792</v>
      </c>
      <c r="C255" s="351">
        <v>0.434262</v>
      </c>
      <c r="D255" s="351">
        <v>0.441072</v>
      </c>
      <c r="E255" s="351">
        <v>0.417025</v>
      </c>
      <c r="F255" s="351">
        <v>0.461216</v>
      </c>
      <c r="G255" s="351">
        <v>0.427312</v>
      </c>
      <c r="H255" s="351">
        <v>0.457004</v>
      </c>
      <c r="I255" s="351">
        <v>0.425604</v>
      </c>
      <c r="J255" s="351">
        <v>0.499981</v>
      </c>
      <c r="K255" s="351">
        <v>0.270469</v>
      </c>
      <c r="L255" s="351">
        <v>0.303091</v>
      </c>
      <c r="M255" s="351">
        <v>0.387069</v>
      </c>
      <c r="N255" s="351">
        <v>0.470338</v>
      </c>
      <c r="O255" s="351">
        <v>0.238222</v>
      </c>
      <c r="P255" s="351">
        <v>0.26323</v>
      </c>
      <c r="Q255" s="351">
        <v>0.343802</v>
      </c>
      <c r="R255" s="351">
        <v>0.421997</v>
      </c>
      <c r="S255" s="351">
        <v>0.307582</v>
      </c>
      <c r="T255" s="351">
        <v>0.350311</v>
      </c>
      <c r="U255" s="351">
        <v>0.313514</v>
      </c>
      <c r="V255" s="351">
        <v>0.516802</v>
      </c>
      <c r="W255" s="351">
        <v>0.406731</v>
      </c>
      <c r="X255" s="351">
        <v>0.391607</v>
      </c>
      <c r="Y255" s="351">
        <v>0.103733</v>
      </c>
      <c r="Z255" s="351">
        <v>0.12421</v>
      </c>
      <c r="AA255" s="351">
        <v>0.0946901</v>
      </c>
      <c r="AB255" s="351">
        <v>0.0967243</v>
      </c>
      <c r="AC255" s="351">
        <v>0.1046</v>
      </c>
      <c r="AD255" s="351">
        <v>0.127097</v>
      </c>
      <c r="AE255" s="351">
        <v>0.102266</v>
      </c>
      <c r="AF255" s="351">
        <v>0.0889272</v>
      </c>
      <c r="AG255" s="112"/>
      <c r="AH255" s="112"/>
      <c r="AI255" s="112"/>
      <c r="AJ255" s="112"/>
      <c r="AK255" s="112"/>
      <c r="AL255" s="112"/>
      <c r="AM255" s="112"/>
      <c r="AN255" s="112"/>
      <c r="AO255" s="112"/>
      <c r="AP255" s="112"/>
      <c r="AQ255" s="112"/>
      <c r="AR255" s="112"/>
      <c r="AS255" s="112"/>
      <c r="AT255" s="112"/>
      <c r="AU255" s="112"/>
      <c r="AV255" s="112"/>
      <c r="AW255" s="112"/>
      <c r="AX255" s="112"/>
      <c r="AY255" s="112"/>
      <c r="AZ255" s="112"/>
      <c r="BA255" s="112"/>
      <c r="BB255" s="112"/>
      <c r="BC255" s="112"/>
      <c r="BD255" s="112"/>
      <c r="BE255" s="112"/>
      <c r="BF255" s="112"/>
      <c r="BG255" s="112"/>
      <c r="BH255" s="112"/>
      <c r="BI255" s="112"/>
      <c r="BJ255" s="112"/>
      <c r="BK255" s="112"/>
      <c r="BL255" s="112"/>
      <c r="BM255" s="112"/>
      <c r="BN255" s="112"/>
    </row>
    <row r="256">
      <c r="A256" s="354">
        <v>0.009351851851851853</v>
      </c>
      <c r="B256" s="351">
        <v>0.49002</v>
      </c>
      <c r="C256" s="351">
        <v>0.43233</v>
      </c>
      <c r="D256" s="351">
        <v>0.439001</v>
      </c>
      <c r="E256" s="351">
        <v>0.418443</v>
      </c>
      <c r="F256" s="351">
        <v>0.46276</v>
      </c>
      <c r="G256" s="351">
        <v>0.432262</v>
      </c>
      <c r="H256" s="351">
        <v>0.456499</v>
      </c>
      <c r="I256" s="351">
        <v>0.424633</v>
      </c>
      <c r="J256" s="351">
        <v>0.499414</v>
      </c>
      <c r="K256" s="351">
        <v>0.274073</v>
      </c>
      <c r="L256" s="351">
        <v>0.308248</v>
      </c>
      <c r="M256" s="351">
        <v>0.390656</v>
      </c>
      <c r="N256" s="351">
        <v>0.469135</v>
      </c>
      <c r="O256" s="351">
        <v>0.243356</v>
      </c>
      <c r="P256" s="351">
        <v>0.267044</v>
      </c>
      <c r="Q256" s="351">
        <v>0.346683</v>
      </c>
      <c r="R256" s="351">
        <v>0.423713</v>
      </c>
      <c r="S256" s="351">
        <v>0.311918</v>
      </c>
      <c r="T256" s="351">
        <v>0.351818</v>
      </c>
      <c r="U256" s="351">
        <v>0.315987</v>
      </c>
      <c r="V256" s="351">
        <v>0.520145</v>
      </c>
      <c r="W256" s="351">
        <v>0.408423</v>
      </c>
      <c r="X256" s="351">
        <v>0.393293</v>
      </c>
      <c r="Y256" s="351">
        <v>0.104971</v>
      </c>
      <c r="Z256" s="351">
        <v>0.124083</v>
      </c>
      <c r="AA256" s="351">
        <v>0.0934004</v>
      </c>
      <c r="AB256" s="351">
        <v>0.0977533</v>
      </c>
      <c r="AC256" s="351">
        <v>0.104734</v>
      </c>
      <c r="AD256" s="351">
        <v>0.129317</v>
      </c>
      <c r="AE256" s="351">
        <v>0.102339</v>
      </c>
      <c r="AF256" s="351">
        <v>0.0904235</v>
      </c>
      <c r="AG256" s="112"/>
      <c r="AH256" s="112"/>
      <c r="AI256" s="112"/>
      <c r="AJ256" s="112"/>
      <c r="AK256" s="112"/>
      <c r="AL256" s="112"/>
      <c r="AM256" s="112"/>
      <c r="AN256" s="112"/>
      <c r="AO256" s="112"/>
      <c r="AP256" s="112"/>
      <c r="AQ256" s="112"/>
      <c r="AR256" s="112"/>
      <c r="AS256" s="112"/>
      <c r="AT256" s="112"/>
      <c r="AU256" s="112"/>
      <c r="AV256" s="112"/>
      <c r="AW256" s="112"/>
      <c r="AX256" s="112"/>
      <c r="AY256" s="112"/>
      <c r="AZ256" s="112"/>
      <c r="BA256" s="112"/>
      <c r="BB256" s="112"/>
      <c r="BC256" s="112"/>
      <c r="BD256" s="112"/>
      <c r="BE256" s="112"/>
      <c r="BF256" s="112"/>
      <c r="BG256" s="112"/>
      <c r="BH256" s="112"/>
      <c r="BI256" s="112"/>
      <c r="BJ256" s="112"/>
      <c r="BK256" s="112"/>
      <c r="BL256" s="112"/>
      <c r="BM256" s="112"/>
      <c r="BN256" s="112"/>
    </row>
    <row r="257">
      <c r="A257" s="354">
        <v>0.00949074074074074</v>
      </c>
      <c r="B257" s="351">
        <v>0.488296</v>
      </c>
      <c r="C257" s="351">
        <v>0.434392</v>
      </c>
      <c r="D257" s="351">
        <v>0.440246</v>
      </c>
      <c r="E257" s="351">
        <v>0.418263</v>
      </c>
      <c r="F257" s="351">
        <v>0.462566</v>
      </c>
      <c r="G257" s="351">
        <v>0.429119</v>
      </c>
      <c r="H257" s="351">
        <v>0.455833</v>
      </c>
      <c r="I257" s="351">
        <v>0.427132</v>
      </c>
      <c r="J257" s="351">
        <v>0.501129</v>
      </c>
      <c r="K257" s="351">
        <v>0.278739</v>
      </c>
      <c r="L257" s="351">
        <v>0.313582</v>
      </c>
      <c r="M257" s="351">
        <v>0.392672</v>
      </c>
      <c r="N257" s="351">
        <v>0.473924</v>
      </c>
      <c r="O257" s="351">
        <v>0.247737</v>
      </c>
      <c r="P257" s="351">
        <v>0.272148</v>
      </c>
      <c r="Q257" s="351">
        <v>0.347615</v>
      </c>
      <c r="R257" s="351">
        <v>0.427658</v>
      </c>
      <c r="S257" s="351">
        <v>0.315731</v>
      </c>
      <c r="T257" s="351">
        <v>0.355707</v>
      </c>
      <c r="U257" s="351">
        <v>0.319886</v>
      </c>
      <c r="V257" s="351">
        <v>0.521988</v>
      </c>
      <c r="W257" s="351">
        <v>0.412014</v>
      </c>
      <c r="X257" s="351">
        <v>0.396061</v>
      </c>
      <c r="Y257" s="351">
        <v>0.106273</v>
      </c>
      <c r="Z257" s="351">
        <v>0.123883</v>
      </c>
      <c r="AA257" s="351">
        <v>0.0938065</v>
      </c>
      <c r="AB257" s="351">
        <v>0.0979758</v>
      </c>
      <c r="AC257" s="351">
        <v>0.10427</v>
      </c>
      <c r="AD257" s="351">
        <v>0.128572</v>
      </c>
      <c r="AE257" s="351">
        <v>0.103257</v>
      </c>
      <c r="AF257" s="351">
        <v>0.092629</v>
      </c>
      <c r="AG257" s="112"/>
      <c r="AH257" s="112"/>
      <c r="AI257" s="112"/>
      <c r="AJ257" s="112"/>
      <c r="AK257" s="112"/>
      <c r="AL257" s="112"/>
      <c r="AM257" s="112"/>
      <c r="AN257" s="112"/>
      <c r="AO257" s="112"/>
      <c r="AP257" s="112"/>
      <c r="AQ257" s="112"/>
      <c r="AR257" s="112"/>
      <c r="AS257" s="112"/>
      <c r="AT257" s="112"/>
      <c r="AU257" s="112"/>
      <c r="AV257" s="112"/>
      <c r="AW257" s="112"/>
      <c r="AX257" s="112"/>
      <c r="AY257" s="112"/>
      <c r="AZ257" s="112"/>
      <c r="BA257" s="112"/>
      <c r="BB257" s="112"/>
      <c r="BC257" s="112"/>
      <c r="BD257" s="112"/>
      <c r="BE257" s="112"/>
      <c r="BF257" s="112"/>
      <c r="BG257" s="112"/>
      <c r="BH257" s="112"/>
      <c r="BI257" s="112"/>
      <c r="BJ257" s="112"/>
      <c r="BK257" s="112"/>
      <c r="BL257" s="112"/>
      <c r="BM257" s="112"/>
      <c r="BN257" s="112"/>
    </row>
    <row r="258">
      <c r="A258" s="354">
        <v>0.009618055555555555</v>
      </c>
      <c r="B258" s="351">
        <v>0.488337</v>
      </c>
      <c r="C258" s="351">
        <v>0.432398</v>
      </c>
      <c r="D258" s="351">
        <v>0.441942</v>
      </c>
      <c r="E258" s="351">
        <v>0.416527</v>
      </c>
      <c r="F258" s="351">
        <v>0.460063</v>
      </c>
      <c r="G258" s="351">
        <v>0.429064</v>
      </c>
      <c r="H258" s="351">
        <v>0.457125</v>
      </c>
      <c r="I258" s="351">
        <v>0.426435</v>
      </c>
      <c r="J258" s="351">
        <v>0.502408</v>
      </c>
      <c r="K258" s="351">
        <v>0.282427</v>
      </c>
      <c r="L258" s="351">
        <v>0.317589</v>
      </c>
      <c r="M258" s="351">
        <v>0.393905</v>
      </c>
      <c r="N258" s="351">
        <v>0.473607</v>
      </c>
      <c r="O258" s="351">
        <v>0.248866</v>
      </c>
      <c r="P258" s="351">
        <v>0.277061</v>
      </c>
      <c r="Q258" s="351">
        <v>0.351286</v>
      </c>
      <c r="R258" s="351">
        <v>0.428726</v>
      </c>
      <c r="S258" s="351">
        <v>0.318749</v>
      </c>
      <c r="T258" s="351">
        <v>0.36001</v>
      </c>
      <c r="U258" s="351">
        <v>0.321886</v>
      </c>
      <c r="V258" s="351">
        <v>0.521594</v>
      </c>
      <c r="W258" s="351">
        <v>0.415054</v>
      </c>
      <c r="X258" s="351">
        <v>0.396929</v>
      </c>
      <c r="Y258" s="351">
        <v>0.108773</v>
      </c>
      <c r="Z258" s="351">
        <v>0.124796</v>
      </c>
      <c r="AA258" s="351">
        <v>0.0935651</v>
      </c>
      <c r="AB258" s="351">
        <v>0.0981709</v>
      </c>
      <c r="AC258" s="351">
        <v>0.103975</v>
      </c>
      <c r="AD258" s="351">
        <v>0.12851</v>
      </c>
      <c r="AE258" s="351">
        <v>0.103694</v>
      </c>
      <c r="AF258" s="351">
        <v>0.0916424</v>
      </c>
      <c r="AG258" s="112"/>
      <c r="AH258" s="112"/>
      <c r="AI258" s="112"/>
      <c r="AJ258" s="112"/>
      <c r="AK258" s="112"/>
      <c r="AL258" s="112"/>
      <c r="AM258" s="112"/>
      <c r="AN258" s="112"/>
      <c r="AO258" s="112"/>
      <c r="AP258" s="112"/>
      <c r="AQ258" s="112"/>
      <c r="AR258" s="112"/>
      <c r="AS258" s="112"/>
      <c r="AT258" s="112"/>
      <c r="AU258" s="112"/>
      <c r="AV258" s="112"/>
      <c r="AW258" s="112"/>
      <c r="AX258" s="112"/>
      <c r="AY258" s="112"/>
      <c r="AZ258" s="112"/>
      <c r="BA258" s="112"/>
      <c r="BB258" s="112"/>
      <c r="BC258" s="112"/>
      <c r="BD258" s="112"/>
      <c r="BE258" s="112"/>
      <c r="BF258" s="112"/>
      <c r="BG258" s="112"/>
      <c r="BH258" s="112"/>
      <c r="BI258" s="112"/>
      <c r="BJ258" s="112"/>
      <c r="BK258" s="112"/>
      <c r="BL258" s="112"/>
      <c r="BM258" s="112"/>
      <c r="BN258" s="112"/>
    </row>
    <row r="259">
      <c r="A259" s="354">
        <v>0.009756944444444445</v>
      </c>
      <c r="B259" s="351">
        <v>0.488129</v>
      </c>
      <c r="C259" s="351">
        <v>0.434088</v>
      </c>
      <c r="D259" s="351">
        <v>0.442329</v>
      </c>
      <c r="E259" s="351">
        <v>0.419956</v>
      </c>
      <c r="F259" s="351">
        <v>0.460404</v>
      </c>
      <c r="G259" s="351">
        <v>0.432519</v>
      </c>
      <c r="H259" s="351">
        <v>0.455518</v>
      </c>
      <c r="I259" s="351">
        <v>0.425529</v>
      </c>
      <c r="J259" s="351">
        <v>0.502733</v>
      </c>
      <c r="K259" s="351">
        <v>0.285901</v>
      </c>
      <c r="L259" s="351">
        <v>0.320723</v>
      </c>
      <c r="M259" s="351">
        <v>0.394274</v>
      </c>
      <c r="N259" s="351">
        <v>0.475269</v>
      </c>
      <c r="O259" s="351">
        <v>0.251095</v>
      </c>
      <c r="P259" s="351">
        <v>0.280709</v>
      </c>
      <c r="Q259" s="351">
        <v>0.352772</v>
      </c>
      <c r="R259" s="351">
        <v>0.432224</v>
      </c>
      <c r="S259" s="351">
        <v>0.322949</v>
      </c>
      <c r="T259" s="351">
        <v>0.362541</v>
      </c>
      <c r="U259" s="351">
        <v>0.321051</v>
      </c>
      <c r="V259" s="351">
        <v>0.524261</v>
      </c>
      <c r="W259" s="351">
        <v>0.415874</v>
      </c>
      <c r="X259" s="351">
        <v>0.397824</v>
      </c>
      <c r="Y259" s="351">
        <v>0.105537</v>
      </c>
      <c r="Z259" s="351">
        <v>0.123011</v>
      </c>
      <c r="AA259" s="351">
        <v>0.0927113</v>
      </c>
      <c r="AB259" s="351">
        <v>0.0970673</v>
      </c>
      <c r="AC259" s="351">
        <v>0.105878</v>
      </c>
      <c r="AD259" s="351">
        <v>0.13018</v>
      </c>
      <c r="AE259" s="351">
        <v>0.103023</v>
      </c>
      <c r="AF259" s="351">
        <v>0.0916577</v>
      </c>
      <c r="AG259" s="112"/>
      <c r="AH259" s="112"/>
      <c r="AI259" s="112"/>
      <c r="AJ259" s="112"/>
      <c r="AK259" s="112"/>
      <c r="AL259" s="112"/>
      <c r="AM259" s="112"/>
      <c r="AN259" s="112"/>
      <c r="AO259" s="112"/>
      <c r="AP259" s="112"/>
      <c r="AQ259" s="112"/>
      <c r="AR259" s="112"/>
      <c r="AS259" s="112"/>
      <c r="AT259" s="112"/>
      <c r="AU259" s="112"/>
      <c r="AV259" s="112"/>
      <c r="AW259" s="112"/>
      <c r="AX259" s="112"/>
      <c r="AY259" s="112"/>
      <c r="AZ259" s="112"/>
      <c r="BA259" s="112"/>
      <c r="BB259" s="112"/>
      <c r="BC259" s="112"/>
      <c r="BD259" s="112"/>
      <c r="BE259" s="112"/>
      <c r="BF259" s="112"/>
      <c r="BG259" s="112"/>
      <c r="BH259" s="112"/>
      <c r="BI259" s="112"/>
      <c r="BJ259" s="112"/>
      <c r="BK259" s="112"/>
      <c r="BL259" s="112"/>
      <c r="BM259" s="112"/>
      <c r="BN259" s="112"/>
    </row>
    <row r="260">
      <c r="A260" s="354">
        <v>0.009884259259259258</v>
      </c>
      <c r="B260" s="351">
        <v>0.48892</v>
      </c>
      <c r="C260" s="351">
        <v>0.433805</v>
      </c>
      <c r="D260" s="351">
        <v>0.445444</v>
      </c>
      <c r="E260" s="351">
        <v>0.421166</v>
      </c>
      <c r="F260" s="351">
        <v>0.461058</v>
      </c>
      <c r="G260" s="351">
        <v>0.431784</v>
      </c>
      <c r="H260" s="351">
        <v>0.459275</v>
      </c>
      <c r="I260" s="351">
        <v>0.426339</v>
      </c>
      <c r="J260" s="351">
        <v>0.50217</v>
      </c>
      <c r="K260" s="351">
        <v>0.290522</v>
      </c>
      <c r="L260" s="351">
        <v>0.325274</v>
      </c>
      <c r="M260" s="351">
        <v>0.396209</v>
      </c>
      <c r="N260" s="351">
        <v>0.475759</v>
      </c>
      <c r="O260" s="351">
        <v>0.255246</v>
      </c>
      <c r="P260" s="351">
        <v>0.28415</v>
      </c>
      <c r="Q260" s="351">
        <v>0.3567</v>
      </c>
      <c r="R260" s="351">
        <v>0.431892</v>
      </c>
      <c r="S260" s="351">
        <v>0.322626</v>
      </c>
      <c r="T260" s="351">
        <v>0.363403</v>
      </c>
      <c r="U260" s="351">
        <v>0.323733</v>
      </c>
      <c r="V260" s="351">
        <v>0.523656</v>
      </c>
      <c r="W260" s="351">
        <v>0.416841</v>
      </c>
      <c r="X260" s="351">
        <v>0.401143</v>
      </c>
      <c r="Y260" s="351">
        <v>0.106357</v>
      </c>
      <c r="Z260" s="351">
        <v>0.124926</v>
      </c>
      <c r="AA260" s="351">
        <v>0.0945869</v>
      </c>
      <c r="AB260" s="351">
        <v>0.0988518</v>
      </c>
      <c r="AC260" s="351">
        <v>0.107406</v>
      </c>
      <c r="AD260" s="351">
        <v>0.131044</v>
      </c>
      <c r="AE260" s="351">
        <v>0.102735</v>
      </c>
      <c r="AF260" s="351">
        <v>0.0895687</v>
      </c>
      <c r="AG260" s="112"/>
      <c r="AH260" s="112"/>
      <c r="AI260" s="112"/>
      <c r="AJ260" s="112"/>
      <c r="AK260" s="112"/>
      <c r="AL260" s="112"/>
      <c r="AM260" s="112"/>
      <c r="AN260" s="112"/>
      <c r="AO260" s="112"/>
      <c r="AP260" s="112"/>
      <c r="AQ260" s="112"/>
      <c r="AR260" s="112"/>
      <c r="AS260" s="112"/>
      <c r="AT260" s="112"/>
      <c r="AU260" s="112"/>
      <c r="AV260" s="112"/>
      <c r="AW260" s="112"/>
      <c r="AX260" s="112"/>
      <c r="AY260" s="112"/>
      <c r="AZ260" s="112"/>
      <c r="BA260" s="112"/>
      <c r="BB260" s="112"/>
      <c r="BC260" s="112"/>
      <c r="BD260" s="112"/>
      <c r="BE260" s="112"/>
      <c r="BF260" s="112"/>
      <c r="BG260" s="112"/>
      <c r="BH260" s="112"/>
      <c r="BI260" s="112"/>
      <c r="BJ260" s="112"/>
      <c r="BK260" s="112"/>
      <c r="BL260" s="112"/>
      <c r="BM260" s="112"/>
      <c r="BN260" s="112"/>
    </row>
    <row r="261">
      <c r="A261" s="354">
        <v>0.010023148148148147</v>
      </c>
      <c r="B261" s="351">
        <v>0.489061</v>
      </c>
      <c r="C261" s="351">
        <v>0.433865</v>
      </c>
      <c r="D261" s="351">
        <v>0.445373</v>
      </c>
      <c r="E261" s="351">
        <v>0.421326</v>
      </c>
      <c r="F261" s="351">
        <v>0.460331</v>
      </c>
      <c r="G261" s="351">
        <v>0.430529</v>
      </c>
      <c r="H261" s="351">
        <v>0.458337</v>
      </c>
      <c r="I261" s="351">
        <v>0.428012</v>
      </c>
      <c r="J261" s="351">
        <v>0.50152</v>
      </c>
      <c r="K261" s="351">
        <v>0.294029</v>
      </c>
      <c r="L261" s="351">
        <v>0.331052</v>
      </c>
      <c r="M261" s="351">
        <v>0.398741</v>
      </c>
      <c r="N261" s="351">
        <v>0.478175</v>
      </c>
      <c r="O261" s="351">
        <v>0.258716</v>
      </c>
      <c r="P261" s="351">
        <v>0.287725</v>
      </c>
      <c r="Q261" s="351">
        <v>0.356312</v>
      </c>
      <c r="R261" s="351">
        <v>0.433785</v>
      </c>
      <c r="S261" s="351">
        <v>0.325662</v>
      </c>
      <c r="T261" s="351">
        <v>0.367031</v>
      </c>
      <c r="U261" s="351">
        <v>0.325759</v>
      </c>
      <c r="V261" s="351">
        <v>0.526196</v>
      </c>
      <c r="W261" s="351">
        <v>0.417501</v>
      </c>
      <c r="X261" s="351">
        <v>0.403144</v>
      </c>
      <c r="Y261" s="351">
        <v>0.108357</v>
      </c>
      <c r="Z261" s="351">
        <v>0.125196</v>
      </c>
      <c r="AA261" s="351">
        <v>0.095314</v>
      </c>
      <c r="AB261" s="351">
        <v>0.0972162</v>
      </c>
      <c r="AC261" s="351">
        <v>0.104327</v>
      </c>
      <c r="AD261" s="351">
        <v>0.129071</v>
      </c>
      <c r="AE261" s="351">
        <v>0.102983</v>
      </c>
      <c r="AF261" s="351">
        <v>0.0900441</v>
      </c>
      <c r="AG261" s="112"/>
      <c r="AH261" s="112"/>
      <c r="AI261" s="112"/>
      <c r="AJ261" s="112"/>
      <c r="AK261" s="112"/>
      <c r="AL261" s="112"/>
      <c r="AM261" s="112"/>
      <c r="AN261" s="112"/>
      <c r="AO261" s="112"/>
      <c r="AP261" s="112"/>
      <c r="AQ261" s="112"/>
      <c r="AR261" s="112"/>
      <c r="AS261" s="112"/>
      <c r="AT261" s="112"/>
      <c r="AU261" s="112"/>
      <c r="AV261" s="112"/>
      <c r="AW261" s="112"/>
      <c r="AX261" s="112"/>
      <c r="AY261" s="112"/>
      <c r="AZ261" s="112"/>
      <c r="BA261" s="112"/>
      <c r="BB261" s="112"/>
      <c r="BC261" s="112"/>
      <c r="BD261" s="112"/>
      <c r="BE261" s="112"/>
      <c r="BF261" s="112"/>
      <c r="BG261" s="112"/>
      <c r="BH261" s="112"/>
      <c r="BI261" s="112"/>
      <c r="BJ261" s="112"/>
      <c r="BK261" s="112"/>
      <c r="BL261" s="112"/>
      <c r="BM261" s="112"/>
      <c r="BN261" s="112"/>
    </row>
    <row r="262">
      <c r="A262" s="354">
        <v>0.010150462962962964</v>
      </c>
      <c r="B262" s="351">
        <v>0.49048</v>
      </c>
      <c r="C262" s="351">
        <v>0.436122</v>
      </c>
      <c r="D262" s="351">
        <v>0.443084</v>
      </c>
      <c r="E262" s="351">
        <v>0.420538</v>
      </c>
      <c r="F262" s="351">
        <v>0.461124</v>
      </c>
      <c r="G262" s="351">
        <v>0.43112</v>
      </c>
      <c r="H262" s="351">
        <v>0.456961</v>
      </c>
      <c r="I262" s="351">
        <v>0.427737</v>
      </c>
      <c r="J262" s="351">
        <v>0.504246</v>
      </c>
      <c r="K262" s="351">
        <v>0.298659</v>
      </c>
      <c r="L262" s="351">
        <v>0.335194</v>
      </c>
      <c r="M262" s="351">
        <v>0.402561</v>
      </c>
      <c r="N262" s="351">
        <v>0.479188</v>
      </c>
      <c r="O262" s="351">
        <v>0.263052</v>
      </c>
      <c r="P262" s="351">
        <v>0.293486</v>
      </c>
      <c r="Q262" s="351">
        <v>0.358435</v>
      </c>
      <c r="R262" s="351">
        <v>0.43498</v>
      </c>
      <c r="S262" s="351">
        <v>0.330427</v>
      </c>
      <c r="T262" s="351">
        <v>0.372019</v>
      </c>
      <c r="U262" s="351">
        <v>0.326637</v>
      </c>
      <c r="V262" s="351">
        <v>0.525749</v>
      </c>
      <c r="W262" s="351">
        <v>0.419712</v>
      </c>
      <c r="X262" s="351">
        <v>0.40538</v>
      </c>
      <c r="Y262" s="351">
        <v>0.108121</v>
      </c>
      <c r="Z262" s="351">
        <v>0.125499</v>
      </c>
      <c r="AA262" s="351">
        <v>0.0944951</v>
      </c>
      <c r="AB262" s="351">
        <v>0.0986778</v>
      </c>
      <c r="AC262" s="351">
        <v>0.107209</v>
      </c>
      <c r="AD262" s="351">
        <v>0.129269</v>
      </c>
      <c r="AE262" s="351">
        <v>0.10412</v>
      </c>
      <c r="AF262" s="351">
        <v>0.08961</v>
      </c>
      <c r="AG262" s="112"/>
      <c r="AH262" s="112"/>
      <c r="AI262" s="112"/>
      <c r="AJ262" s="112"/>
      <c r="AK262" s="112"/>
      <c r="AL262" s="112"/>
      <c r="AM262" s="112"/>
      <c r="AN262" s="112"/>
      <c r="AO262" s="112"/>
      <c r="AP262" s="112"/>
      <c r="AQ262" s="112"/>
      <c r="AR262" s="112"/>
      <c r="AS262" s="112"/>
      <c r="AT262" s="112"/>
      <c r="AU262" s="112"/>
      <c r="AV262" s="112"/>
      <c r="AW262" s="112"/>
      <c r="AX262" s="112"/>
      <c r="AY262" s="112"/>
      <c r="AZ262" s="112"/>
      <c r="BA262" s="112"/>
      <c r="BB262" s="112"/>
      <c r="BC262" s="112"/>
      <c r="BD262" s="112"/>
      <c r="BE262" s="112"/>
      <c r="BF262" s="112"/>
      <c r="BG262" s="112"/>
      <c r="BH262" s="112"/>
      <c r="BI262" s="112"/>
      <c r="BJ262" s="112"/>
      <c r="BK262" s="112"/>
      <c r="BL262" s="112"/>
      <c r="BM262" s="112"/>
      <c r="BN262" s="112"/>
    </row>
    <row r="263">
      <c r="A263" s="354">
        <v>0.010289351851851852</v>
      </c>
      <c r="B263" s="351">
        <v>0.491927</v>
      </c>
      <c r="C263" s="351">
        <v>0.435603</v>
      </c>
      <c r="D263" s="351">
        <v>0.44434</v>
      </c>
      <c r="E263" s="351">
        <v>0.421235</v>
      </c>
      <c r="F263" s="351">
        <v>0.462681</v>
      </c>
      <c r="G263" s="351">
        <v>0.431675</v>
      </c>
      <c r="H263" s="351">
        <v>0.459972</v>
      </c>
      <c r="I263" s="351">
        <v>0.429264</v>
      </c>
      <c r="J263" s="351">
        <v>0.502399</v>
      </c>
      <c r="K263" s="351">
        <v>0.304494</v>
      </c>
      <c r="L263" s="351">
        <v>0.34027</v>
      </c>
      <c r="M263" s="351">
        <v>0.403429</v>
      </c>
      <c r="N263" s="351">
        <v>0.477669</v>
      </c>
      <c r="O263" s="351">
        <v>0.268359</v>
      </c>
      <c r="P263" s="351">
        <v>0.296634</v>
      </c>
      <c r="Q263" s="351">
        <v>0.361968</v>
      </c>
      <c r="R263" s="351">
        <v>0.437479</v>
      </c>
      <c r="S263" s="351">
        <v>0.332161</v>
      </c>
      <c r="T263" s="351">
        <v>0.372672</v>
      </c>
      <c r="U263" s="351">
        <v>0.328785</v>
      </c>
      <c r="V263" s="351">
        <v>0.525213</v>
      </c>
      <c r="W263" s="351">
        <v>0.421107</v>
      </c>
      <c r="X263" s="351">
        <v>0.405679</v>
      </c>
      <c r="Y263" s="351">
        <v>0.107571</v>
      </c>
      <c r="Z263" s="351">
        <v>0.12598</v>
      </c>
      <c r="AA263" s="351">
        <v>0.0927231</v>
      </c>
      <c r="AB263" s="351">
        <v>0.0987468</v>
      </c>
      <c r="AC263" s="351">
        <v>0.104008</v>
      </c>
      <c r="AD263" s="351">
        <v>0.130114</v>
      </c>
      <c r="AE263" s="351">
        <v>0.104039</v>
      </c>
      <c r="AF263" s="351">
        <v>0.0907577</v>
      </c>
      <c r="AG263" s="112"/>
      <c r="AH263" s="112"/>
      <c r="AI263" s="112"/>
      <c r="AJ263" s="112"/>
      <c r="AK263" s="112"/>
      <c r="AL263" s="112"/>
      <c r="AM263" s="112"/>
      <c r="AN263" s="112"/>
      <c r="AO263" s="112"/>
      <c r="AP263" s="112"/>
      <c r="AQ263" s="112"/>
      <c r="AR263" s="112"/>
      <c r="AS263" s="112"/>
      <c r="AT263" s="112"/>
      <c r="AU263" s="112"/>
      <c r="AV263" s="112"/>
      <c r="AW263" s="112"/>
      <c r="AX263" s="112"/>
      <c r="AY263" s="112"/>
      <c r="AZ263" s="112"/>
      <c r="BA263" s="112"/>
      <c r="BB263" s="112"/>
      <c r="BC263" s="112"/>
      <c r="BD263" s="112"/>
      <c r="BE263" s="112"/>
      <c r="BF263" s="112"/>
      <c r="BG263" s="112"/>
      <c r="BH263" s="112"/>
      <c r="BI263" s="112"/>
      <c r="BJ263" s="112"/>
      <c r="BK263" s="112"/>
      <c r="BL263" s="112"/>
      <c r="BM263" s="112"/>
      <c r="BN263" s="112"/>
    </row>
    <row r="264">
      <c r="A264" s="354">
        <v>0.01042824074074074</v>
      </c>
      <c r="B264" s="351">
        <v>0.490392</v>
      </c>
      <c r="C264" s="351">
        <v>0.436108</v>
      </c>
      <c r="D264" s="351">
        <v>0.44349</v>
      </c>
      <c r="E264" s="351">
        <v>0.422583</v>
      </c>
      <c r="F264" s="351">
        <v>0.464887</v>
      </c>
      <c r="G264" s="351">
        <v>0.43361</v>
      </c>
      <c r="H264" s="351">
        <v>0.459929</v>
      </c>
      <c r="I264" s="351">
        <v>0.4292</v>
      </c>
      <c r="J264" s="351">
        <v>0.504977</v>
      </c>
      <c r="K264" s="351">
        <v>0.307372</v>
      </c>
      <c r="L264" s="351">
        <v>0.344363</v>
      </c>
      <c r="M264" s="351">
        <v>0.402213</v>
      </c>
      <c r="N264" s="351">
        <v>0.4796</v>
      </c>
      <c r="O264" s="351">
        <v>0.272123</v>
      </c>
      <c r="P264" s="351">
        <v>0.302019</v>
      </c>
      <c r="Q264" s="351">
        <v>0.363665</v>
      </c>
      <c r="R264" s="351">
        <v>0.440913</v>
      </c>
      <c r="S264" s="351">
        <v>0.335298</v>
      </c>
      <c r="T264" s="351">
        <v>0.375312</v>
      </c>
      <c r="U264" s="351">
        <v>0.329492</v>
      </c>
      <c r="V264" s="351">
        <v>0.527348</v>
      </c>
      <c r="W264" s="351">
        <v>0.423359</v>
      </c>
      <c r="X264" s="351">
        <v>0.408124</v>
      </c>
      <c r="Y264" s="351">
        <v>0.106975</v>
      </c>
      <c r="Z264" s="351">
        <v>0.127819</v>
      </c>
      <c r="AA264" s="351">
        <v>0.0956584</v>
      </c>
      <c r="AB264" s="351">
        <v>0.099697</v>
      </c>
      <c r="AC264" s="351">
        <v>0.10669</v>
      </c>
      <c r="AD264" s="351">
        <v>0.12962</v>
      </c>
      <c r="AE264" s="351">
        <v>0.106644</v>
      </c>
      <c r="AF264" s="351">
        <v>0.0925015</v>
      </c>
      <c r="AG264" s="112"/>
      <c r="AH264" s="112"/>
      <c r="AI264" s="112"/>
      <c r="AJ264" s="112"/>
      <c r="AK264" s="112"/>
      <c r="AL264" s="112"/>
      <c r="AM264" s="112"/>
      <c r="AN264" s="112"/>
      <c r="AO264" s="112"/>
      <c r="AP264" s="112"/>
      <c r="AQ264" s="112"/>
      <c r="AR264" s="112"/>
      <c r="AS264" s="112"/>
      <c r="AT264" s="112"/>
      <c r="AU264" s="112"/>
      <c r="AV264" s="112"/>
      <c r="AW264" s="112"/>
      <c r="AX264" s="112"/>
      <c r="AY264" s="112"/>
      <c r="AZ264" s="112"/>
      <c r="BA264" s="112"/>
      <c r="BB264" s="112"/>
      <c r="BC264" s="112"/>
      <c r="BD264" s="112"/>
      <c r="BE264" s="112"/>
      <c r="BF264" s="112"/>
      <c r="BG264" s="112"/>
      <c r="BH264" s="112"/>
      <c r="BI264" s="112"/>
      <c r="BJ264" s="112"/>
      <c r="BK264" s="112"/>
      <c r="BL264" s="112"/>
      <c r="BM264" s="112"/>
      <c r="BN264" s="112"/>
    </row>
    <row r="265">
      <c r="A265" s="354">
        <v>0.010555555555555554</v>
      </c>
      <c r="B265" s="351">
        <v>0.490649</v>
      </c>
      <c r="C265" s="351">
        <v>0.434735</v>
      </c>
      <c r="D265" s="351">
        <v>0.441728</v>
      </c>
      <c r="E265" s="351">
        <v>0.422508</v>
      </c>
      <c r="F265" s="351">
        <v>0.463862</v>
      </c>
      <c r="G265" s="351">
        <v>0.432381</v>
      </c>
      <c r="H265" s="351">
        <v>0.457267</v>
      </c>
      <c r="I265" s="351">
        <v>0.42931</v>
      </c>
      <c r="J265" s="351">
        <v>0.507389</v>
      </c>
      <c r="K265" s="351">
        <v>0.310094</v>
      </c>
      <c r="L265" s="351">
        <v>0.347324</v>
      </c>
      <c r="M265" s="351">
        <v>0.402188</v>
      </c>
      <c r="N265" s="351">
        <v>0.480863</v>
      </c>
      <c r="O265" s="351">
        <v>0.274441</v>
      </c>
      <c r="P265" s="351">
        <v>0.302085</v>
      </c>
      <c r="Q265" s="351">
        <v>0.367059</v>
      </c>
      <c r="R265" s="351">
        <v>0.439623</v>
      </c>
      <c r="S265" s="351">
        <v>0.338302</v>
      </c>
      <c r="T265" s="351">
        <v>0.378205</v>
      </c>
      <c r="U265" s="351">
        <v>0.330581</v>
      </c>
      <c r="V265" s="351">
        <v>0.528749</v>
      </c>
      <c r="W265" s="351">
        <v>0.421549</v>
      </c>
      <c r="X265" s="351">
        <v>0.40822</v>
      </c>
      <c r="Y265" s="351">
        <v>0.105513</v>
      </c>
      <c r="Z265" s="351">
        <v>0.125813</v>
      </c>
      <c r="AA265" s="351">
        <v>0.0933591</v>
      </c>
      <c r="AB265" s="351">
        <v>0.0982164</v>
      </c>
      <c r="AC265" s="351">
        <v>0.10591</v>
      </c>
      <c r="AD265" s="351">
        <v>0.130448</v>
      </c>
      <c r="AE265" s="351">
        <v>0.101789</v>
      </c>
      <c r="AF265" s="351">
        <v>0.0912074</v>
      </c>
      <c r="AG265" s="112"/>
      <c r="AH265" s="112"/>
      <c r="AI265" s="112"/>
      <c r="AJ265" s="112"/>
      <c r="AK265" s="112"/>
      <c r="AL265" s="112"/>
      <c r="AM265" s="112"/>
      <c r="AN265" s="112"/>
      <c r="AO265" s="112"/>
      <c r="AP265" s="112"/>
      <c r="AQ265" s="112"/>
      <c r="AR265" s="112"/>
      <c r="AS265" s="112"/>
      <c r="AT265" s="112"/>
      <c r="AU265" s="112"/>
      <c r="AV265" s="112"/>
      <c r="AW265" s="112"/>
      <c r="AX265" s="112"/>
      <c r="AY265" s="112"/>
      <c r="AZ265" s="112"/>
      <c r="BA265" s="112"/>
      <c r="BB265" s="112"/>
      <c r="BC265" s="112"/>
      <c r="BD265" s="112"/>
      <c r="BE265" s="112"/>
      <c r="BF265" s="112"/>
      <c r="BG265" s="112"/>
      <c r="BH265" s="112"/>
      <c r="BI265" s="112"/>
      <c r="BJ265" s="112"/>
      <c r="BK265" s="112"/>
      <c r="BL265" s="112"/>
      <c r="BM265" s="112"/>
      <c r="BN265" s="112"/>
    </row>
    <row r="266">
      <c r="A266" s="354">
        <v>0.010694444444444444</v>
      </c>
      <c r="B266" s="351">
        <v>0.490736</v>
      </c>
      <c r="C266" s="351">
        <v>0.436651</v>
      </c>
      <c r="D266" s="351">
        <v>0.444812</v>
      </c>
      <c r="E266" s="351">
        <v>0.420038</v>
      </c>
      <c r="F266" s="351">
        <v>0.465255</v>
      </c>
      <c r="G266" s="351">
        <v>0.433218</v>
      </c>
      <c r="H266" s="351">
        <v>0.45984</v>
      </c>
      <c r="I266" s="351">
        <v>0.430579</v>
      </c>
      <c r="J266" s="351">
        <v>0.507441</v>
      </c>
      <c r="K266" s="351">
        <v>0.315413</v>
      </c>
      <c r="L266" s="351">
        <v>0.351151</v>
      </c>
      <c r="M266" s="351">
        <v>0.40532</v>
      </c>
      <c r="N266" s="351">
        <v>0.482225</v>
      </c>
      <c r="O266" s="351">
        <v>0.278733</v>
      </c>
      <c r="P266" s="351">
        <v>0.308038</v>
      </c>
      <c r="Q266" s="351">
        <v>0.365411</v>
      </c>
      <c r="R266" s="351">
        <v>0.443037</v>
      </c>
      <c r="S266" s="351">
        <v>0.340633</v>
      </c>
      <c r="T266" s="351">
        <v>0.380004</v>
      </c>
      <c r="U266" s="351">
        <v>0.333015</v>
      </c>
      <c r="V266" s="351">
        <v>0.530574</v>
      </c>
      <c r="W266" s="351">
        <v>0.425124</v>
      </c>
      <c r="X266" s="351">
        <v>0.409398</v>
      </c>
      <c r="Y266" s="351">
        <v>0.106305</v>
      </c>
      <c r="Z266" s="351">
        <v>0.124789</v>
      </c>
      <c r="AA266" s="351">
        <v>0.0951596</v>
      </c>
      <c r="AB266" s="351">
        <v>0.0991608</v>
      </c>
      <c r="AC266" s="351">
        <v>0.108177</v>
      </c>
      <c r="AD266" s="351">
        <v>0.130737</v>
      </c>
      <c r="AE266" s="351">
        <v>0.104203</v>
      </c>
      <c r="AF266" s="351">
        <v>0.0931458</v>
      </c>
      <c r="AG266" s="112"/>
      <c r="AH266" s="112"/>
      <c r="AI266" s="112"/>
      <c r="AJ266" s="112"/>
      <c r="AK266" s="112"/>
      <c r="AL266" s="112"/>
      <c r="AM266" s="112"/>
      <c r="AN266" s="112"/>
      <c r="AO266" s="112"/>
      <c r="AP266" s="112"/>
      <c r="AQ266" s="112"/>
      <c r="AR266" s="112"/>
      <c r="AS266" s="112"/>
      <c r="AT266" s="112"/>
      <c r="AU266" s="112"/>
      <c r="AV266" s="112"/>
      <c r="AW266" s="112"/>
      <c r="AX266" s="112"/>
      <c r="AY266" s="112"/>
      <c r="AZ266" s="112"/>
      <c r="BA266" s="112"/>
      <c r="BB266" s="112"/>
      <c r="BC266" s="112"/>
      <c r="BD266" s="112"/>
      <c r="BE266" s="112"/>
      <c r="BF266" s="112"/>
      <c r="BG266" s="112"/>
      <c r="BH266" s="112"/>
      <c r="BI266" s="112"/>
      <c r="BJ266" s="112"/>
      <c r="BK266" s="112"/>
      <c r="BL266" s="112"/>
      <c r="BM266" s="112"/>
      <c r="BN266" s="112"/>
    </row>
    <row r="267">
      <c r="A267" s="354">
        <v>0.01082175925925926</v>
      </c>
      <c r="B267" s="351">
        <v>0.490522</v>
      </c>
      <c r="C267" s="351">
        <v>0.437324</v>
      </c>
      <c r="D267" s="351">
        <v>0.447146</v>
      </c>
      <c r="E267" s="351">
        <v>0.425665</v>
      </c>
      <c r="F267" s="351">
        <v>0.464401</v>
      </c>
      <c r="G267" s="351">
        <v>0.432849</v>
      </c>
      <c r="H267" s="351">
        <v>0.459669</v>
      </c>
      <c r="I267" s="351">
        <v>0.430049</v>
      </c>
      <c r="J267" s="351">
        <v>0.507106</v>
      </c>
      <c r="K267" s="351">
        <v>0.319621</v>
      </c>
      <c r="L267" s="351">
        <v>0.3561</v>
      </c>
      <c r="M267" s="351">
        <v>0.407445</v>
      </c>
      <c r="N267" s="351">
        <v>0.480983</v>
      </c>
      <c r="O267" s="351">
        <v>0.282543</v>
      </c>
      <c r="P267" s="351">
        <v>0.309848</v>
      </c>
      <c r="Q267" s="351">
        <v>0.367884</v>
      </c>
      <c r="R267" s="351">
        <v>0.444925</v>
      </c>
      <c r="S267" s="351">
        <v>0.34551</v>
      </c>
      <c r="T267" s="351">
        <v>0.383938</v>
      </c>
      <c r="U267" s="351">
        <v>0.334878</v>
      </c>
      <c r="V267" s="351">
        <v>0.5339</v>
      </c>
      <c r="W267" s="351">
        <v>0.425689</v>
      </c>
      <c r="X267" s="351">
        <v>0.410959</v>
      </c>
      <c r="Y267" s="351">
        <v>0.10913</v>
      </c>
      <c r="Z267" s="351">
        <v>0.128583</v>
      </c>
      <c r="AA267" s="351">
        <v>0.0960401</v>
      </c>
      <c r="AB267" s="351">
        <v>0.101187</v>
      </c>
      <c r="AC267" s="351">
        <v>0.104492</v>
      </c>
      <c r="AD267" s="351">
        <v>0.13173</v>
      </c>
      <c r="AE267" s="351">
        <v>0.104934</v>
      </c>
      <c r="AF267" s="351">
        <v>0.093406</v>
      </c>
      <c r="AG267" s="112"/>
      <c r="AH267" s="112"/>
      <c r="AI267" s="112"/>
      <c r="AJ267" s="112"/>
      <c r="AK267" s="112"/>
      <c r="AL267" s="112"/>
      <c r="AM267" s="112"/>
      <c r="AN267" s="112"/>
      <c r="AO267" s="112"/>
      <c r="AP267" s="112"/>
      <c r="AQ267" s="112"/>
      <c r="AR267" s="112"/>
      <c r="AS267" s="112"/>
      <c r="AT267" s="112"/>
      <c r="AU267" s="112"/>
      <c r="AV267" s="112"/>
      <c r="AW267" s="112"/>
      <c r="AX267" s="112"/>
      <c r="AY267" s="112"/>
      <c r="AZ267" s="112"/>
      <c r="BA267" s="112"/>
      <c r="BB267" s="112"/>
      <c r="BC267" s="112"/>
      <c r="BD267" s="112"/>
      <c r="BE267" s="112"/>
      <c r="BF267" s="112"/>
      <c r="BG267" s="112"/>
      <c r="BH267" s="112"/>
      <c r="BI267" s="112"/>
      <c r="BJ267" s="112"/>
      <c r="BK267" s="112"/>
      <c r="BL267" s="112"/>
      <c r="BM267" s="112"/>
      <c r="BN267" s="112"/>
    </row>
    <row r="268">
      <c r="A268" s="354">
        <v>0.010960648148148148</v>
      </c>
      <c r="B268" s="351">
        <v>0.492316</v>
      </c>
      <c r="C268" s="351">
        <v>0.437454</v>
      </c>
      <c r="D268" s="351">
        <v>0.443257</v>
      </c>
      <c r="E268" s="351">
        <v>0.424138</v>
      </c>
      <c r="F268" s="351">
        <v>0.465316</v>
      </c>
      <c r="G268" s="351">
        <v>0.434054</v>
      </c>
      <c r="H268" s="351">
        <v>0.46099</v>
      </c>
      <c r="I268" s="351">
        <v>0.430159</v>
      </c>
      <c r="J268" s="351">
        <v>0.504126</v>
      </c>
      <c r="K268" s="351">
        <v>0.322799</v>
      </c>
      <c r="L268" s="351">
        <v>0.360679</v>
      </c>
      <c r="M268" s="351">
        <v>0.406024</v>
      </c>
      <c r="N268" s="351">
        <v>0.481777</v>
      </c>
      <c r="O268" s="351">
        <v>0.284249</v>
      </c>
      <c r="P268" s="351">
        <v>0.314417</v>
      </c>
      <c r="Q268" s="351">
        <v>0.370388</v>
      </c>
      <c r="R268" s="351">
        <v>0.445282</v>
      </c>
      <c r="S268" s="351">
        <v>0.346929</v>
      </c>
      <c r="T268" s="351">
        <v>0.384453</v>
      </c>
      <c r="U268" s="351">
        <v>0.33744</v>
      </c>
      <c r="V268" s="351">
        <v>0.529957</v>
      </c>
      <c r="W268" s="351">
        <v>0.426377</v>
      </c>
      <c r="X268" s="351">
        <v>0.411589</v>
      </c>
      <c r="Y268" s="351">
        <v>0.107017</v>
      </c>
      <c r="Z268" s="351">
        <v>0.125599</v>
      </c>
      <c r="AA268" s="351">
        <v>0.0954247</v>
      </c>
      <c r="AB268" s="351">
        <v>0.0993749</v>
      </c>
      <c r="AC268" s="351">
        <v>0.106417</v>
      </c>
      <c r="AD268" s="351">
        <v>0.131026</v>
      </c>
      <c r="AE268" s="351">
        <v>0.103901</v>
      </c>
      <c r="AF268" s="351">
        <v>0.0940005</v>
      </c>
      <c r="AG268" s="112"/>
      <c r="AH268" s="112"/>
      <c r="AI268" s="112"/>
      <c r="AJ268" s="112"/>
      <c r="AK268" s="112"/>
      <c r="AL268" s="112"/>
      <c r="AM268" s="112"/>
      <c r="AN268" s="112"/>
      <c r="AO268" s="112"/>
      <c r="AP268" s="112"/>
      <c r="AQ268" s="112"/>
      <c r="AR268" s="112"/>
      <c r="AS268" s="112"/>
      <c r="AT268" s="112"/>
      <c r="AU268" s="112"/>
      <c r="AV268" s="112"/>
      <c r="AW268" s="112"/>
      <c r="AX268" s="112"/>
      <c r="AY268" s="112"/>
      <c r="AZ268" s="112"/>
      <c r="BA268" s="112"/>
      <c r="BB268" s="112"/>
      <c r="BC268" s="112"/>
      <c r="BD268" s="112"/>
      <c r="BE268" s="112"/>
      <c r="BF268" s="112"/>
      <c r="BG268" s="112"/>
      <c r="BH268" s="112"/>
      <c r="BI268" s="112"/>
      <c r="BJ268" s="112"/>
      <c r="BK268" s="112"/>
      <c r="BL268" s="112"/>
      <c r="BM268" s="112"/>
      <c r="BN268" s="112"/>
    </row>
    <row r="269">
      <c r="A269" s="354">
        <v>0.011087962962962964</v>
      </c>
      <c r="B269" s="351">
        <v>0.490124</v>
      </c>
      <c r="C269" s="351">
        <v>0.436983</v>
      </c>
      <c r="D269" s="351">
        <v>0.447211</v>
      </c>
      <c r="E269" s="351">
        <v>0.426386</v>
      </c>
      <c r="F269" s="351">
        <v>0.466759</v>
      </c>
      <c r="G269" s="351">
        <v>0.433718</v>
      </c>
      <c r="H269" s="351">
        <v>0.460419</v>
      </c>
      <c r="I269" s="351">
        <v>0.431789</v>
      </c>
      <c r="J269" s="351">
        <v>0.507541</v>
      </c>
      <c r="K269" s="351">
        <v>0.323363</v>
      </c>
      <c r="L269" s="351">
        <v>0.362549</v>
      </c>
      <c r="M269" s="351">
        <v>0.410044</v>
      </c>
      <c r="N269" s="351">
        <v>0.483292</v>
      </c>
      <c r="O269" s="351">
        <v>0.288473</v>
      </c>
      <c r="P269" s="351">
        <v>0.317862</v>
      </c>
      <c r="Q269" s="351">
        <v>0.372878</v>
      </c>
      <c r="R269" s="351">
        <v>0.446994</v>
      </c>
      <c r="S269" s="351">
        <v>0.348759</v>
      </c>
      <c r="T269" s="351">
        <v>0.385959</v>
      </c>
      <c r="U269" s="351">
        <v>0.335465</v>
      </c>
      <c r="V269" s="351">
        <v>0.533489</v>
      </c>
      <c r="W269" s="351">
        <v>0.4273</v>
      </c>
      <c r="X269" s="351">
        <v>0.413266</v>
      </c>
      <c r="Y269" s="351">
        <v>0.10742</v>
      </c>
      <c r="Z269" s="351">
        <v>0.129025</v>
      </c>
      <c r="AA269" s="351">
        <v>0.0940948</v>
      </c>
      <c r="AB269" s="351">
        <v>0.0999211</v>
      </c>
      <c r="AC269" s="351">
        <v>0.107996</v>
      </c>
      <c r="AD269" s="351">
        <v>0.132212</v>
      </c>
      <c r="AE269" s="351">
        <v>0.105733</v>
      </c>
      <c r="AF269" s="351">
        <v>0.0925324</v>
      </c>
      <c r="AG269" s="112"/>
      <c r="AH269" s="112"/>
      <c r="AI269" s="112"/>
      <c r="AJ269" s="112"/>
      <c r="AK269" s="112"/>
      <c r="AL269" s="112"/>
      <c r="AM269" s="112"/>
      <c r="AN269" s="112"/>
      <c r="AO269" s="112"/>
      <c r="AP269" s="112"/>
      <c r="AQ269" s="112"/>
      <c r="AR269" s="112"/>
      <c r="AS269" s="112"/>
      <c r="AT269" s="112"/>
      <c r="AU269" s="112"/>
      <c r="AV269" s="112"/>
      <c r="AW269" s="112"/>
      <c r="AX269" s="112"/>
      <c r="AY269" s="112"/>
      <c r="AZ269" s="112"/>
      <c r="BA269" s="112"/>
      <c r="BB269" s="112"/>
      <c r="BC269" s="112"/>
      <c r="BD269" s="112"/>
      <c r="BE269" s="112"/>
      <c r="BF269" s="112"/>
      <c r="BG269" s="112"/>
      <c r="BH269" s="112"/>
      <c r="BI269" s="112"/>
      <c r="BJ269" s="112"/>
      <c r="BK269" s="112"/>
      <c r="BL269" s="112"/>
      <c r="BM269" s="112"/>
      <c r="BN269" s="112"/>
    </row>
    <row r="270">
      <c r="A270" s="354">
        <v>0.011226851851851854</v>
      </c>
      <c r="B270" s="351">
        <v>0.490815</v>
      </c>
      <c r="C270" s="351">
        <v>0.43914</v>
      </c>
      <c r="D270" s="351">
        <v>0.44276</v>
      </c>
      <c r="E270" s="351">
        <v>0.423977</v>
      </c>
      <c r="F270" s="351">
        <v>0.468384</v>
      </c>
      <c r="G270" s="351">
        <v>0.433656</v>
      </c>
      <c r="H270" s="351">
        <v>0.46094</v>
      </c>
      <c r="I270" s="351">
        <v>0.431953</v>
      </c>
      <c r="J270" s="351">
        <v>0.507738</v>
      </c>
      <c r="K270" s="351">
        <v>0.33075</v>
      </c>
      <c r="L270" s="351">
        <v>0.366032</v>
      </c>
      <c r="M270" s="351">
        <v>0.406366</v>
      </c>
      <c r="N270" s="351">
        <v>0.48164</v>
      </c>
      <c r="O270" s="351">
        <v>0.28925</v>
      </c>
      <c r="P270" s="351">
        <v>0.320608</v>
      </c>
      <c r="Q270" s="351">
        <v>0.371784</v>
      </c>
      <c r="R270" s="351">
        <v>0.446161</v>
      </c>
      <c r="S270" s="351">
        <v>0.350915</v>
      </c>
      <c r="T270" s="351">
        <v>0.390444</v>
      </c>
      <c r="U270" s="351">
        <v>0.339449</v>
      </c>
      <c r="V270" s="351">
        <v>0.533451</v>
      </c>
      <c r="W270" s="351">
        <v>0.425497</v>
      </c>
      <c r="X270" s="351">
        <v>0.416456</v>
      </c>
      <c r="Y270" s="351">
        <v>0.106539</v>
      </c>
      <c r="Z270" s="351">
        <v>0.126942</v>
      </c>
      <c r="AA270" s="351">
        <v>0.0948681</v>
      </c>
      <c r="AB270" s="351">
        <v>0.0984297</v>
      </c>
      <c r="AC270" s="351">
        <v>0.105256</v>
      </c>
      <c r="AD270" s="351">
        <v>0.131398</v>
      </c>
      <c r="AE270" s="351">
        <v>0.103933</v>
      </c>
      <c r="AF270" s="351">
        <v>0.0917272</v>
      </c>
      <c r="AG270" s="112"/>
      <c r="AH270" s="112"/>
      <c r="AI270" s="112"/>
      <c r="AJ270" s="112"/>
      <c r="AK270" s="112"/>
      <c r="AL270" s="112"/>
      <c r="AM270" s="112"/>
      <c r="AN270" s="112"/>
      <c r="AO270" s="112"/>
      <c r="AP270" s="112"/>
      <c r="AQ270" s="112"/>
      <c r="AR270" s="112"/>
      <c r="AS270" s="112"/>
      <c r="AT270" s="112"/>
      <c r="AU270" s="112"/>
      <c r="AV270" s="112"/>
      <c r="AW270" s="112"/>
      <c r="AX270" s="112"/>
      <c r="AY270" s="112"/>
      <c r="AZ270" s="112"/>
      <c r="BA270" s="112"/>
      <c r="BB270" s="112"/>
      <c r="BC270" s="112"/>
      <c r="BD270" s="112"/>
      <c r="BE270" s="112"/>
      <c r="BF270" s="112"/>
      <c r="BG270" s="112"/>
      <c r="BH270" s="112"/>
      <c r="BI270" s="112"/>
      <c r="BJ270" s="112"/>
      <c r="BK270" s="112"/>
      <c r="BL270" s="112"/>
      <c r="BM270" s="112"/>
      <c r="BN270" s="112"/>
    </row>
    <row r="271">
      <c r="A271" s="354">
        <v>0.011354166666666667</v>
      </c>
      <c r="B271" s="351">
        <v>0.489432</v>
      </c>
      <c r="C271" s="351">
        <v>0.436117</v>
      </c>
      <c r="D271" s="351">
        <v>0.443488</v>
      </c>
      <c r="E271" s="351">
        <v>0.424214</v>
      </c>
      <c r="F271" s="351">
        <v>0.463097</v>
      </c>
      <c r="G271" s="351">
        <v>0.43588</v>
      </c>
      <c r="H271" s="351">
        <v>0.462183</v>
      </c>
      <c r="I271" s="351">
        <v>0.430292</v>
      </c>
      <c r="J271" s="351">
        <v>0.507555</v>
      </c>
      <c r="K271" s="351">
        <v>0.332646</v>
      </c>
      <c r="L271" s="351">
        <v>0.372206</v>
      </c>
      <c r="M271" s="351">
        <v>0.408924</v>
      </c>
      <c r="N271" s="351">
        <v>0.485553</v>
      </c>
      <c r="O271" s="351">
        <v>0.293575</v>
      </c>
      <c r="P271" s="351">
        <v>0.324861</v>
      </c>
      <c r="Q271" s="351">
        <v>0.374298</v>
      </c>
      <c r="R271" s="351">
        <v>0.44577</v>
      </c>
      <c r="S271" s="351">
        <v>0.35281</v>
      </c>
      <c r="T271" s="351">
        <v>0.390655</v>
      </c>
      <c r="U271" s="351">
        <v>0.33965</v>
      </c>
      <c r="V271" s="351">
        <v>0.534644</v>
      </c>
      <c r="W271" s="351">
        <v>0.42814</v>
      </c>
      <c r="X271" s="351">
        <v>0.413815</v>
      </c>
      <c r="Y271" s="351">
        <v>0.108796</v>
      </c>
      <c r="Z271" s="351">
        <v>0.126542</v>
      </c>
      <c r="AA271" s="351">
        <v>0.0949367</v>
      </c>
      <c r="AB271" s="351">
        <v>0.100362</v>
      </c>
      <c r="AC271" s="351">
        <v>0.108747</v>
      </c>
      <c r="AD271" s="351">
        <v>0.1326</v>
      </c>
      <c r="AE271" s="351">
        <v>0.105276</v>
      </c>
      <c r="AF271" s="351">
        <v>0.0935923</v>
      </c>
      <c r="AG271" s="112"/>
      <c r="AH271" s="112"/>
      <c r="AI271" s="112"/>
      <c r="AJ271" s="112"/>
      <c r="AK271" s="112"/>
      <c r="AL271" s="112"/>
      <c r="AM271" s="112"/>
      <c r="AN271" s="112"/>
      <c r="AO271" s="112"/>
      <c r="AP271" s="112"/>
      <c r="AQ271" s="112"/>
      <c r="AR271" s="112"/>
      <c r="AS271" s="112"/>
      <c r="AT271" s="112"/>
      <c r="AU271" s="112"/>
      <c r="AV271" s="112"/>
      <c r="AW271" s="112"/>
      <c r="AX271" s="112"/>
      <c r="AY271" s="112"/>
      <c r="AZ271" s="112"/>
      <c r="BA271" s="112"/>
      <c r="BB271" s="112"/>
      <c r="BC271" s="112"/>
      <c r="BD271" s="112"/>
      <c r="BE271" s="112"/>
      <c r="BF271" s="112"/>
      <c r="BG271" s="112"/>
      <c r="BH271" s="112"/>
      <c r="BI271" s="112"/>
      <c r="BJ271" s="112"/>
      <c r="BK271" s="112"/>
      <c r="BL271" s="112"/>
      <c r="BM271" s="112"/>
      <c r="BN271" s="112"/>
    </row>
    <row r="272">
      <c r="A272" s="354">
        <v>0.011493055555555555</v>
      </c>
      <c r="B272" s="351">
        <v>0.493925</v>
      </c>
      <c r="C272" s="351">
        <v>0.436672</v>
      </c>
      <c r="D272" s="351">
        <v>0.443714</v>
      </c>
      <c r="E272" s="351">
        <v>0.425229</v>
      </c>
      <c r="F272" s="351">
        <v>0.465332</v>
      </c>
      <c r="G272" s="351">
        <v>0.434764</v>
      </c>
      <c r="H272" s="351">
        <v>0.462206</v>
      </c>
      <c r="I272" s="351">
        <v>0.429739</v>
      </c>
      <c r="J272" s="351">
        <v>0.506427</v>
      </c>
      <c r="K272" s="351">
        <v>0.336433</v>
      </c>
      <c r="L272" s="351">
        <v>0.375868</v>
      </c>
      <c r="M272" s="351">
        <v>0.410501</v>
      </c>
      <c r="N272" s="351">
        <v>0.484562</v>
      </c>
      <c r="O272" s="351">
        <v>0.296401</v>
      </c>
      <c r="P272" s="351">
        <v>0.32971</v>
      </c>
      <c r="Q272" s="351">
        <v>0.374564</v>
      </c>
      <c r="R272" s="351">
        <v>0.448757</v>
      </c>
      <c r="S272" s="351">
        <v>0.355519</v>
      </c>
      <c r="T272" s="351">
        <v>0.393885</v>
      </c>
      <c r="U272" s="351">
        <v>0.338974</v>
      </c>
      <c r="V272" s="351">
        <v>0.534511</v>
      </c>
      <c r="W272" s="351">
        <v>0.431289</v>
      </c>
      <c r="X272" s="351">
        <v>0.416017</v>
      </c>
      <c r="Y272" s="351">
        <v>0.109202</v>
      </c>
      <c r="Z272" s="351">
        <v>0.12734</v>
      </c>
      <c r="AA272" s="351">
        <v>0.0964432</v>
      </c>
      <c r="AB272" s="351">
        <v>0.101811</v>
      </c>
      <c r="AC272" s="351">
        <v>0.105938</v>
      </c>
      <c r="AD272" s="351">
        <v>0.131548</v>
      </c>
      <c r="AE272" s="351">
        <v>0.106621</v>
      </c>
      <c r="AF272" s="351">
        <v>0.0918712</v>
      </c>
      <c r="AG272" s="112"/>
      <c r="AH272" s="112"/>
      <c r="AI272" s="112"/>
      <c r="AJ272" s="112"/>
      <c r="AK272" s="112"/>
      <c r="AL272" s="112"/>
      <c r="AM272" s="112"/>
      <c r="AN272" s="112"/>
      <c r="AO272" s="112"/>
      <c r="AP272" s="112"/>
      <c r="AQ272" s="112"/>
      <c r="AR272" s="112"/>
      <c r="AS272" s="112"/>
      <c r="AT272" s="112"/>
      <c r="AU272" s="112"/>
      <c r="AV272" s="112"/>
      <c r="AW272" s="112"/>
      <c r="AX272" s="112"/>
      <c r="AY272" s="112"/>
      <c r="AZ272" s="112"/>
      <c r="BA272" s="112"/>
      <c r="BB272" s="112"/>
      <c r="BC272" s="112"/>
      <c r="BD272" s="112"/>
      <c r="BE272" s="112"/>
      <c r="BF272" s="112"/>
      <c r="BG272" s="112"/>
      <c r="BH272" s="112"/>
      <c r="BI272" s="112"/>
      <c r="BJ272" s="112"/>
      <c r="BK272" s="112"/>
      <c r="BL272" s="112"/>
      <c r="BM272" s="112"/>
      <c r="BN272" s="112"/>
    </row>
    <row r="273">
      <c r="A273" s="354">
        <v>0.011620370370370371</v>
      </c>
      <c r="B273" s="351">
        <v>0.492176</v>
      </c>
      <c r="C273" s="351">
        <v>0.438434</v>
      </c>
      <c r="D273" s="351">
        <v>0.445467</v>
      </c>
      <c r="E273" s="351">
        <v>0.426316</v>
      </c>
      <c r="F273" s="351">
        <v>0.466294</v>
      </c>
      <c r="G273" s="351">
        <v>0.435277</v>
      </c>
      <c r="H273" s="351">
        <v>0.461272</v>
      </c>
      <c r="I273" s="351">
        <v>0.430339</v>
      </c>
      <c r="J273" s="351">
        <v>0.507862</v>
      </c>
      <c r="K273" s="351">
        <v>0.341135</v>
      </c>
      <c r="L273" s="351">
        <v>0.378336</v>
      </c>
      <c r="M273" s="351">
        <v>0.41086</v>
      </c>
      <c r="N273" s="351">
        <v>0.482811</v>
      </c>
      <c r="O273" s="351">
        <v>0.301295</v>
      </c>
      <c r="P273" s="351">
        <v>0.330876</v>
      </c>
      <c r="Q273" s="351">
        <v>0.379169</v>
      </c>
      <c r="R273" s="351">
        <v>0.450075</v>
      </c>
      <c r="S273" s="351">
        <v>0.358085</v>
      </c>
      <c r="T273" s="351">
        <v>0.395438</v>
      </c>
      <c r="U273" s="351">
        <v>0.342551</v>
      </c>
      <c r="V273" s="351">
        <v>0.53634</v>
      </c>
      <c r="W273" s="351">
        <v>0.432192</v>
      </c>
      <c r="X273" s="351">
        <v>0.415304</v>
      </c>
      <c r="Y273" s="351">
        <v>0.107532</v>
      </c>
      <c r="Z273" s="351">
        <v>0.128205</v>
      </c>
      <c r="AA273" s="351">
        <v>0.0951567</v>
      </c>
      <c r="AB273" s="351">
        <v>0.0991684</v>
      </c>
      <c r="AC273" s="351">
        <v>0.105636</v>
      </c>
      <c r="AD273" s="351">
        <v>0.130863</v>
      </c>
      <c r="AE273" s="351">
        <v>0.103232</v>
      </c>
      <c r="AF273" s="351">
        <v>0.093483</v>
      </c>
      <c r="AG273" s="112"/>
      <c r="AH273" s="112"/>
      <c r="AI273" s="112"/>
      <c r="AJ273" s="112"/>
      <c r="AK273" s="112"/>
      <c r="AL273" s="112"/>
      <c r="AM273" s="112"/>
      <c r="AN273" s="112"/>
      <c r="AO273" s="112"/>
      <c r="AP273" s="112"/>
      <c r="AQ273" s="112"/>
      <c r="AR273" s="112"/>
      <c r="AS273" s="112"/>
      <c r="AT273" s="112"/>
      <c r="AU273" s="112"/>
      <c r="AV273" s="112"/>
      <c r="AW273" s="112"/>
      <c r="AX273" s="112"/>
      <c r="AY273" s="112"/>
      <c r="AZ273" s="112"/>
      <c r="BA273" s="112"/>
      <c r="BB273" s="112"/>
      <c r="BC273" s="112"/>
      <c r="BD273" s="112"/>
      <c r="BE273" s="112"/>
      <c r="BF273" s="112"/>
      <c r="BG273" s="112"/>
      <c r="BH273" s="112"/>
      <c r="BI273" s="112"/>
      <c r="BJ273" s="112"/>
      <c r="BK273" s="112"/>
      <c r="BL273" s="112"/>
      <c r="BM273" s="112"/>
      <c r="BN273" s="112"/>
    </row>
    <row r="274">
      <c r="A274" s="354">
        <v>0.01175925925925926</v>
      </c>
      <c r="B274" s="351">
        <v>0.493247</v>
      </c>
      <c r="C274" s="351">
        <v>0.438945</v>
      </c>
      <c r="D274" s="351">
        <v>0.448268</v>
      </c>
      <c r="E274" s="351">
        <v>0.423478</v>
      </c>
      <c r="F274" s="351">
        <v>0.463498</v>
      </c>
      <c r="G274" s="351">
        <v>0.435929</v>
      </c>
      <c r="H274" s="351">
        <v>0.461111</v>
      </c>
      <c r="I274" s="351">
        <v>0.428973</v>
      </c>
      <c r="J274" s="351">
        <v>0.507863</v>
      </c>
      <c r="K274" s="351">
        <v>0.343042</v>
      </c>
      <c r="L274" s="351">
        <v>0.380527</v>
      </c>
      <c r="M274" s="351">
        <v>0.412366</v>
      </c>
      <c r="N274" s="351">
        <v>0.483441</v>
      </c>
      <c r="O274" s="351">
        <v>0.301479</v>
      </c>
      <c r="P274" s="351">
        <v>0.332969</v>
      </c>
      <c r="Q274" s="351">
        <v>0.378893</v>
      </c>
      <c r="R274" s="351">
        <v>0.451129</v>
      </c>
      <c r="S274" s="351">
        <v>0.357995</v>
      </c>
      <c r="T274" s="351">
        <v>0.399324</v>
      </c>
      <c r="U274" s="351">
        <v>0.341941</v>
      </c>
      <c r="V274" s="351">
        <v>0.532857</v>
      </c>
      <c r="W274" s="351">
        <v>0.429844</v>
      </c>
      <c r="X274" s="351">
        <v>0.416699</v>
      </c>
      <c r="Y274" s="351">
        <v>0.107336</v>
      </c>
      <c r="Z274" s="351">
        <v>0.128268</v>
      </c>
      <c r="AA274" s="351">
        <v>0.0960474</v>
      </c>
      <c r="AB274" s="351">
        <v>0.0989004</v>
      </c>
      <c r="AC274" s="351">
        <v>0.105976</v>
      </c>
      <c r="AD274" s="351">
        <v>0.131776</v>
      </c>
      <c r="AE274" s="351">
        <v>0.104517</v>
      </c>
      <c r="AF274" s="351">
        <v>0.0917584</v>
      </c>
      <c r="AG274" s="112"/>
      <c r="AH274" s="112"/>
      <c r="AI274" s="112"/>
      <c r="AJ274" s="112"/>
      <c r="AK274" s="112"/>
      <c r="AL274" s="112"/>
      <c r="AM274" s="112"/>
      <c r="AN274" s="112"/>
      <c r="AO274" s="112"/>
      <c r="AP274" s="112"/>
      <c r="AQ274" s="112"/>
      <c r="AR274" s="112"/>
      <c r="AS274" s="112"/>
      <c r="AT274" s="112"/>
      <c r="AU274" s="112"/>
      <c r="AV274" s="112"/>
      <c r="AW274" s="112"/>
      <c r="AX274" s="112"/>
      <c r="AY274" s="112"/>
      <c r="AZ274" s="112"/>
      <c r="BA274" s="112"/>
      <c r="BB274" s="112"/>
      <c r="BC274" s="112"/>
      <c r="BD274" s="112"/>
      <c r="BE274" s="112"/>
      <c r="BF274" s="112"/>
      <c r="BG274" s="112"/>
      <c r="BH274" s="112"/>
      <c r="BI274" s="112"/>
      <c r="BJ274" s="112"/>
      <c r="BK274" s="112"/>
      <c r="BL274" s="112"/>
      <c r="BM274" s="112"/>
      <c r="BN274" s="112"/>
    </row>
    <row r="275">
      <c r="A275" s="354">
        <v>0.011898148148148149</v>
      </c>
      <c r="B275" s="351">
        <v>0.489194</v>
      </c>
      <c r="C275" s="351">
        <v>0.438413</v>
      </c>
      <c r="D275" s="351">
        <v>0.445934</v>
      </c>
      <c r="E275" s="351">
        <v>0.427734</v>
      </c>
      <c r="F275" s="351">
        <v>0.468303</v>
      </c>
      <c r="G275" s="351">
        <v>0.435688</v>
      </c>
      <c r="H275" s="351">
        <v>0.462183</v>
      </c>
      <c r="I275" s="351">
        <v>0.432876</v>
      </c>
      <c r="J275" s="351">
        <v>0.509767</v>
      </c>
      <c r="K275" s="351">
        <v>0.345808</v>
      </c>
      <c r="L275" s="351">
        <v>0.387031</v>
      </c>
      <c r="M275" s="351">
        <v>0.414929</v>
      </c>
      <c r="N275" s="351">
        <v>0.486168</v>
      </c>
      <c r="O275" s="351">
        <v>0.306809</v>
      </c>
      <c r="P275" s="351">
        <v>0.338788</v>
      </c>
      <c r="Q275" s="351">
        <v>0.381873</v>
      </c>
      <c r="R275" s="351">
        <v>0.453655</v>
      </c>
      <c r="S275" s="351">
        <v>0.361628</v>
      </c>
      <c r="T275" s="351">
        <v>0.40072</v>
      </c>
      <c r="U275" s="351">
        <v>0.34524</v>
      </c>
      <c r="V275" s="351">
        <v>0.534642</v>
      </c>
      <c r="W275" s="351">
        <v>0.432362</v>
      </c>
      <c r="X275" s="351">
        <v>0.420352</v>
      </c>
      <c r="Y275" s="351">
        <v>0.108287</v>
      </c>
      <c r="Z275" s="351">
        <v>0.128429</v>
      </c>
      <c r="AA275" s="351">
        <v>0.0965983</v>
      </c>
      <c r="AB275" s="351">
        <v>0.102136</v>
      </c>
      <c r="AC275" s="351">
        <v>0.106845</v>
      </c>
      <c r="AD275" s="351">
        <v>0.133438</v>
      </c>
      <c r="AE275" s="351">
        <v>0.10783</v>
      </c>
      <c r="AF275" s="351">
        <v>0.0930675</v>
      </c>
      <c r="AG275" s="112"/>
      <c r="AH275" s="112"/>
      <c r="AI275" s="112"/>
      <c r="AJ275" s="112"/>
      <c r="AK275" s="112"/>
      <c r="AL275" s="112"/>
      <c r="AM275" s="112"/>
      <c r="AN275" s="112"/>
      <c r="AO275" s="112"/>
      <c r="AP275" s="112"/>
      <c r="AQ275" s="112"/>
      <c r="AR275" s="112"/>
      <c r="AS275" s="112"/>
      <c r="AT275" s="112"/>
      <c r="AU275" s="112"/>
      <c r="AV275" s="112"/>
      <c r="AW275" s="112"/>
      <c r="AX275" s="112"/>
      <c r="AY275" s="112"/>
      <c r="AZ275" s="112"/>
      <c r="BA275" s="112"/>
      <c r="BB275" s="112"/>
      <c r="BC275" s="112"/>
      <c r="BD275" s="112"/>
      <c r="BE275" s="112"/>
      <c r="BF275" s="112"/>
      <c r="BG275" s="112"/>
      <c r="BH275" s="112"/>
      <c r="BI275" s="112"/>
      <c r="BJ275" s="112"/>
      <c r="BK275" s="112"/>
      <c r="BL275" s="112"/>
      <c r="BM275" s="112"/>
      <c r="BN275" s="112"/>
    </row>
    <row r="276">
      <c r="A276" s="354">
        <v>0.012025462962962962</v>
      </c>
      <c r="B276" s="351">
        <v>0.49215</v>
      </c>
      <c r="C276" s="351">
        <v>0.438258</v>
      </c>
      <c r="D276" s="351">
        <v>0.446447</v>
      </c>
      <c r="E276" s="351">
        <v>0.425802</v>
      </c>
      <c r="F276" s="351">
        <v>0.465946</v>
      </c>
      <c r="G276" s="351">
        <v>0.43689</v>
      </c>
      <c r="H276" s="351">
        <v>0.462421</v>
      </c>
      <c r="I276" s="351">
        <v>0.430892</v>
      </c>
      <c r="J276" s="351">
        <v>0.509818</v>
      </c>
      <c r="K276" s="351">
        <v>0.350848</v>
      </c>
      <c r="L276" s="351">
        <v>0.388707</v>
      </c>
      <c r="M276" s="351">
        <v>0.414255</v>
      </c>
      <c r="N276" s="351">
        <v>0.486455</v>
      </c>
      <c r="O276" s="351">
        <v>0.30971</v>
      </c>
      <c r="P276" s="351">
        <v>0.341185</v>
      </c>
      <c r="Q276" s="351">
        <v>0.381881</v>
      </c>
      <c r="R276" s="351">
        <v>0.450766</v>
      </c>
      <c r="S276" s="351">
        <v>0.363913</v>
      </c>
      <c r="T276" s="351">
        <v>0.399712</v>
      </c>
      <c r="U276" s="351">
        <v>0.34359</v>
      </c>
      <c r="V276" s="351">
        <v>0.536644</v>
      </c>
      <c r="W276" s="351">
        <v>0.434495</v>
      </c>
      <c r="X276" s="351">
        <v>0.419818</v>
      </c>
      <c r="Y276" s="351">
        <v>0.109937</v>
      </c>
      <c r="Z276" s="351">
        <v>0.127008</v>
      </c>
      <c r="AA276" s="351">
        <v>0.0957088</v>
      </c>
      <c r="AB276" s="351">
        <v>0.101053</v>
      </c>
      <c r="AC276" s="351">
        <v>0.108643</v>
      </c>
      <c r="AD276" s="351">
        <v>0.134071</v>
      </c>
      <c r="AE276" s="351">
        <v>0.105883</v>
      </c>
      <c r="AF276" s="351">
        <v>0.093231</v>
      </c>
      <c r="AG276" s="112"/>
      <c r="AH276" s="112"/>
      <c r="AI276" s="112"/>
      <c r="AJ276" s="112"/>
      <c r="AK276" s="112"/>
      <c r="AL276" s="112"/>
      <c r="AM276" s="112"/>
      <c r="AN276" s="112"/>
      <c r="AO276" s="112"/>
      <c r="AP276" s="112"/>
      <c r="AQ276" s="112"/>
      <c r="AR276" s="112"/>
      <c r="AS276" s="112"/>
      <c r="AT276" s="112"/>
      <c r="AU276" s="112"/>
      <c r="AV276" s="112"/>
      <c r="AW276" s="112"/>
      <c r="AX276" s="112"/>
      <c r="AY276" s="112"/>
      <c r="AZ276" s="112"/>
      <c r="BA276" s="112"/>
      <c r="BB276" s="112"/>
      <c r="BC276" s="112"/>
      <c r="BD276" s="112"/>
      <c r="BE276" s="112"/>
      <c r="BF276" s="112"/>
      <c r="BG276" s="112"/>
      <c r="BH276" s="112"/>
      <c r="BI276" s="112"/>
      <c r="BJ276" s="112"/>
      <c r="BK276" s="112"/>
      <c r="BL276" s="112"/>
      <c r="BM276" s="112"/>
      <c r="BN276" s="112"/>
    </row>
    <row r="277">
      <c r="A277" s="354">
        <v>0.012164351851851852</v>
      </c>
      <c r="B277" s="351">
        <v>0.495051</v>
      </c>
      <c r="C277" s="351">
        <v>0.439494</v>
      </c>
      <c r="D277" s="351">
        <v>0.447546</v>
      </c>
      <c r="E277" s="351">
        <v>0.426948</v>
      </c>
      <c r="F277" s="351">
        <v>0.464822</v>
      </c>
      <c r="G277" s="351">
        <v>0.435779</v>
      </c>
      <c r="H277" s="351">
        <v>0.461443</v>
      </c>
      <c r="I277" s="351">
        <v>0.429947</v>
      </c>
      <c r="J277" s="351">
        <v>0.510489</v>
      </c>
      <c r="K277" s="351">
        <v>0.352473</v>
      </c>
      <c r="L277" s="351">
        <v>0.392153</v>
      </c>
      <c r="M277" s="351">
        <v>0.416238</v>
      </c>
      <c r="N277" s="351">
        <v>0.488415</v>
      </c>
      <c r="O277" s="351">
        <v>0.311685</v>
      </c>
      <c r="P277" s="351">
        <v>0.344286</v>
      </c>
      <c r="Q277" s="351">
        <v>0.385116</v>
      </c>
      <c r="R277" s="351">
        <v>0.453729</v>
      </c>
      <c r="S277" s="351">
        <v>0.366052</v>
      </c>
      <c r="T277" s="351">
        <v>0.403147</v>
      </c>
      <c r="U277" s="351">
        <v>0.343705</v>
      </c>
      <c r="V277" s="351">
        <v>0.535366</v>
      </c>
      <c r="W277" s="351">
        <v>0.434733</v>
      </c>
      <c r="X277" s="351">
        <v>0.419428</v>
      </c>
      <c r="Y277" s="351">
        <v>0.109826</v>
      </c>
      <c r="Z277" s="351">
        <v>0.129657</v>
      </c>
      <c r="AA277" s="351">
        <v>0.097422</v>
      </c>
      <c r="AB277" s="351">
        <v>0.101854</v>
      </c>
      <c r="AC277" s="351">
        <v>0.10698</v>
      </c>
      <c r="AD277" s="351">
        <v>0.133557</v>
      </c>
      <c r="AE277" s="351">
        <v>0.106006</v>
      </c>
      <c r="AF277" s="351">
        <v>0.0937078</v>
      </c>
      <c r="AG277" s="112"/>
      <c r="AH277" s="112"/>
      <c r="AI277" s="112"/>
      <c r="AJ277" s="112"/>
      <c r="AK277" s="112"/>
      <c r="AL277" s="112"/>
      <c r="AM277" s="112"/>
      <c r="AN277" s="112"/>
      <c r="AO277" s="112"/>
      <c r="AP277" s="112"/>
      <c r="AQ277" s="112"/>
      <c r="AR277" s="112"/>
      <c r="AS277" s="112"/>
      <c r="AT277" s="112"/>
      <c r="AU277" s="112"/>
      <c r="AV277" s="112"/>
      <c r="AW277" s="112"/>
      <c r="AX277" s="112"/>
      <c r="AY277" s="112"/>
      <c r="AZ277" s="112"/>
      <c r="BA277" s="112"/>
      <c r="BB277" s="112"/>
      <c r="BC277" s="112"/>
      <c r="BD277" s="112"/>
      <c r="BE277" s="112"/>
      <c r="BF277" s="112"/>
      <c r="BG277" s="112"/>
      <c r="BH277" s="112"/>
      <c r="BI277" s="112"/>
      <c r="BJ277" s="112"/>
      <c r="BK277" s="112"/>
      <c r="BL277" s="112"/>
      <c r="BM277" s="112"/>
      <c r="BN277" s="112"/>
    </row>
    <row r="278">
      <c r="A278" s="354">
        <v>0.012314814814814815</v>
      </c>
      <c r="B278" s="351">
        <v>0.505507</v>
      </c>
      <c r="C278" s="351">
        <v>0.454336</v>
      </c>
      <c r="D278" s="351">
        <v>0.451727</v>
      </c>
      <c r="E278" s="351">
        <v>0.427858</v>
      </c>
      <c r="F278" s="351">
        <v>0.473745</v>
      </c>
      <c r="G278" s="351">
        <v>0.448857</v>
      </c>
      <c r="H278" s="351">
        <v>0.463661</v>
      </c>
      <c r="I278" s="351">
        <v>0.436262</v>
      </c>
      <c r="J278" s="351">
        <v>0.518829</v>
      </c>
      <c r="K278" s="351">
        <v>0.361882</v>
      </c>
      <c r="L278" s="351">
        <v>0.399002</v>
      </c>
      <c r="M278" s="351">
        <v>0.430589</v>
      </c>
      <c r="N278" s="351">
        <v>0.496517</v>
      </c>
      <c r="O278" s="351">
        <v>0.319223</v>
      </c>
      <c r="P278" s="351">
        <v>0.35811</v>
      </c>
      <c r="Q278" s="351">
        <v>0.39461</v>
      </c>
      <c r="R278" s="351">
        <v>0.46242</v>
      </c>
      <c r="S278" s="351">
        <v>0.374118</v>
      </c>
      <c r="T278" s="351">
        <v>0.4128</v>
      </c>
      <c r="U278" s="351">
        <v>0.358766</v>
      </c>
      <c r="V278" s="351">
        <v>0.547156</v>
      </c>
      <c r="W278" s="351">
        <v>0.434908</v>
      </c>
      <c r="X278" s="351">
        <v>0.426809</v>
      </c>
      <c r="Y278" s="351">
        <v>0.11205</v>
      </c>
      <c r="Z278" s="351">
        <v>0.121207</v>
      </c>
      <c r="AA278" s="351">
        <v>0.104133</v>
      </c>
      <c r="AB278" s="351">
        <v>0.0982057</v>
      </c>
      <c r="AC278" s="351">
        <v>0.109991</v>
      </c>
      <c r="AD278" s="351">
        <v>0.131218</v>
      </c>
      <c r="AE278" s="351">
        <v>0.110513</v>
      </c>
      <c r="AF278" s="351">
        <v>0.103283</v>
      </c>
      <c r="AG278" s="112"/>
      <c r="AH278" s="112"/>
      <c r="AI278" s="112"/>
      <c r="AJ278" s="112"/>
      <c r="AK278" s="112"/>
      <c r="AL278" s="112"/>
      <c r="AM278" s="112"/>
      <c r="AN278" s="112"/>
      <c r="AO278" s="112"/>
      <c r="AP278" s="112"/>
      <c r="AQ278" s="112"/>
      <c r="AR278" s="112"/>
      <c r="AS278" s="112"/>
      <c r="AT278" s="112"/>
      <c r="AU278" s="112"/>
      <c r="AV278" s="112"/>
      <c r="AW278" s="112"/>
      <c r="AX278" s="112"/>
      <c r="AY278" s="112"/>
      <c r="AZ278" s="112"/>
      <c r="BA278" s="112"/>
      <c r="BB278" s="112"/>
      <c r="BC278" s="112"/>
      <c r="BD278" s="112"/>
      <c r="BE278" s="112"/>
      <c r="BF278" s="112"/>
      <c r="BG278" s="112"/>
      <c r="BH278" s="112"/>
      <c r="BI278" s="112"/>
      <c r="BJ278" s="112"/>
      <c r="BK278" s="112"/>
      <c r="BL278" s="112"/>
      <c r="BM278" s="112"/>
      <c r="BN278" s="112"/>
    </row>
    <row r="279">
      <c r="A279" s="354">
        <v>0.013032407407407407</v>
      </c>
      <c r="B279" s="351">
        <v>0.5055</v>
      </c>
      <c r="C279" s="351">
        <v>0.449727</v>
      </c>
      <c r="D279" s="351">
        <v>0.45316</v>
      </c>
      <c r="E279" s="351">
        <v>0.428283</v>
      </c>
      <c r="F279" s="351">
        <v>0.477109</v>
      </c>
      <c r="G279" s="351">
        <v>0.441793</v>
      </c>
      <c r="H279" s="351">
        <v>0.463824</v>
      </c>
      <c r="I279" s="351">
        <v>0.425612</v>
      </c>
      <c r="J279" s="351">
        <v>0.517918</v>
      </c>
      <c r="K279" s="351">
        <v>0.369039</v>
      </c>
      <c r="L279" s="351">
        <v>0.412641</v>
      </c>
      <c r="M279" s="351">
        <v>0.418341</v>
      </c>
      <c r="N279" s="351">
        <v>0.496009</v>
      </c>
      <c r="O279" s="351">
        <v>0.334031</v>
      </c>
      <c r="P279" s="351">
        <v>0.365754</v>
      </c>
      <c r="Q279" s="351">
        <v>0.397437</v>
      </c>
      <c r="R279" s="351">
        <v>0.466015</v>
      </c>
      <c r="S279" s="351">
        <v>0.383729</v>
      </c>
      <c r="T279" s="351">
        <v>0.420121</v>
      </c>
      <c r="U279" s="351">
        <v>0.359634</v>
      </c>
      <c r="V279" s="351">
        <v>0.55091</v>
      </c>
      <c r="W279" s="351">
        <v>0.432505</v>
      </c>
      <c r="X279" s="351">
        <v>0.426368</v>
      </c>
      <c r="Y279" s="351">
        <v>0.109621</v>
      </c>
      <c r="Z279" s="351">
        <v>0.125378</v>
      </c>
      <c r="AA279" s="351">
        <v>0.103439</v>
      </c>
      <c r="AB279" s="351">
        <v>0.0955826</v>
      </c>
      <c r="AC279" s="351">
        <v>0.11555</v>
      </c>
      <c r="AD279" s="351">
        <v>0.130459</v>
      </c>
      <c r="AE279" s="351">
        <v>0.104108</v>
      </c>
      <c r="AF279" s="351">
        <v>0.103346</v>
      </c>
      <c r="AG279" s="112"/>
      <c r="AH279" s="112"/>
      <c r="AI279" s="112"/>
      <c r="AJ279" s="112"/>
      <c r="AK279" s="112"/>
      <c r="AL279" s="112"/>
      <c r="AM279" s="112"/>
      <c r="AN279" s="112"/>
      <c r="AO279" s="112"/>
      <c r="AP279" s="112"/>
      <c r="AQ279" s="112"/>
      <c r="AR279" s="112"/>
      <c r="AS279" s="112"/>
      <c r="AT279" s="112"/>
      <c r="AU279" s="112"/>
      <c r="AV279" s="112"/>
      <c r="AW279" s="112"/>
      <c r="AX279" s="112"/>
      <c r="AY279" s="112"/>
      <c r="AZ279" s="112"/>
      <c r="BA279" s="112"/>
      <c r="BB279" s="112"/>
      <c r="BC279" s="112"/>
      <c r="BD279" s="112"/>
      <c r="BE279" s="112"/>
      <c r="BF279" s="112"/>
      <c r="BG279" s="112"/>
      <c r="BH279" s="112"/>
      <c r="BI279" s="112"/>
      <c r="BJ279" s="112"/>
      <c r="BK279" s="112"/>
      <c r="BL279" s="112"/>
      <c r="BM279" s="112"/>
      <c r="BN279" s="112"/>
    </row>
    <row r="280">
      <c r="A280" s="354">
        <v>0.01375</v>
      </c>
      <c r="B280" s="351">
        <v>0.504487</v>
      </c>
      <c r="C280" s="351">
        <v>0.451446</v>
      </c>
      <c r="D280" s="351">
        <v>0.452401</v>
      </c>
      <c r="E280" s="351">
        <v>0.431801</v>
      </c>
      <c r="F280" s="351">
        <v>0.477674</v>
      </c>
      <c r="G280" s="351">
        <v>0.441979</v>
      </c>
      <c r="H280" s="351">
        <v>0.467919</v>
      </c>
      <c r="I280" s="351">
        <v>0.434011</v>
      </c>
      <c r="J280" s="351">
        <v>0.525326</v>
      </c>
      <c r="K280" s="351">
        <v>0.38278</v>
      </c>
      <c r="L280" s="351">
        <v>0.424087</v>
      </c>
      <c r="M280" s="351">
        <v>0.43029</v>
      </c>
      <c r="N280" s="351">
        <v>0.498733</v>
      </c>
      <c r="O280" s="351">
        <v>0.341786</v>
      </c>
      <c r="P280" s="351">
        <v>0.383696</v>
      </c>
      <c r="Q280" s="351">
        <v>0.399615</v>
      </c>
      <c r="R280" s="351">
        <v>0.462342</v>
      </c>
      <c r="S280" s="351">
        <v>0.391171</v>
      </c>
      <c r="T280" s="351">
        <v>0.42395</v>
      </c>
      <c r="U280" s="351">
        <v>0.364772</v>
      </c>
      <c r="V280" s="351">
        <v>0.545778</v>
      </c>
      <c r="W280" s="351">
        <v>0.440554</v>
      </c>
      <c r="X280" s="351">
        <v>0.436243</v>
      </c>
      <c r="Y280" s="351">
        <v>0.113495</v>
      </c>
      <c r="Z280" s="351">
        <v>0.125985</v>
      </c>
      <c r="AA280" s="351">
        <v>0.107273</v>
      </c>
      <c r="AB280" s="351">
        <v>0.103835</v>
      </c>
      <c r="AC280" s="351">
        <v>0.108801</v>
      </c>
      <c r="AD280" s="351">
        <v>0.135696</v>
      </c>
      <c r="AE280" s="351">
        <v>0.109188</v>
      </c>
      <c r="AF280" s="351">
        <v>0.10188</v>
      </c>
      <c r="AG280" s="112"/>
      <c r="AH280" s="112"/>
      <c r="AI280" s="112"/>
      <c r="AJ280" s="112"/>
      <c r="AK280" s="112"/>
      <c r="AL280" s="112"/>
      <c r="AM280" s="112"/>
      <c r="AN280" s="112"/>
      <c r="AO280" s="112"/>
      <c r="AP280" s="112"/>
      <c r="AQ280" s="112"/>
      <c r="AR280" s="112"/>
      <c r="AS280" s="112"/>
      <c r="AT280" s="112"/>
      <c r="AU280" s="112"/>
      <c r="AV280" s="112"/>
      <c r="AW280" s="112"/>
      <c r="AX280" s="112"/>
      <c r="AY280" s="112"/>
      <c r="AZ280" s="112"/>
      <c r="BA280" s="112"/>
      <c r="BB280" s="112"/>
      <c r="BC280" s="112"/>
      <c r="BD280" s="112"/>
      <c r="BE280" s="112"/>
      <c r="BF280" s="112"/>
      <c r="BG280" s="112"/>
      <c r="BH280" s="112"/>
      <c r="BI280" s="112"/>
      <c r="BJ280" s="112"/>
      <c r="BK280" s="112"/>
      <c r="BL280" s="112"/>
      <c r="BM280" s="112"/>
      <c r="BN280" s="112"/>
    </row>
    <row r="281">
      <c r="A281" s="354">
        <v>0.014456018518518519</v>
      </c>
      <c r="B281" s="351">
        <v>0.519411</v>
      </c>
      <c r="C281" s="351">
        <v>0.46157</v>
      </c>
      <c r="D281" s="351">
        <v>0.46144</v>
      </c>
      <c r="E281" s="351">
        <v>0.441243</v>
      </c>
      <c r="F281" s="351">
        <v>0.477559</v>
      </c>
      <c r="G281" s="351">
        <v>0.449412</v>
      </c>
      <c r="H281" s="351">
        <v>0.471128</v>
      </c>
      <c r="I281" s="351">
        <v>0.429712</v>
      </c>
      <c r="J281" s="351">
        <v>0.519603</v>
      </c>
      <c r="K281" s="351">
        <v>0.401998</v>
      </c>
      <c r="L281" s="351">
        <v>0.444499</v>
      </c>
      <c r="M281" s="351">
        <v>0.434806</v>
      </c>
      <c r="N281" s="351">
        <v>0.502157</v>
      </c>
      <c r="O281" s="351">
        <v>0.363152</v>
      </c>
      <c r="P281" s="351">
        <v>0.402953</v>
      </c>
      <c r="Q281" s="351">
        <v>0.404209</v>
      </c>
      <c r="R281" s="351">
        <v>0.472865</v>
      </c>
      <c r="S281" s="351">
        <v>0.403351</v>
      </c>
      <c r="T281" s="351">
        <v>0.425294</v>
      </c>
      <c r="U281" s="351">
        <v>0.373173</v>
      </c>
      <c r="V281" s="351">
        <v>0.550177</v>
      </c>
      <c r="W281" s="351">
        <v>0.448759</v>
      </c>
      <c r="X281" s="351">
        <v>0.431958</v>
      </c>
      <c r="Y281" s="351">
        <v>0.117396</v>
      </c>
      <c r="Z281" s="351">
        <v>0.13235</v>
      </c>
      <c r="AA281" s="351">
        <v>0.106391</v>
      </c>
      <c r="AB281" s="351">
        <v>0.1031</v>
      </c>
      <c r="AC281" s="351">
        <v>0.112882</v>
      </c>
      <c r="AD281" s="351">
        <v>0.141453</v>
      </c>
      <c r="AE281" s="351">
        <v>0.109742</v>
      </c>
      <c r="AF281" s="351">
        <v>0.104194</v>
      </c>
      <c r="AG281" s="112"/>
      <c r="AH281" s="112"/>
      <c r="AI281" s="112"/>
      <c r="AJ281" s="112"/>
      <c r="AK281" s="112"/>
      <c r="AL281" s="112"/>
      <c r="AM281" s="112"/>
      <c r="AN281" s="112"/>
      <c r="AO281" s="112"/>
      <c r="AP281" s="112"/>
      <c r="AQ281" s="112"/>
      <c r="AR281" s="112"/>
      <c r="AS281" s="112"/>
      <c r="AT281" s="112"/>
      <c r="AU281" s="112"/>
      <c r="AV281" s="112"/>
      <c r="AW281" s="112"/>
      <c r="AX281" s="112"/>
      <c r="AY281" s="112"/>
      <c r="AZ281" s="112"/>
      <c r="BA281" s="112"/>
      <c r="BB281" s="112"/>
      <c r="BC281" s="112"/>
      <c r="BD281" s="112"/>
      <c r="BE281" s="112"/>
      <c r="BF281" s="112"/>
      <c r="BG281" s="112"/>
      <c r="BH281" s="112"/>
      <c r="BI281" s="112"/>
      <c r="BJ281" s="112"/>
      <c r="BK281" s="112"/>
      <c r="BL281" s="112"/>
      <c r="BM281" s="112"/>
      <c r="BN281" s="112"/>
    </row>
    <row r="282">
      <c r="A282" s="354">
        <v>0.015173611111111112</v>
      </c>
      <c r="B282" s="351">
        <v>0.507477</v>
      </c>
      <c r="C282" s="351">
        <v>0.457989</v>
      </c>
      <c r="D282" s="351">
        <v>0.451322</v>
      </c>
      <c r="E282" s="351">
        <v>0.438204</v>
      </c>
      <c r="F282" s="351">
        <v>0.472083</v>
      </c>
      <c r="G282" s="351">
        <v>0.452953</v>
      </c>
      <c r="H282" s="351">
        <v>0.465742</v>
      </c>
      <c r="I282" s="351">
        <v>0.425646</v>
      </c>
      <c r="J282" s="351">
        <v>0.517297</v>
      </c>
      <c r="K282" s="351">
        <v>0.412513</v>
      </c>
      <c r="L282" s="351">
        <v>0.450662</v>
      </c>
      <c r="M282" s="351">
        <v>0.437679</v>
      </c>
      <c r="N282" s="351">
        <v>0.498836</v>
      </c>
      <c r="O282" s="351">
        <v>0.371841</v>
      </c>
      <c r="P282" s="351">
        <v>0.405226</v>
      </c>
      <c r="Q282" s="351">
        <v>0.412729</v>
      </c>
      <c r="R282" s="351">
        <v>0.473375</v>
      </c>
      <c r="S282" s="351">
        <v>0.408133</v>
      </c>
      <c r="T282" s="351">
        <v>0.435875</v>
      </c>
      <c r="U282" s="351">
        <v>0.380029</v>
      </c>
      <c r="V282" s="351">
        <v>0.55132</v>
      </c>
      <c r="W282" s="351">
        <v>0.444606</v>
      </c>
      <c r="X282" s="351">
        <v>0.435446</v>
      </c>
      <c r="Y282" s="351">
        <v>0.106375</v>
      </c>
      <c r="Z282" s="351">
        <v>0.126769</v>
      </c>
      <c r="AA282" s="351">
        <v>0.0969812</v>
      </c>
      <c r="AB282" s="351">
        <v>0.100764</v>
      </c>
      <c r="AC282" s="351">
        <v>0.110011</v>
      </c>
      <c r="AD282" s="351">
        <v>0.139029</v>
      </c>
      <c r="AE282" s="351">
        <v>0.110988</v>
      </c>
      <c r="AF282" s="351">
        <v>0.105369</v>
      </c>
      <c r="AG282" s="112"/>
      <c r="AH282" s="112"/>
      <c r="AI282" s="112"/>
      <c r="AJ282" s="112"/>
      <c r="AK282" s="112"/>
      <c r="AL282" s="112"/>
      <c r="AM282" s="112"/>
      <c r="AN282" s="112"/>
      <c r="AO282" s="112"/>
      <c r="AP282" s="112"/>
      <c r="AQ282" s="112"/>
      <c r="AR282" s="112"/>
      <c r="AS282" s="112"/>
      <c r="AT282" s="112"/>
      <c r="AU282" s="112"/>
      <c r="AV282" s="112"/>
      <c r="AW282" s="112"/>
      <c r="AX282" s="112"/>
      <c r="AY282" s="112"/>
      <c r="AZ282" s="112"/>
      <c r="BA282" s="112"/>
      <c r="BB282" s="112"/>
      <c r="BC282" s="112"/>
      <c r="BD282" s="112"/>
      <c r="BE282" s="112"/>
      <c r="BF282" s="112"/>
      <c r="BG282" s="112"/>
      <c r="BH282" s="112"/>
      <c r="BI282" s="112"/>
      <c r="BJ282" s="112"/>
      <c r="BK282" s="112"/>
      <c r="BL282" s="112"/>
      <c r="BM282" s="112"/>
      <c r="BN282" s="112"/>
    </row>
    <row r="283">
      <c r="A283" s="354">
        <v>0.01587962962962963</v>
      </c>
      <c r="B283" s="351">
        <v>0.513305</v>
      </c>
      <c r="C283" s="351">
        <v>0.44599</v>
      </c>
      <c r="D283" s="351">
        <v>0.455273</v>
      </c>
      <c r="E283" s="351">
        <v>0.434015</v>
      </c>
      <c r="F283" s="351">
        <v>0.467159</v>
      </c>
      <c r="G283" s="351">
        <v>0.455609</v>
      </c>
      <c r="H283" s="351">
        <v>0.468318</v>
      </c>
      <c r="I283" s="351">
        <v>0.433785</v>
      </c>
      <c r="J283" s="351">
        <v>0.523351</v>
      </c>
      <c r="K283" s="351">
        <v>0.423075</v>
      </c>
      <c r="L283" s="351">
        <v>0.45253</v>
      </c>
      <c r="M283" s="351">
        <v>0.437332</v>
      </c>
      <c r="N283" s="351">
        <v>0.501007</v>
      </c>
      <c r="O283" s="351">
        <v>0.380284</v>
      </c>
      <c r="P283" s="351">
        <v>0.411353</v>
      </c>
      <c r="Q283" s="351">
        <v>0.413747</v>
      </c>
      <c r="R283" s="351">
        <v>0.477798</v>
      </c>
      <c r="S283" s="351">
        <v>0.413871</v>
      </c>
      <c r="T283" s="351">
        <v>0.435021</v>
      </c>
      <c r="U283" s="351">
        <v>0.3753</v>
      </c>
      <c r="V283" s="351">
        <v>0.556947</v>
      </c>
      <c r="W283" s="351">
        <v>0.444665</v>
      </c>
      <c r="X283" s="351">
        <v>0.436328</v>
      </c>
      <c r="Y283" s="351">
        <v>0.114751</v>
      </c>
      <c r="Z283" s="351">
        <v>0.127822</v>
      </c>
      <c r="AA283" s="351">
        <v>0.11211</v>
      </c>
      <c r="AB283" s="351">
        <v>0.0974655</v>
      </c>
      <c r="AC283" s="351">
        <v>0.119682</v>
      </c>
      <c r="AD283" s="351">
        <v>0.136924</v>
      </c>
      <c r="AE283" s="351">
        <v>0.114383</v>
      </c>
      <c r="AF283" s="351">
        <v>0.102043</v>
      </c>
      <c r="AG283" s="112"/>
      <c r="AH283" s="112"/>
      <c r="AI283" s="112"/>
      <c r="AJ283" s="112"/>
      <c r="AK283" s="112"/>
      <c r="AL283" s="112"/>
      <c r="AM283" s="112"/>
      <c r="AN283" s="112"/>
      <c r="AO283" s="112"/>
      <c r="AP283" s="112"/>
      <c r="AQ283" s="112"/>
      <c r="AR283" s="112"/>
      <c r="AS283" s="112"/>
      <c r="AT283" s="112"/>
      <c r="AU283" s="112"/>
      <c r="AV283" s="112"/>
      <c r="AW283" s="112"/>
      <c r="AX283" s="112"/>
      <c r="AY283" s="112"/>
      <c r="AZ283" s="112"/>
      <c r="BA283" s="112"/>
      <c r="BB283" s="112"/>
      <c r="BC283" s="112"/>
      <c r="BD283" s="112"/>
      <c r="BE283" s="112"/>
      <c r="BF283" s="112"/>
      <c r="BG283" s="112"/>
      <c r="BH283" s="112"/>
      <c r="BI283" s="112"/>
      <c r="BJ283" s="112"/>
      <c r="BK283" s="112"/>
      <c r="BL283" s="112"/>
      <c r="BM283" s="112"/>
      <c r="BN283" s="112"/>
    </row>
    <row r="284">
      <c r="A284" s="354">
        <v>0.01659722222222222</v>
      </c>
      <c r="B284" s="351">
        <v>0.513025</v>
      </c>
      <c r="C284" s="351">
        <v>0.458369</v>
      </c>
      <c r="D284" s="351">
        <v>0.46049</v>
      </c>
      <c r="E284" s="351">
        <v>0.434545</v>
      </c>
      <c r="F284" s="351">
        <v>0.474589</v>
      </c>
      <c r="G284" s="351">
        <v>0.449246</v>
      </c>
      <c r="H284" s="351">
        <v>0.472629</v>
      </c>
      <c r="I284" s="351">
        <v>0.428697</v>
      </c>
      <c r="J284" s="351">
        <v>0.523417</v>
      </c>
      <c r="K284" s="351">
        <v>0.433962</v>
      </c>
      <c r="L284" s="351">
        <v>0.469006</v>
      </c>
      <c r="M284" s="351">
        <v>0.439346</v>
      </c>
      <c r="N284" s="351">
        <v>0.502351</v>
      </c>
      <c r="O284" s="351">
        <v>0.389148</v>
      </c>
      <c r="P284" s="351">
        <v>0.424403</v>
      </c>
      <c r="Q284" s="351">
        <v>0.414116</v>
      </c>
      <c r="R284" s="351">
        <v>0.482253</v>
      </c>
      <c r="S284" s="351">
        <v>0.420755</v>
      </c>
      <c r="T284" s="351">
        <v>0.441065</v>
      </c>
      <c r="U284" s="351">
        <v>0.380903</v>
      </c>
      <c r="V284" s="351">
        <v>0.554877</v>
      </c>
      <c r="W284" s="351">
        <v>0.44719</v>
      </c>
      <c r="X284" s="351">
        <v>0.43859</v>
      </c>
      <c r="Y284" s="351">
        <v>0.119982</v>
      </c>
      <c r="Z284" s="351">
        <v>0.139776</v>
      </c>
      <c r="AA284" s="351">
        <v>0.111226</v>
      </c>
      <c r="AB284" s="351">
        <v>0.10456</v>
      </c>
      <c r="AC284" s="351">
        <v>0.116323</v>
      </c>
      <c r="AD284" s="351">
        <v>0.150206</v>
      </c>
      <c r="AE284" s="351">
        <v>0.111152</v>
      </c>
      <c r="AF284" s="351">
        <v>0.105442</v>
      </c>
      <c r="AG284" s="112"/>
      <c r="AH284" s="112"/>
      <c r="AI284" s="112"/>
      <c r="AJ284" s="112"/>
      <c r="AK284" s="112"/>
      <c r="AL284" s="112"/>
      <c r="AM284" s="112"/>
      <c r="AN284" s="112"/>
      <c r="AO284" s="112"/>
      <c r="AP284" s="112"/>
      <c r="AQ284" s="112"/>
      <c r="AR284" s="112"/>
      <c r="AS284" s="112"/>
      <c r="AT284" s="112"/>
      <c r="AU284" s="112"/>
      <c r="AV284" s="112"/>
      <c r="AW284" s="112"/>
      <c r="AX284" s="112"/>
      <c r="AY284" s="112"/>
      <c r="AZ284" s="112"/>
      <c r="BA284" s="112"/>
      <c r="BB284" s="112"/>
      <c r="BC284" s="112"/>
      <c r="BD284" s="112"/>
      <c r="BE284" s="112"/>
      <c r="BF284" s="112"/>
      <c r="BG284" s="112"/>
      <c r="BH284" s="112"/>
      <c r="BI284" s="112"/>
      <c r="BJ284" s="112"/>
      <c r="BK284" s="112"/>
      <c r="BL284" s="112"/>
      <c r="BM284" s="112"/>
      <c r="BN284" s="112"/>
    </row>
    <row r="285">
      <c r="A285" s="354">
        <v>0.01730324074074074</v>
      </c>
      <c r="B285" s="351">
        <v>0.515408</v>
      </c>
      <c r="C285" s="351">
        <v>0.450059</v>
      </c>
      <c r="D285" s="351">
        <v>0.453655</v>
      </c>
      <c r="E285" s="351">
        <v>0.439638</v>
      </c>
      <c r="F285" s="351">
        <v>0.475609</v>
      </c>
      <c r="G285" s="351">
        <v>0.444771</v>
      </c>
      <c r="H285" s="351">
        <v>0.470698</v>
      </c>
      <c r="I285" s="351">
        <v>0.430155</v>
      </c>
      <c r="J285" s="351">
        <v>0.524536</v>
      </c>
      <c r="K285" s="351">
        <v>0.431637</v>
      </c>
      <c r="L285" s="351">
        <v>0.466086</v>
      </c>
      <c r="M285" s="351">
        <v>0.44107</v>
      </c>
      <c r="N285" s="351">
        <v>0.506419</v>
      </c>
      <c r="O285" s="351">
        <v>0.393742</v>
      </c>
      <c r="P285" s="351">
        <v>0.426865</v>
      </c>
      <c r="Q285" s="351">
        <v>0.413203</v>
      </c>
      <c r="R285" s="351">
        <v>0.478804</v>
      </c>
      <c r="S285" s="351">
        <v>0.421587</v>
      </c>
      <c r="T285" s="351">
        <v>0.440329</v>
      </c>
      <c r="U285" s="351">
        <v>0.387102</v>
      </c>
      <c r="V285" s="351">
        <v>0.555577</v>
      </c>
      <c r="W285" s="351">
        <v>0.453236</v>
      </c>
      <c r="X285" s="351">
        <v>0.44343</v>
      </c>
      <c r="Y285" s="351">
        <v>0.115451</v>
      </c>
      <c r="Z285" s="351">
        <v>0.134902</v>
      </c>
      <c r="AA285" s="351">
        <v>0.109815</v>
      </c>
      <c r="AB285" s="351">
        <v>0.100683</v>
      </c>
      <c r="AC285" s="351">
        <v>0.118883</v>
      </c>
      <c r="AD285" s="351">
        <v>0.144232</v>
      </c>
      <c r="AE285" s="351">
        <v>0.112061</v>
      </c>
      <c r="AF285" s="351">
        <v>0.102947</v>
      </c>
      <c r="AG285" s="112"/>
      <c r="AH285" s="112"/>
      <c r="AI285" s="112"/>
      <c r="AJ285" s="112"/>
      <c r="AK285" s="112"/>
      <c r="AL285" s="112"/>
      <c r="AM285" s="112"/>
      <c r="AN285" s="112"/>
      <c r="AO285" s="112"/>
      <c r="AP285" s="112"/>
      <c r="AQ285" s="112"/>
      <c r="AR285" s="112"/>
      <c r="AS285" s="112"/>
      <c r="AT285" s="112"/>
      <c r="AU285" s="112"/>
      <c r="AV285" s="112"/>
      <c r="AW285" s="112"/>
      <c r="AX285" s="112"/>
      <c r="AY285" s="112"/>
      <c r="AZ285" s="112"/>
      <c r="BA285" s="112"/>
      <c r="BB285" s="112"/>
      <c r="BC285" s="112"/>
      <c r="BD285" s="112"/>
      <c r="BE285" s="112"/>
      <c r="BF285" s="112"/>
      <c r="BG285" s="112"/>
      <c r="BH285" s="112"/>
      <c r="BI285" s="112"/>
      <c r="BJ285" s="112"/>
      <c r="BK285" s="112"/>
      <c r="BL285" s="112"/>
      <c r="BM285" s="112"/>
      <c r="BN285" s="112"/>
    </row>
    <row r="286">
      <c r="A286" s="354">
        <v>0.018020833333333333</v>
      </c>
      <c r="B286" s="351">
        <v>0.522992</v>
      </c>
      <c r="C286" s="351">
        <v>0.462499</v>
      </c>
      <c r="D286" s="351">
        <v>0.460894</v>
      </c>
      <c r="E286" s="351">
        <v>0.44127</v>
      </c>
      <c r="F286" s="351">
        <v>0.476434</v>
      </c>
      <c r="G286" s="351">
        <v>0.451473</v>
      </c>
      <c r="H286" s="351">
        <v>0.465468</v>
      </c>
      <c r="I286" s="351">
        <v>0.440266</v>
      </c>
      <c r="J286" s="351">
        <v>0.52321</v>
      </c>
      <c r="K286" s="351">
        <v>0.440493</v>
      </c>
      <c r="L286" s="351">
        <v>0.479632</v>
      </c>
      <c r="M286" s="351">
        <v>0.447237</v>
      </c>
      <c r="N286" s="351">
        <v>0.504581</v>
      </c>
      <c r="O286" s="351">
        <v>0.397869</v>
      </c>
      <c r="P286" s="351">
        <v>0.442881</v>
      </c>
      <c r="Q286" s="351">
        <v>0.416836</v>
      </c>
      <c r="R286" s="351">
        <v>0.480181</v>
      </c>
      <c r="S286" s="351">
        <v>0.424877</v>
      </c>
      <c r="T286" s="351">
        <v>0.45101</v>
      </c>
      <c r="U286" s="351">
        <v>0.388587</v>
      </c>
      <c r="V286" s="351">
        <v>0.550586</v>
      </c>
      <c r="W286" s="351">
        <v>0.453347</v>
      </c>
      <c r="X286" s="351">
        <v>0.439767</v>
      </c>
      <c r="Y286" s="351">
        <v>0.113556</v>
      </c>
      <c r="Z286" s="351">
        <v>0.132593</v>
      </c>
      <c r="AA286" s="351">
        <v>0.106641</v>
      </c>
      <c r="AB286" s="351">
        <v>0.102323</v>
      </c>
      <c r="AC286" s="351">
        <v>0.111142</v>
      </c>
      <c r="AD286" s="351">
        <v>0.139318</v>
      </c>
      <c r="AE286" s="351">
        <v>0.116305</v>
      </c>
      <c r="AF286" s="351">
        <v>0.107158</v>
      </c>
      <c r="AG286" s="112"/>
      <c r="AH286" s="112"/>
      <c r="AI286" s="112"/>
      <c r="AJ286" s="112"/>
      <c r="AK286" s="112"/>
      <c r="AL286" s="112"/>
      <c r="AM286" s="112"/>
      <c r="AN286" s="112"/>
      <c r="AO286" s="112"/>
      <c r="AP286" s="112"/>
      <c r="AQ286" s="112"/>
      <c r="AR286" s="112"/>
      <c r="AS286" s="112"/>
      <c r="AT286" s="112"/>
      <c r="AU286" s="112"/>
      <c r="AV286" s="112"/>
      <c r="AW286" s="112"/>
      <c r="AX286" s="112"/>
      <c r="AY286" s="112"/>
      <c r="AZ286" s="112"/>
      <c r="BA286" s="112"/>
      <c r="BB286" s="112"/>
      <c r="BC286" s="112"/>
      <c r="BD286" s="112"/>
      <c r="BE286" s="112"/>
      <c r="BF286" s="112"/>
      <c r="BG286" s="112"/>
      <c r="BH286" s="112"/>
      <c r="BI286" s="112"/>
      <c r="BJ286" s="112"/>
      <c r="BK286" s="112"/>
      <c r="BL286" s="112"/>
      <c r="BM286" s="112"/>
      <c r="BN286" s="112"/>
    </row>
    <row r="287">
      <c r="A287" s="354">
        <v>0.018726851851851852</v>
      </c>
      <c r="B287" s="351">
        <v>0.521543</v>
      </c>
      <c r="C287" s="351">
        <v>0.45863</v>
      </c>
      <c r="D287" s="351">
        <v>0.462069</v>
      </c>
      <c r="E287" s="351">
        <v>0.433889</v>
      </c>
      <c r="F287" s="351">
        <v>0.478994</v>
      </c>
      <c r="G287" s="351">
        <v>0.446013</v>
      </c>
      <c r="H287" s="351">
        <v>0.469948</v>
      </c>
      <c r="I287" s="351">
        <v>0.429693</v>
      </c>
      <c r="J287" s="351">
        <v>0.527947</v>
      </c>
      <c r="K287" s="351">
        <v>0.440116</v>
      </c>
      <c r="L287" s="351">
        <v>0.475642</v>
      </c>
      <c r="M287" s="351">
        <v>0.434088</v>
      </c>
      <c r="N287" s="351">
        <v>0.5062</v>
      </c>
      <c r="O287" s="351">
        <v>0.405966</v>
      </c>
      <c r="P287" s="351">
        <v>0.437622</v>
      </c>
      <c r="Q287" s="351">
        <v>0.421291</v>
      </c>
      <c r="R287" s="351">
        <v>0.477738</v>
      </c>
      <c r="S287" s="351">
        <v>0.429713</v>
      </c>
      <c r="T287" s="351">
        <v>0.445289</v>
      </c>
      <c r="U287" s="351">
        <v>0.388257</v>
      </c>
      <c r="V287" s="351">
        <v>0.55835</v>
      </c>
      <c r="W287" s="351">
        <v>0.448386</v>
      </c>
      <c r="X287" s="351">
        <v>0.438396</v>
      </c>
      <c r="Y287" s="351">
        <v>0.107528</v>
      </c>
      <c r="Z287" s="351">
        <v>0.132848</v>
      </c>
      <c r="AA287" s="351">
        <v>0.107571</v>
      </c>
      <c r="AB287" s="351">
        <v>0.105847</v>
      </c>
      <c r="AC287" s="351">
        <v>0.122977</v>
      </c>
      <c r="AD287" s="351">
        <v>0.143443</v>
      </c>
      <c r="AE287" s="351">
        <v>0.1128</v>
      </c>
      <c r="AF287" s="351">
        <v>0.111692</v>
      </c>
      <c r="AG287" s="112"/>
      <c r="AH287" s="112"/>
      <c r="AI287" s="112"/>
      <c r="AJ287" s="112"/>
      <c r="AK287" s="112"/>
      <c r="AL287" s="112"/>
      <c r="AM287" s="112"/>
      <c r="AN287" s="112"/>
      <c r="AO287" s="112"/>
      <c r="AP287" s="112"/>
      <c r="AQ287" s="112"/>
      <c r="AR287" s="112"/>
      <c r="AS287" s="112"/>
      <c r="AT287" s="112"/>
      <c r="AU287" s="112"/>
      <c r="AV287" s="112"/>
      <c r="AW287" s="112"/>
      <c r="AX287" s="112"/>
      <c r="AY287" s="112"/>
      <c r="AZ287" s="112"/>
      <c r="BA287" s="112"/>
      <c r="BB287" s="112"/>
      <c r="BC287" s="112"/>
      <c r="BD287" s="112"/>
      <c r="BE287" s="112"/>
      <c r="BF287" s="112"/>
      <c r="BG287" s="112"/>
      <c r="BH287" s="112"/>
      <c r="BI287" s="112"/>
      <c r="BJ287" s="112"/>
      <c r="BK287" s="112"/>
      <c r="BL287" s="112"/>
      <c r="BM287" s="112"/>
      <c r="BN287" s="112"/>
    </row>
    <row r="288">
      <c r="A288" s="354">
        <v>0.019444444444444445</v>
      </c>
      <c r="B288" s="351">
        <v>0.510254</v>
      </c>
      <c r="C288" s="351">
        <v>0.460503</v>
      </c>
      <c r="D288" s="351">
        <v>0.461949</v>
      </c>
      <c r="E288" s="351">
        <v>0.435866</v>
      </c>
      <c r="F288" s="351">
        <v>0.477422</v>
      </c>
      <c r="G288" s="351">
        <v>0.443194</v>
      </c>
      <c r="H288" s="351">
        <v>0.472738</v>
      </c>
      <c r="I288" s="351">
        <v>0.437346</v>
      </c>
      <c r="J288" s="351">
        <v>0.528124</v>
      </c>
      <c r="K288" s="351">
        <v>0.455849</v>
      </c>
      <c r="L288" s="351">
        <v>0.478551</v>
      </c>
      <c r="M288" s="351">
        <v>0.44642</v>
      </c>
      <c r="N288" s="351">
        <v>0.509782</v>
      </c>
      <c r="O288" s="351">
        <v>0.413837</v>
      </c>
      <c r="P288" s="351">
        <v>0.448322</v>
      </c>
      <c r="Q288" s="351">
        <v>0.425432</v>
      </c>
      <c r="R288" s="351">
        <v>0.481921</v>
      </c>
      <c r="S288" s="351">
        <v>0.428112</v>
      </c>
      <c r="T288" s="351">
        <v>0.44655</v>
      </c>
      <c r="U288" s="351">
        <v>0.388319</v>
      </c>
      <c r="V288" s="351">
        <v>0.554718</v>
      </c>
      <c r="W288" s="351">
        <v>0.450022</v>
      </c>
      <c r="X288" s="351">
        <v>0.448858</v>
      </c>
      <c r="Y288" s="351">
        <v>0.116179</v>
      </c>
      <c r="Z288" s="351">
        <v>0.135351</v>
      </c>
      <c r="AA288" s="351">
        <v>0.113197</v>
      </c>
      <c r="AB288" s="351">
        <v>0.102357</v>
      </c>
      <c r="AC288" s="351">
        <v>0.116963</v>
      </c>
      <c r="AD288" s="351">
        <v>0.147768</v>
      </c>
      <c r="AE288" s="351">
        <v>0.117331</v>
      </c>
      <c r="AF288" s="351">
        <v>0.11154</v>
      </c>
      <c r="AG288" s="112"/>
      <c r="AH288" s="112"/>
      <c r="AI288" s="112"/>
      <c r="AJ288" s="112"/>
      <c r="AK288" s="112"/>
      <c r="AL288" s="112"/>
      <c r="AM288" s="112"/>
      <c r="AN288" s="112"/>
      <c r="AO288" s="112"/>
      <c r="AP288" s="112"/>
      <c r="AQ288" s="112"/>
      <c r="AR288" s="112"/>
      <c r="AS288" s="112"/>
      <c r="AT288" s="112"/>
      <c r="AU288" s="112"/>
      <c r="AV288" s="112"/>
      <c r="AW288" s="112"/>
      <c r="AX288" s="112"/>
      <c r="AY288" s="112"/>
      <c r="AZ288" s="112"/>
      <c r="BA288" s="112"/>
      <c r="BB288" s="112"/>
      <c r="BC288" s="112"/>
      <c r="BD288" s="112"/>
      <c r="BE288" s="112"/>
      <c r="BF288" s="112"/>
      <c r="BG288" s="112"/>
      <c r="BH288" s="112"/>
      <c r="BI288" s="112"/>
      <c r="BJ288" s="112"/>
      <c r="BK288" s="112"/>
      <c r="BL288" s="112"/>
      <c r="BM288" s="112"/>
      <c r="BN288" s="112"/>
    </row>
    <row r="289">
      <c r="A289" s="354">
        <v>0.020150462962962964</v>
      </c>
      <c r="B289" s="351">
        <v>0.510069</v>
      </c>
      <c r="C289" s="351">
        <v>0.457356</v>
      </c>
      <c r="D289" s="351">
        <v>0.465257</v>
      </c>
      <c r="E289" s="351">
        <v>0.445258</v>
      </c>
      <c r="F289" s="351">
        <v>0.47813</v>
      </c>
      <c r="G289" s="351">
        <v>0.455682</v>
      </c>
      <c r="H289" s="351">
        <v>0.46869</v>
      </c>
      <c r="I289" s="351">
        <v>0.435859</v>
      </c>
      <c r="J289" s="351">
        <v>0.521064</v>
      </c>
      <c r="K289" s="351">
        <v>0.453437</v>
      </c>
      <c r="L289" s="351">
        <v>0.485132</v>
      </c>
      <c r="M289" s="351">
        <v>0.437359</v>
      </c>
      <c r="N289" s="351">
        <v>0.507812</v>
      </c>
      <c r="O289" s="351">
        <v>0.415244</v>
      </c>
      <c r="P289" s="351">
        <v>0.446489</v>
      </c>
      <c r="Q289" s="351">
        <v>0.429619</v>
      </c>
      <c r="R289" s="351">
        <v>0.478921</v>
      </c>
      <c r="S289" s="351">
        <v>0.435256</v>
      </c>
      <c r="T289" s="351">
        <v>0.449768</v>
      </c>
      <c r="U289" s="351">
        <v>0.390342</v>
      </c>
      <c r="V289" s="351">
        <v>0.554051</v>
      </c>
      <c r="W289" s="351">
        <v>0.4582</v>
      </c>
      <c r="X289" s="351">
        <v>0.441745</v>
      </c>
      <c r="Y289" s="351">
        <v>0.112508</v>
      </c>
      <c r="Z289" s="351">
        <v>0.137325</v>
      </c>
      <c r="AA289" s="351">
        <v>0.104899</v>
      </c>
      <c r="AB289" s="351">
        <v>0.0999162</v>
      </c>
      <c r="AC289" s="351">
        <v>0.110632</v>
      </c>
      <c r="AD289" s="351">
        <v>0.145996</v>
      </c>
      <c r="AE289" s="351">
        <v>0.117694</v>
      </c>
      <c r="AF289" s="351">
        <v>0.109732</v>
      </c>
      <c r="AG289" s="112"/>
      <c r="AH289" s="112"/>
      <c r="AI289" s="112"/>
      <c r="AJ289" s="112"/>
      <c r="AK289" s="112"/>
      <c r="AL289" s="112"/>
      <c r="AM289" s="112"/>
      <c r="AN289" s="112"/>
      <c r="AO289" s="112"/>
      <c r="AP289" s="112"/>
      <c r="AQ289" s="112"/>
      <c r="AR289" s="112"/>
      <c r="AS289" s="112"/>
      <c r="AT289" s="112"/>
      <c r="AU289" s="112"/>
      <c r="AV289" s="112"/>
      <c r="AW289" s="112"/>
      <c r="AX289" s="112"/>
      <c r="AY289" s="112"/>
      <c r="AZ289" s="112"/>
      <c r="BA289" s="112"/>
      <c r="BB289" s="112"/>
      <c r="BC289" s="112"/>
      <c r="BD289" s="112"/>
      <c r="BE289" s="112"/>
      <c r="BF289" s="112"/>
      <c r="BG289" s="112"/>
      <c r="BH289" s="112"/>
      <c r="BI289" s="112"/>
      <c r="BJ289" s="112"/>
      <c r="BK289" s="112"/>
      <c r="BL289" s="112"/>
      <c r="BM289" s="112"/>
      <c r="BN289" s="112"/>
    </row>
    <row r="290">
      <c r="A290" s="354">
        <v>0.020868055555555556</v>
      </c>
      <c r="B290" s="351">
        <v>0.517428</v>
      </c>
      <c r="C290" s="351">
        <v>0.450085</v>
      </c>
      <c r="D290" s="351">
        <v>0.46444</v>
      </c>
      <c r="E290" s="351">
        <v>0.4419</v>
      </c>
      <c r="F290" s="351">
        <v>0.484619</v>
      </c>
      <c r="G290" s="351">
        <v>0.454978</v>
      </c>
      <c r="H290" s="351">
        <v>0.46692</v>
      </c>
      <c r="I290" s="351">
        <v>0.43823</v>
      </c>
      <c r="J290" s="351">
        <v>0.527924</v>
      </c>
      <c r="K290" s="351">
        <v>0.456756</v>
      </c>
      <c r="L290" s="351">
        <v>0.491831</v>
      </c>
      <c r="M290" s="351">
        <v>0.447539</v>
      </c>
      <c r="N290" s="351">
        <v>0.512134</v>
      </c>
      <c r="O290" s="351">
        <v>0.416436</v>
      </c>
      <c r="P290" s="351">
        <v>0.453998</v>
      </c>
      <c r="Q290" s="351">
        <v>0.424523</v>
      </c>
      <c r="R290" s="351">
        <v>0.480354</v>
      </c>
      <c r="S290" s="351">
        <v>0.435238</v>
      </c>
      <c r="T290" s="351">
        <v>0.450063</v>
      </c>
      <c r="U290" s="351">
        <v>0.394772</v>
      </c>
      <c r="V290" s="351">
        <v>0.558143</v>
      </c>
      <c r="W290" s="351">
        <v>0.453118</v>
      </c>
      <c r="X290" s="351">
        <v>0.453668</v>
      </c>
      <c r="Y290" s="351">
        <v>0.116004</v>
      </c>
      <c r="Z290" s="351">
        <v>0.12928</v>
      </c>
      <c r="AA290" s="351">
        <v>0.106532</v>
      </c>
      <c r="AB290" s="351">
        <v>0.105583</v>
      </c>
      <c r="AC290" s="351">
        <v>0.122993</v>
      </c>
      <c r="AD290" s="351">
        <v>0.143234</v>
      </c>
      <c r="AE290" s="351">
        <v>0.11901</v>
      </c>
      <c r="AF290" s="351">
        <v>0.103511</v>
      </c>
      <c r="AG290" s="112"/>
      <c r="AH290" s="112"/>
      <c r="AI290" s="112"/>
      <c r="AJ290" s="112"/>
      <c r="AK290" s="112"/>
      <c r="AL290" s="112"/>
      <c r="AM290" s="112"/>
      <c r="AN290" s="112"/>
      <c r="AO290" s="112"/>
      <c r="AP290" s="112"/>
      <c r="AQ290" s="112"/>
      <c r="AR290" s="112"/>
      <c r="AS290" s="112"/>
      <c r="AT290" s="112"/>
      <c r="AU290" s="112"/>
      <c r="AV290" s="112"/>
      <c r="AW290" s="112"/>
      <c r="AX290" s="112"/>
      <c r="AY290" s="112"/>
      <c r="AZ290" s="112"/>
      <c r="BA290" s="112"/>
      <c r="BB290" s="112"/>
      <c r="BC290" s="112"/>
      <c r="BD290" s="112"/>
      <c r="BE290" s="112"/>
      <c r="BF290" s="112"/>
      <c r="BG290" s="112"/>
      <c r="BH290" s="112"/>
      <c r="BI290" s="112"/>
      <c r="BJ290" s="112"/>
      <c r="BK290" s="112"/>
      <c r="BL290" s="112"/>
      <c r="BM290" s="112"/>
      <c r="BN290" s="112"/>
    </row>
    <row r="291">
      <c r="A291" s="354">
        <v>0.021585648148148145</v>
      </c>
      <c r="B291" s="351">
        <v>0.523556</v>
      </c>
      <c r="C291" s="351">
        <v>0.451716</v>
      </c>
      <c r="D291" s="351">
        <v>0.463983</v>
      </c>
      <c r="E291" s="351">
        <v>0.446334</v>
      </c>
      <c r="F291" s="351">
        <v>0.475179</v>
      </c>
      <c r="G291" s="351">
        <v>0.448347</v>
      </c>
      <c r="H291" s="351">
        <v>0.464623</v>
      </c>
      <c r="I291" s="351">
        <v>0.432202</v>
      </c>
      <c r="J291" s="351">
        <v>0.52661</v>
      </c>
      <c r="K291" s="351">
        <v>0.466112</v>
      </c>
      <c r="L291" s="351">
        <v>0.487144</v>
      </c>
      <c r="M291" s="351">
        <v>0.450614</v>
      </c>
      <c r="N291" s="351">
        <v>0.50684</v>
      </c>
      <c r="O291" s="351">
        <v>0.424123</v>
      </c>
      <c r="P291" s="351">
        <v>0.449144</v>
      </c>
      <c r="Q291" s="351">
        <v>0.429548</v>
      </c>
      <c r="R291" s="351">
        <v>0.483749</v>
      </c>
      <c r="S291" s="351">
        <v>0.435128</v>
      </c>
      <c r="T291" s="351">
        <v>0.450545</v>
      </c>
      <c r="U291" s="351">
        <v>0.394715</v>
      </c>
      <c r="V291" s="351">
        <v>0.555782</v>
      </c>
      <c r="W291" s="351">
        <v>0.456495</v>
      </c>
      <c r="X291" s="351">
        <v>0.437148</v>
      </c>
      <c r="Y291" s="351">
        <v>0.118944</v>
      </c>
      <c r="Z291" s="351">
        <v>0.136796</v>
      </c>
      <c r="AA291" s="351">
        <v>0.118456</v>
      </c>
      <c r="AB291" s="351">
        <v>0.106757</v>
      </c>
      <c r="AC291" s="351">
        <v>0.124584</v>
      </c>
      <c r="AD291" s="351">
        <v>0.141795</v>
      </c>
      <c r="AE291" s="351">
        <v>0.11894</v>
      </c>
      <c r="AF291" s="351">
        <v>0.10185</v>
      </c>
      <c r="AG291" s="112"/>
      <c r="AH291" s="112"/>
      <c r="AI291" s="112"/>
      <c r="AJ291" s="112"/>
      <c r="AK291" s="112"/>
      <c r="AL291" s="112"/>
      <c r="AM291" s="112"/>
      <c r="AN291" s="112"/>
      <c r="AO291" s="112"/>
      <c r="AP291" s="112"/>
      <c r="AQ291" s="112"/>
      <c r="AR291" s="112"/>
      <c r="AS291" s="112"/>
      <c r="AT291" s="112"/>
      <c r="AU291" s="112"/>
      <c r="AV291" s="112"/>
      <c r="AW291" s="112"/>
      <c r="AX291" s="112"/>
      <c r="AY291" s="112"/>
      <c r="AZ291" s="112"/>
      <c r="BA291" s="112"/>
      <c r="BB291" s="112"/>
      <c r="BC291" s="112"/>
      <c r="BD291" s="112"/>
      <c r="BE291" s="112"/>
      <c r="BF291" s="112"/>
      <c r="BG291" s="112"/>
      <c r="BH291" s="112"/>
      <c r="BI291" s="112"/>
      <c r="BJ291" s="112"/>
      <c r="BK291" s="112"/>
      <c r="BL291" s="112"/>
      <c r="BM291" s="112"/>
      <c r="BN291" s="112"/>
    </row>
    <row r="292">
      <c r="A292" s="354">
        <v>0.022291666666666668</v>
      </c>
      <c r="B292" s="351">
        <v>0.5204</v>
      </c>
      <c r="C292" s="351">
        <v>0.455973</v>
      </c>
      <c r="D292" s="351">
        <v>0.462232</v>
      </c>
      <c r="E292" s="351">
        <v>0.444599</v>
      </c>
      <c r="F292" s="351">
        <v>0.480941</v>
      </c>
      <c r="G292" s="351">
        <v>0.458829</v>
      </c>
      <c r="H292" s="351">
        <v>0.468894</v>
      </c>
      <c r="I292" s="351">
        <v>0.434941</v>
      </c>
      <c r="J292" s="351">
        <v>0.519064</v>
      </c>
      <c r="K292" s="351">
        <v>0.465404</v>
      </c>
      <c r="L292" s="351">
        <v>0.502294</v>
      </c>
      <c r="M292" s="351">
        <v>0.443635</v>
      </c>
      <c r="N292" s="351">
        <v>0.508507</v>
      </c>
      <c r="O292" s="351">
        <v>0.423496</v>
      </c>
      <c r="P292" s="351">
        <v>0.460983</v>
      </c>
      <c r="Q292" s="351">
        <v>0.436488</v>
      </c>
      <c r="R292" s="351">
        <v>0.483899</v>
      </c>
      <c r="S292" s="351">
        <v>0.440451</v>
      </c>
      <c r="T292" s="351">
        <v>0.456106</v>
      </c>
      <c r="U292" s="351">
        <v>0.389077</v>
      </c>
      <c r="V292" s="351">
        <v>0.558797</v>
      </c>
      <c r="W292" s="351">
        <v>0.455288</v>
      </c>
      <c r="X292" s="351">
        <v>0.446774</v>
      </c>
      <c r="Y292" s="351">
        <v>0.120135</v>
      </c>
      <c r="Z292" s="351">
        <v>0.136878</v>
      </c>
      <c r="AA292" s="351">
        <v>0.114317</v>
      </c>
      <c r="AB292" s="351">
        <v>0.114707</v>
      </c>
      <c r="AC292" s="351">
        <v>0.114801</v>
      </c>
      <c r="AD292" s="351">
        <v>0.156524</v>
      </c>
      <c r="AE292" s="351">
        <v>0.121442</v>
      </c>
      <c r="AF292" s="351">
        <v>0.109827</v>
      </c>
      <c r="AG292" s="112"/>
      <c r="AH292" s="112"/>
      <c r="AI292" s="112"/>
      <c r="AJ292" s="112"/>
      <c r="AK292" s="112"/>
      <c r="AL292" s="112"/>
      <c r="AM292" s="112"/>
      <c r="AN292" s="112"/>
      <c r="AO292" s="112"/>
      <c r="AP292" s="112"/>
      <c r="AQ292" s="112"/>
      <c r="AR292" s="112"/>
      <c r="AS292" s="112"/>
      <c r="AT292" s="112"/>
      <c r="AU292" s="112"/>
      <c r="AV292" s="112"/>
      <c r="AW292" s="112"/>
      <c r="AX292" s="112"/>
      <c r="AY292" s="112"/>
      <c r="AZ292" s="112"/>
      <c r="BA292" s="112"/>
      <c r="BB292" s="112"/>
      <c r="BC292" s="112"/>
      <c r="BD292" s="112"/>
      <c r="BE292" s="112"/>
      <c r="BF292" s="112"/>
      <c r="BG292" s="112"/>
      <c r="BH292" s="112"/>
      <c r="BI292" s="112"/>
      <c r="BJ292" s="112"/>
      <c r="BK292" s="112"/>
      <c r="BL292" s="112"/>
      <c r="BM292" s="112"/>
      <c r="BN292" s="112"/>
    </row>
    <row r="293">
      <c r="A293" s="354">
        <v>0.023009259259259257</v>
      </c>
      <c r="B293" s="351">
        <v>0.517966</v>
      </c>
      <c r="C293" s="351">
        <v>0.453899</v>
      </c>
      <c r="D293" s="351">
        <v>0.46127</v>
      </c>
      <c r="E293" s="351">
        <v>0.437587</v>
      </c>
      <c r="F293" s="351">
        <v>0.480509</v>
      </c>
      <c r="G293" s="351">
        <v>0.454378</v>
      </c>
      <c r="H293" s="351">
        <v>0.471106</v>
      </c>
      <c r="I293" s="351">
        <v>0.428947</v>
      </c>
      <c r="J293" s="351">
        <v>0.525765</v>
      </c>
      <c r="K293" s="351">
        <v>0.46888</v>
      </c>
      <c r="L293" s="351">
        <v>0.491158</v>
      </c>
      <c r="M293" s="351">
        <v>0.438343</v>
      </c>
      <c r="N293" s="351">
        <v>0.507024</v>
      </c>
      <c r="O293" s="351">
        <v>0.425933</v>
      </c>
      <c r="P293" s="351">
        <v>0.459714</v>
      </c>
      <c r="Q293" s="351">
        <v>0.421253</v>
      </c>
      <c r="R293" s="351">
        <v>0.484908</v>
      </c>
      <c r="S293" s="351">
        <v>0.442453</v>
      </c>
      <c r="T293" s="351">
        <v>0.446958</v>
      </c>
      <c r="U293" s="351">
        <v>0.390094</v>
      </c>
      <c r="V293" s="351">
        <v>0.560202</v>
      </c>
      <c r="W293" s="351">
        <v>0.451225</v>
      </c>
      <c r="X293" s="351">
        <v>0.445109</v>
      </c>
      <c r="Y293" s="351">
        <v>0.114248</v>
      </c>
      <c r="Z293" s="351">
        <v>0.134765</v>
      </c>
      <c r="AA293" s="351">
        <v>0.110606</v>
      </c>
      <c r="AB293" s="351">
        <v>0.108899</v>
      </c>
      <c r="AC293" s="351">
        <v>0.118301</v>
      </c>
      <c r="AD293" s="351">
        <v>0.150152</v>
      </c>
      <c r="AE293" s="351">
        <v>0.116522</v>
      </c>
      <c r="AF293" s="351">
        <v>0.107417</v>
      </c>
      <c r="AG293" s="112"/>
      <c r="AH293" s="112"/>
      <c r="AI293" s="112"/>
      <c r="AJ293" s="112"/>
      <c r="AK293" s="112"/>
      <c r="AL293" s="112"/>
      <c r="AM293" s="112"/>
      <c r="AN293" s="112"/>
      <c r="AO293" s="112"/>
      <c r="AP293" s="112"/>
      <c r="AQ293" s="112"/>
      <c r="AR293" s="112"/>
      <c r="AS293" s="112"/>
      <c r="AT293" s="112"/>
      <c r="AU293" s="112"/>
      <c r="AV293" s="112"/>
      <c r="AW293" s="112"/>
      <c r="AX293" s="112"/>
      <c r="AY293" s="112"/>
      <c r="AZ293" s="112"/>
      <c r="BA293" s="112"/>
      <c r="BB293" s="112"/>
      <c r="BC293" s="112"/>
      <c r="BD293" s="112"/>
      <c r="BE293" s="112"/>
      <c r="BF293" s="112"/>
      <c r="BG293" s="112"/>
      <c r="BH293" s="112"/>
      <c r="BI293" s="112"/>
      <c r="BJ293" s="112"/>
      <c r="BK293" s="112"/>
      <c r="BL293" s="112"/>
      <c r="BM293" s="112"/>
      <c r="BN293" s="112"/>
    </row>
    <row r="294">
      <c r="A294" s="354">
        <v>0.023715277777777776</v>
      </c>
      <c r="B294" s="351">
        <v>0.520358</v>
      </c>
      <c r="C294" s="351">
        <v>0.454724</v>
      </c>
      <c r="D294" s="351">
        <v>0.465599</v>
      </c>
      <c r="E294" s="351">
        <v>0.449087</v>
      </c>
      <c r="F294" s="351">
        <v>0.477584</v>
      </c>
      <c r="G294" s="351">
        <v>0.451048</v>
      </c>
      <c r="H294" s="351">
        <v>0.476589</v>
      </c>
      <c r="I294" s="351">
        <v>0.432845</v>
      </c>
      <c r="J294" s="351">
        <v>0.523571</v>
      </c>
      <c r="K294" s="351">
        <v>0.474065</v>
      </c>
      <c r="L294" s="351">
        <v>0.493579</v>
      </c>
      <c r="M294" s="351">
        <v>0.450637</v>
      </c>
      <c r="N294" s="351">
        <v>0.506744</v>
      </c>
      <c r="O294" s="351">
        <v>0.433528</v>
      </c>
      <c r="P294" s="351">
        <v>0.465625</v>
      </c>
      <c r="Q294" s="351">
        <v>0.434698</v>
      </c>
      <c r="R294" s="351">
        <v>0.491991</v>
      </c>
      <c r="S294" s="351">
        <v>0.438627</v>
      </c>
      <c r="T294" s="351">
        <v>0.457243</v>
      </c>
      <c r="U294" s="351">
        <v>0.399615</v>
      </c>
      <c r="V294" s="351">
        <v>0.56093</v>
      </c>
      <c r="W294" s="351">
        <v>0.460732</v>
      </c>
      <c r="X294" s="351">
        <v>0.443781</v>
      </c>
      <c r="Y294" s="351">
        <v>0.122053</v>
      </c>
      <c r="Z294" s="351">
        <v>0.139904</v>
      </c>
      <c r="AA294" s="351">
        <v>0.114452</v>
      </c>
      <c r="AB294" s="351">
        <v>0.117499</v>
      </c>
      <c r="AC294" s="351">
        <v>0.120401</v>
      </c>
      <c r="AD294" s="351">
        <v>0.151178</v>
      </c>
      <c r="AE294" s="351">
        <v>0.131007</v>
      </c>
      <c r="AF294" s="351">
        <v>0.103166</v>
      </c>
      <c r="AG294" s="112"/>
      <c r="AH294" s="112"/>
      <c r="AI294" s="112"/>
      <c r="AJ294" s="112"/>
      <c r="AK294" s="112"/>
      <c r="AL294" s="112"/>
      <c r="AM294" s="112"/>
      <c r="AN294" s="112"/>
      <c r="AO294" s="112"/>
      <c r="AP294" s="112"/>
      <c r="AQ294" s="112"/>
      <c r="AR294" s="112"/>
      <c r="AS294" s="112"/>
      <c r="AT294" s="112"/>
      <c r="AU294" s="112"/>
      <c r="AV294" s="112"/>
      <c r="AW294" s="112"/>
      <c r="AX294" s="112"/>
      <c r="AY294" s="112"/>
      <c r="AZ294" s="112"/>
      <c r="BA294" s="112"/>
      <c r="BB294" s="112"/>
      <c r="BC294" s="112"/>
      <c r="BD294" s="112"/>
      <c r="BE294" s="112"/>
      <c r="BF294" s="112"/>
      <c r="BG294" s="112"/>
      <c r="BH294" s="112"/>
      <c r="BI294" s="112"/>
      <c r="BJ294" s="112"/>
      <c r="BK294" s="112"/>
      <c r="BL294" s="112"/>
      <c r="BM294" s="112"/>
      <c r="BN294" s="112"/>
    </row>
    <row r="295">
      <c r="A295" s="354">
        <v>0.02443287037037037</v>
      </c>
      <c r="B295" s="351">
        <v>0.515277</v>
      </c>
      <c r="C295" s="351">
        <v>0.454981</v>
      </c>
      <c r="D295" s="351">
        <v>0.462515</v>
      </c>
      <c r="E295" s="351">
        <v>0.441871</v>
      </c>
      <c r="F295" s="351">
        <v>0.477932</v>
      </c>
      <c r="G295" s="351">
        <v>0.459092</v>
      </c>
      <c r="H295" s="351">
        <v>0.466901</v>
      </c>
      <c r="I295" s="351">
        <v>0.434267</v>
      </c>
      <c r="J295" s="351">
        <v>0.524633</v>
      </c>
      <c r="K295" s="351">
        <v>0.470134</v>
      </c>
      <c r="L295" s="351">
        <v>0.490159</v>
      </c>
      <c r="M295" s="351">
        <v>0.443466</v>
      </c>
      <c r="N295" s="351">
        <v>0.508005</v>
      </c>
      <c r="O295" s="351">
        <v>0.441252</v>
      </c>
      <c r="P295" s="351">
        <v>0.453687</v>
      </c>
      <c r="Q295" s="351">
        <v>0.432985</v>
      </c>
      <c r="R295" s="351">
        <v>0.488496</v>
      </c>
      <c r="S295" s="351">
        <v>0.441466</v>
      </c>
      <c r="T295" s="351">
        <v>0.451515</v>
      </c>
      <c r="U295" s="351">
        <v>0.396126</v>
      </c>
      <c r="V295" s="351">
        <v>0.561344</v>
      </c>
      <c r="W295" s="351">
        <v>0.452086</v>
      </c>
      <c r="X295" s="351">
        <v>0.43913</v>
      </c>
      <c r="Y295" s="351">
        <v>0.119862</v>
      </c>
      <c r="Z295" s="351">
        <v>0.140591</v>
      </c>
      <c r="AA295" s="351">
        <v>0.117474</v>
      </c>
      <c r="AB295" s="351">
        <v>0.11009</v>
      </c>
      <c r="AC295" s="351">
        <v>0.120635</v>
      </c>
      <c r="AD295" s="351">
        <v>0.153664</v>
      </c>
      <c r="AE295" s="351">
        <v>0.117883</v>
      </c>
      <c r="AF295" s="351">
        <v>0.109355</v>
      </c>
      <c r="AG295" s="112"/>
      <c r="AH295" s="112"/>
      <c r="AI295" s="112"/>
      <c r="AJ295" s="112"/>
      <c r="AK295" s="112"/>
      <c r="AL295" s="112"/>
      <c r="AM295" s="112"/>
      <c r="AN295" s="112"/>
      <c r="AO295" s="112"/>
      <c r="AP295" s="112"/>
      <c r="AQ295" s="112"/>
      <c r="AR295" s="112"/>
      <c r="AS295" s="112"/>
      <c r="AT295" s="112"/>
      <c r="AU295" s="112"/>
      <c r="AV295" s="112"/>
      <c r="AW295" s="112"/>
      <c r="AX295" s="112"/>
      <c r="AY295" s="112"/>
      <c r="AZ295" s="112"/>
      <c r="BA295" s="112"/>
      <c r="BB295" s="112"/>
      <c r="BC295" s="112"/>
      <c r="BD295" s="112"/>
      <c r="BE295" s="112"/>
      <c r="BF295" s="112"/>
      <c r="BG295" s="112"/>
      <c r="BH295" s="112"/>
      <c r="BI295" s="112"/>
      <c r="BJ295" s="112"/>
      <c r="BK295" s="112"/>
      <c r="BL295" s="112"/>
      <c r="BM295" s="112"/>
      <c r="BN295" s="112"/>
    </row>
    <row r="296">
      <c r="A296" s="354">
        <v>0.02513888888888889</v>
      </c>
      <c r="B296" s="351">
        <v>0.51957</v>
      </c>
      <c r="C296" s="351">
        <v>0.460917</v>
      </c>
      <c r="D296" s="351">
        <v>0.468946</v>
      </c>
      <c r="E296" s="351">
        <v>0.445175</v>
      </c>
      <c r="F296" s="351">
        <v>0.475086</v>
      </c>
      <c r="G296" s="351">
        <v>0.450721</v>
      </c>
      <c r="H296" s="351">
        <v>0.470301</v>
      </c>
      <c r="I296" s="351">
        <v>0.432638</v>
      </c>
      <c r="J296" s="351">
        <v>0.522633</v>
      </c>
      <c r="K296" s="351">
        <v>0.471624</v>
      </c>
      <c r="L296" s="351">
        <v>0.496771</v>
      </c>
      <c r="M296" s="351">
        <v>0.448821</v>
      </c>
      <c r="N296" s="351">
        <v>0.508781</v>
      </c>
      <c r="O296" s="351">
        <v>0.431498</v>
      </c>
      <c r="P296" s="351">
        <v>0.462051</v>
      </c>
      <c r="Q296" s="351">
        <v>0.433431</v>
      </c>
      <c r="R296" s="351">
        <v>0.482939</v>
      </c>
      <c r="S296" s="351">
        <v>0.433973</v>
      </c>
      <c r="T296" s="351">
        <v>0.456781</v>
      </c>
      <c r="U296" s="351">
        <v>0.395474</v>
      </c>
      <c r="V296" s="351">
        <v>0.558624</v>
      </c>
      <c r="W296" s="351">
        <v>0.455748</v>
      </c>
      <c r="X296" s="351">
        <v>0.452266</v>
      </c>
      <c r="Y296" s="351">
        <v>0.116101</v>
      </c>
      <c r="Z296" s="351">
        <v>0.141739</v>
      </c>
      <c r="AA296" s="351">
        <v>0.112716</v>
      </c>
      <c r="AB296" s="351">
        <v>0.111895</v>
      </c>
      <c r="AC296" s="351">
        <v>0.119457</v>
      </c>
      <c r="AD296" s="351">
        <v>0.152799</v>
      </c>
      <c r="AE296" s="351">
        <v>0.125742</v>
      </c>
      <c r="AF296" s="351">
        <v>0.114562</v>
      </c>
      <c r="AG296" s="112"/>
      <c r="AH296" s="112"/>
      <c r="AI296" s="112"/>
      <c r="AJ296" s="112"/>
      <c r="AK296" s="112"/>
      <c r="AL296" s="112"/>
      <c r="AM296" s="112"/>
      <c r="AN296" s="112"/>
      <c r="AO296" s="112"/>
      <c r="AP296" s="112"/>
      <c r="AQ296" s="112"/>
      <c r="AR296" s="112"/>
      <c r="AS296" s="112"/>
      <c r="AT296" s="112"/>
      <c r="AU296" s="112"/>
      <c r="AV296" s="112"/>
      <c r="AW296" s="112"/>
      <c r="AX296" s="112"/>
      <c r="AY296" s="112"/>
      <c r="AZ296" s="112"/>
      <c r="BA296" s="112"/>
      <c r="BB296" s="112"/>
      <c r="BC296" s="112"/>
      <c r="BD296" s="112"/>
      <c r="BE296" s="112"/>
      <c r="BF296" s="112"/>
      <c r="BG296" s="112"/>
      <c r="BH296" s="112"/>
      <c r="BI296" s="112"/>
      <c r="BJ296" s="112"/>
      <c r="BK296" s="112"/>
      <c r="BL296" s="112"/>
      <c r="BM296" s="112"/>
      <c r="BN296" s="112"/>
    </row>
    <row r="297">
      <c r="A297" s="354">
        <v>0.02585648148148148</v>
      </c>
      <c r="B297" s="351">
        <v>0.50349</v>
      </c>
      <c r="C297" s="351">
        <v>0.456794</v>
      </c>
      <c r="D297" s="351">
        <v>0.470923</v>
      </c>
      <c r="E297" s="351">
        <v>0.4452</v>
      </c>
      <c r="F297" s="351">
        <v>0.478313</v>
      </c>
      <c r="G297" s="351">
        <v>0.450883</v>
      </c>
      <c r="H297" s="351">
        <v>0.468915</v>
      </c>
      <c r="I297" s="351">
        <v>0.433743</v>
      </c>
      <c r="J297" s="351">
        <v>0.530033</v>
      </c>
      <c r="K297" s="351">
        <v>0.473452</v>
      </c>
      <c r="L297" s="351">
        <v>0.49861</v>
      </c>
      <c r="M297" s="351">
        <v>0.449106</v>
      </c>
      <c r="N297" s="351">
        <v>0.511539</v>
      </c>
      <c r="O297" s="351">
        <v>0.436661</v>
      </c>
      <c r="P297" s="351">
        <v>0.461728</v>
      </c>
      <c r="Q297" s="351">
        <v>0.440675</v>
      </c>
      <c r="R297" s="351">
        <v>0.491613</v>
      </c>
      <c r="S297" s="351">
        <v>0.443775</v>
      </c>
      <c r="T297" s="351">
        <v>0.458539</v>
      </c>
      <c r="U297" s="351">
        <v>0.398501</v>
      </c>
      <c r="V297" s="351">
        <v>0.563356</v>
      </c>
      <c r="W297" s="351">
        <v>0.45562</v>
      </c>
      <c r="X297" s="351">
        <v>0.451802</v>
      </c>
      <c r="Y297" s="351">
        <v>0.127811</v>
      </c>
      <c r="Z297" s="351">
        <v>0.143775</v>
      </c>
      <c r="AA297" s="351">
        <v>0.110295</v>
      </c>
      <c r="AB297" s="351">
        <v>0.116793</v>
      </c>
      <c r="AC297" s="351">
        <v>0.123678</v>
      </c>
      <c r="AD297" s="351">
        <v>0.153522</v>
      </c>
      <c r="AE297" s="351">
        <v>0.128761</v>
      </c>
      <c r="AF297" s="351">
        <v>0.10899</v>
      </c>
      <c r="AG297" s="112"/>
      <c r="AH297" s="112"/>
      <c r="AI297" s="112"/>
      <c r="AJ297" s="112"/>
      <c r="AK297" s="112"/>
      <c r="AL297" s="112"/>
      <c r="AM297" s="112"/>
      <c r="AN297" s="112"/>
      <c r="AO297" s="112"/>
      <c r="AP297" s="112"/>
      <c r="AQ297" s="112"/>
      <c r="AR297" s="112"/>
      <c r="AS297" s="112"/>
      <c r="AT297" s="112"/>
      <c r="AU297" s="112"/>
      <c r="AV297" s="112"/>
      <c r="AW297" s="112"/>
      <c r="AX297" s="112"/>
      <c r="AY297" s="112"/>
      <c r="AZ297" s="112"/>
      <c r="BA297" s="112"/>
      <c r="BB297" s="112"/>
      <c r="BC297" s="112"/>
      <c r="BD297" s="112"/>
      <c r="BE297" s="112"/>
      <c r="BF297" s="112"/>
      <c r="BG297" s="112"/>
      <c r="BH297" s="112"/>
      <c r="BI297" s="112"/>
      <c r="BJ297" s="112"/>
      <c r="BK297" s="112"/>
      <c r="BL297" s="112"/>
      <c r="BM297" s="112"/>
      <c r="BN297" s="112"/>
    </row>
    <row r="298">
      <c r="A298" s="354">
        <v>0.0265625</v>
      </c>
      <c r="B298" s="351">
        <v>0.525768</v>
      </c>
      <c r="C298" s="351">
        <v>0.454906</v>
      </c>
      <c r="D298" s="351">
        <v>0.468838</v>
      </c>
      <c r="E298" s="351">
        <v>0.453371</v>
      </c>
      <c r="F298" s="351">
        <v>0.482245</v>
      </c>
      <c r="G298" s="351">
        <v>0.457184</v>
      </c>
      <c r="H298" s="351">
        <v>0.474666</v>
      </c>
      <c r="I298" s="351">
        <v>0.439562</v>
      </c>
      <c r="J298" s="351">
        <v>0.526399</v>
      </c>
      <c r="K298" s="351">
        <v>0.477704</v>
      </c>
      <c r="L298" s="351">
        <v>0.499903</v>
      </c>
      <c r="M298" s="351">
        <v>0.447444</v>
      </c>
      <c r="N298" s="351">
        <v>0.509514</v>
      </c>
      <c r="O298" s="351">
        <v>0.449201</v>
      </c>
      <c r="P298" s="351">
        <v>0.467526</v>
      </c>
      <c r="Q298" s="351">
        <v>0.443746</v>
      </c>
      <c r="R298" s="351">
        <v>0.492861</v>
      </c>
      <c r="S298" s="351">
        <v>0.442439</v>
      </c>
      <c r="T298" s="351">
        <v>0.458956</v>
      </c>
      <c r="U298" s="351">
        <v>0.397817</v>
      </c>
      <c r="V298" s="351">
        <v>0.563564</v>
      </c>
      <c r="W298" s="351">
        <v>0.458275</v>
      </c>
      <c r="X298" s="351">
        <v>0.449692</v>
      </c>
      <c r="Y298" s="351">
        <v>0.125275</v>
      </c>
      <c r="Z298" s="351">
        <v>0.146805</v>
      </c>
      <c r="AA298" s="351">
        <v>0.118068</v>
      </c>
      <c r="AB298" s="351">
        <v>0.116222</v>
      </c>
      <c r="AC298" s="351">
        <v>0.12789</v>
      </c>
      <c r="AD298" s="351">
        <v>0.156936</v>
      </c>
      <c r="AE298" s="351">
        <v>0.129643</v>
      </c>
      <c r="AF298" s="351">
        <v>0.109088</v>
      </c>
      <c r="AG298" s="112"/>
      <c r="AH298" s="112"/>
      <c r="AI298" s="112"/>
      <c r="AJ298" s="112"/>
      <c r="AK298" s="112"/>
      <c r="AL298" s="112"/>
      <c r="AM298" s="112"/>
      <c r="AN298" s="112"/>
      <c r="AO298" s="112"/>
      <c r="AP298" s="112"/>
      <c r="AQ298" s="112"/>
      <c r="AR298" s="112"/>
      <c r="AS298" s="112"/>
      <c r="AT298" s="112"/>
      <c r="AU298" s="112"/>
      <c r="AV298" s="112"/>
      <c r="AW298" s="112"/>
      <c r="AX298" s="112"/>
      <c r="AY298" s="112"/>
      <c r="AZ298" s="112"/>
      <c r="BA298" s="112"/>
      <c r="BB298" s="112"/>
      <c r="BC298" s="112"/>
      <c r="BD298" s="112"/>
      <c r="BE298" s="112"/>
      <c r="BF298" s="112"/>
      <c r="BG298" s="112"/>
      <c r="BH298" s="112"/>
      <c r="BI298" s="112"/>
      <c r="BJ298" s="112"/>
      <c r="BK298" s="112"/>
      <c r="BL298" s="112"/>
      <c r="BM298" s="112"/>
      <c r="BN298" s="112"/>
    </row>
    <row r="299">
      <c r="A299" s="354">
        <v>0.027280092592592592</v>
      </c>
      <c r="B299" s="351">
        <v>0.523342</v>
      </c>
      <c r="C299" s="351">
        <v>0.466418</v>
      </c>
      <c r="D299" s="351">
        <v>0.462654</v>
      </c>
      <c r="E299" s="351">
        <v>0.438426</v>
      </c>
      <c r="F299" s="351">
        <v>0.477691</v>
      </c>
      <c r="G299" s="351">
        <v>0.450096</v>
      </c>
      <c r="H299" s="351">
        <v>0.465873</v>
      </c>
      <c r="I299" s="351">
        <v>0.437418</v>
      </c>
      <c r="J299" s="351">
        <v>0.531392</v>
      </c>
      <c r="K299" s="351">
        <v>0.467494</v>
      </c>
      <c r="L299" s="351">
        <v>0.49014</v>
      </c>
      <c r="M299" s="351">
        <v>0.445593</v>
      </c>
      <c r="N299" s="351">
        <v>0.511781</v>
      </c>
      <c r="O299" s="351">
        <v>0.442631</v>
      </c>
      <c r="P299" s="351">
        <v>0.462391</v>
      </c>
      <c r="Q299" s="351">
        <v>0.43449</v>
      </c>
      <c r="R299" s="351">
        <v>0.488982</v>
      </c>
      <c r="S299" s="351">
        <v>0.442943</v>
      </c>
      <c r="T299" s="351">
        <v>0.456906</v>
      </c>
      <c r="U299" s="351">
        <v>0.403021</v>
      </c>
      <c r="V299" s="351">
        <v>0.571227</v>
      </c>
      <c r="W299" s="351">
        <v>0.45374</v>
      </c>
      <c r="X299" s="351">
        <v>0.444841</v>
      </c>
      <c r="Y299" s="351">
        <v>0.116034</v>
      </c>
      <c r="Z299" s="351">
        <v>0.136161</v>
      </c>
      <c r="AA299" s="351">
        <v>0.110094</v>
      </c>
      <c r="AB299" s="351">
        <v>0.115943</v>
      </c>
      <c r="AC299" s="351">
        <v>0.118383</v>
      </c>
      <c r="AD299" s="351">
        <v>0.157263</v>
      </c>
      <c r="AE299" s="351">
        <v>0.116003</v>
      </c>
      <c r="AF299" s="351">
        <v>0.11678</v>
      </c>
      <c r="AG299" s="112"/>
      <c r="AH299" s="112"/>
      <c r="AI299" s="112"/>
      <c r="AJ299" s="112"/>
      <c r="AK299" s="112"/>
      <c r="AL299" s="112"/>
      <c r="AM299" s="112"/>
      <c r="AN299" s="112"/>
      <c r="AO299" s="112"/>
      <c r="AP299" s="112"/>
      <c r="AQ299" s="112"/>
      <c r="AR299" s="112"/>
      <c r="AS299" s="112"/>
      <c r="AT299" s="112"/>
      <c r="AU299" s="112"/>
      <c r="AV299" s="112"/>
      <c r="AW299" s="112"/>
      <c r="AX299" s="112"/>
      <c r="AY299" s="112"/>
      <c r="AZ299" s="112"/>
      <c r="BA299" s="112"/>
      <c r="BB299" s="112"/>
      <c r="BC299" s="112"/>
      <c r="BD299" s="112"/>
      <c r="BE299" s="112"/>
      <c r="BF299" s="112"/>
      <c r="BG299" s="112"/>
      <c r="BH299" s="112"/>
      <c r="BI299" s="112"/>
      <c r="BJ299" s="112"/>
      <c r="BK299" s="112"/>
      <c r="BL299" s="112"/>
      <c r="BM299" s="112"/>
      <c r="BN299" s="112"/>
    </row>
    <row r="300">
      <c r="A300" s="354">
        <v>0.027997685185185184</v>
      </c>
      <c r="B300" s="351">
        <v>0.517493</v>
      </c>
      <c r="C300" s="351">
        <v>0.462776</v>
      </c>
      <c r="D300" s="351">
        <v>0.46779</v>
      </c>
      <c r="E300" s="351">
        <v>0.44679</v>
      </c>
      <c r="F300" s="351">
        <v>0.480976</v>
      </c>
      <c r="G300" s="351">
        <v>0.456087</v>
      </c>
      <c r="H300" s="351">
        <v>0.471543</v>
      </c>
      <c r="I300" s="351">
        <v>0.436667</v>
      </c>
      <c r="J300" s="351">
        <v>0.528123</v>
      </c>
      <c r="K300" s="351">
        <v>0.472564</v>
      </c>
      <c r="L300" s="351">
        <v>0.498714</v>
      </c>
      <c r="M300" s="351">
        <v>0.449463</v>
      </c>
      <c r="N300" s="351">
        <v>0.515711</v>
      </c>
      <c r="O300" s="351">
        <v>0.440507</v>
      </c>
      <c r="P300" s="351">
        <v>0.466887</v>
      </c>
      <c r="Q300" s="351">
        <v>0.44625</v>
      </c>
      <c r="R300" s="351">
        <v>0.486418</v>
      </c>
      <c r="S300" s="351">
        <v>0.451455</v>
      </c>
      <c r="T300" s="351">
        <v>0.46019</v>
      </c>
      <c r="U300" s="351">
        <v>0.401987</v>
      </c>
      <c r="V300" s="351">
        <v>0.561818</v>
      </c>
      <c r="W300" s="351">
        <v>0.45999</v>
      </c>
      <c r="X300" s="351">
        <v>0.446672</v>
      </c>
      <c r="Y300" s="351">
        <v>0.12406</v>
      </c>
      <c r="Z300" s="351">
        <v>0.143985</v>
      </c>
      <c r="AA300" s="351">
        <v>0.110672</v>
      </c>
      <c r="AB300" s="351">
        <v>0.115756</v>
      </c>
      <c r="AC300" s="351">
        <v>0.12646</v>
      </c>
      <c r="AD300" s="351">
        <v>0.159525</v>
      </c>
      <c r="AE300" s="351">
        <v>0.127047</v>
      </c>
      <c r="AF300" s="351">
        <v>0.117117</v>
      </c>
      <c r="AG300" s="112"/>
      <c r="AH300" s="112"/>
      <c r="AI300" s="112"/>
      <c r="AJ300" s="112"/>
      <c r="AK300" s="112"/>
      <c r="AL300" s="112"/>
      <c r="AM300" s="112"/>
      <c r="AN300" s="112"/>
      <c r="AO300" s="112"/>
      <c r="AP300" s="112"/>
      <c r="AQ300" s="112"/>
      <c r="AR300" s="112"/>
      <c r="AS300" s="112"/>
      <c r="AT300" s="112"/>
      <c r="AU300" s="112"/>
      <c r="AV300" s="112"/>
      <c r="AW300" s="112"/>
      <c r="AX300" s="112"/>
      <c r="AY300" s="112"/>
      <c r="AZ300" s="112"/>
      <c r="BA300" s="112"/>
      <c r="BB300" s="112"/>
      <c r="BC300" s="112"/>
      <c r="BD300" s="112"/>
      <c r="BE300" s="112"/>
      <c r="BF300" s="112"/>
      <c r="BG300" s="112"/>
      <c r="BH300" s="112"/>
      <c r="BI300" s="112"/>
      <c r="BJ300" s="112"/>
      <c r="BK300" s="112"/>
      <c r="BL300" s="112"/>
      <c r="BM300" s="112"/>
      <c r="BN300" s="112"/>
    </row>
    <row r="301">
      <c r="A301" s="354">
        <v>0.028703703703703703</v>
      </c>
      <c r="B301" s="351">
        <v>0.508348</v>
      </c>
      <c r="C301" s="351">
        <v>0.454291</v>
      </c>
      <c r="D301" s="351">
        <v>0.467798</v>
      </c>
      <c r="E301" s="351">
        <v>0.443596</v>
      </c>
      <c r="F301" s="351">
        <v>0.474733</v>
      </c>
      <c r="G301" s="351">
        <v>0.455314</v>
      </c>
      <c r="H301" s="351">
        <v>0.471285</v>
      </c>
      <c r="I301" s="351">
        <v>0.43692</v>
      </c>
      <c r="J301" s="351">
        <v>0.533486</v>
      </c>
      <c r="K301" s="351">
        <v>0.479799</v>
      </c>
      <c r="L301" s="351">
        <v>0.504768</v>
      </c>
      <c r="M301" s="351">
        <v>0.453572</v>
      </c>
      <c r="N301" s="351">
        <v>0.517648</v>
      </c>
      <c r="O301" s="351">
        <v>0.447778</v>
      </c>
      <c r="P301" s="351">
        <v>0.468061</v>
      </c>
      <c r="Q301" s="351">
        <v>0.432058</v>
      </c>
      <c r="R301" s="351">
        <v>0.489457</v>
      </c>
      <c r="S301" s="351">
        <v>0.443572</v>
      </c>
      <c r="T301" s="351">
        <v>0.455971</v>
      </c>
      <c r="U301" s="351">
        <v>0.405411</v>
      </c>
      <c r="V301" s="351">
        <v>0.56239</v>
      </c>
      <c r="W301" s="351">
        <v>0.455215</v>
      </c>
      <c r="X301" s="351">
        <v>0.453292</v>
      </c>
      <c r="Y301" s="351">
        <v>0.123058</v>
      </c>
      <c r="Z301" s="351">
        <v>0.141931</v>
      </c>
      <c r="AA301" s="351">
        <v>0.117025</v>
      </c>
      <c r="AB301" s="351">
        <v>0.122804</v>
      </c>
      <c r="AC301" s="351">
        <v>0.129427</v>
      </c>
      <c r="AD301" s="351">
        <v>0.159748</v>
      </c>
      <c r="AE301" s="351">
        <v>0.125797</v>
      </c>
      <c r="AF301" s="351">
        <v>0.113382</v>
      </c>
      <c r="AG301" s="112"/>
      <c r="AH301" s="112"/>
      <c r="AI301" s="112"/>
      <c r="AJ301" s="112"/>
      <c r="AK301" s="112"/>
      <c r="AL301" s="112"/>
      <c r="AM301" s="112"/>
      <c r="AN301" s="112"/>
      <c r="AO301" s="112"/>
      <c r="AP301" s="112"/>
      <c r="AQ301" s="112"/>
      <c r="AR301" s="112"/>
      <c r="AS301" s="112"/>
      <c r="AT301" s="112"/>
      <c r="AU301" s="112"/>
      <c r="AV301" s="112"/>
      <c r="AW301" s="112"/>
      <c r="AX301" s="112"/>
      <c r="AY301" s="112"/>
      <c r="AZ301" s="112"/>
      <c r="BA301" s="112"/>
      <c r="BB301" s="112"/>
      <c r="BC301" s="112"/>
      <c r="BD301" s="112"/>
      <c r="BE301" s="112"/>
      <c r="BF301" s="112"/>
      <c r="BG301" s="112"/>
      <c r="BH301" s="112"/>
      <c r="BI301" s="112"/>
      <c r="BJ301" s="112"/>
      <c r="BK301" s="112"/>
      <c r="BL301" s="112"/>
      <c r="BM301" s="112"/>
      <c r="BN301" s="112"/>
    </row>
    <row r="302">
      <c r="A302" s="354">
        <v>0.029421296296296296</v>
      </c>
      <c r="B302" s="351">
        <v>0.523473</v>
      </c>
      <c r="C302" s="351">
        <v>0.458047</v>
      </c>
      <c r="D302" s="351">
        <v>0.472147</v>
      </c>
      <c r="E302" s="351">
        <v>0.447672</v>
      </c>
      <c r="F302" s="351">
        <v>0.47846</v>
      </c>
      <c r="G302" s="351">
        <v>0.457177</v>
      </c>
      <c r="H302" s="351">
        <v>0.469588</v>
      </c>
      <c r="I302" s="351">
        <v>0.430361</v>
      </c>
      <c r="J302" s="351">
        <v>0.531536</v>
      </c>
      <c r="K302" s="351">
        <v>0.477868</v>
      </c>
      <c r="L302" s="351">
        <v>0.494063</v>
      </c>
      <c r="M302" s="351">
        <v>0.455547</v>
      </c>
      <c r="N302" s="351">
        <v>0.511516</v>
      </c>
      <c r="O302" s="351">
        <v>0.448813</v>
      </c>
      <c r="P302" s="351">
        <v>0.464018</v>
      </c>
      <c r="Q302" s="351">
        <v>0.437928</v>
      </c>
      <c r="R302" s="351">
        <v>0.48937</v>
      </c>
      <c r="S302" s="351">
        <v>0.446244</v>
      </c>
      <c r="T302" s="351">
        <v>0.455424</v>
      </c>
      <c r="U302" s="351">
        <v>0.405762</v>
      </c>
      <c r="V302" s="351">
        <v>0.568244</v>
      </c>
      <c r="W302" s="351">
        <v>0.456676</v>
      </c>
      <c r="X302" s="351">
        <v>0.445563</v>
      </c>
      <c r="Y302" s="351">
        <v>0.121233</v>
      </c>
      <c r="Z302" s="351">
        <v>0.144898</v>
      </c>
      <c r="AA302" s="351">
        <v>0.12069</v>
      </c>
      <c r="AB302" s="351">
        <v>0.110556</v>
      </c>
      <c r="AC302" s="351">
        <v>0.12187</v>
      </c>
      <c r="AD302" s="351">
        <v>0.163002</v>
      </c>
      <c r="AE302" s="351">
        <v>0.120101</v>
      </c>
      <c r="AF302" s="351">
        <v>0.107357</v>
      </c>
      <c r="AG302" s="112"/>
      <c r="AH302" s="112"/>
      <c r="AI302" s="112"/>
      <c r="AJ302" s="112"/>
      <c r="AK302" s="112"/>
      <c r="AL302" s="112"/>
      <c r="AM302" s="112"/>
      <c r="AN302" s="112"/>
      <c r="AO302" s="112"/>
      <c r="AP302" s="112"/>
      <c r="AQ302" s="112"/>
      <c r="AR302" s="112"/>
      <c r="AS302" s="112"/>
      <c r="AT302" s="112"/>
      <c r="AU302" s="112"/>
      <c r="AV302" s="112"/>
      <c r="AW302" s="112"/>
      <c r="AX302" s="112"/>
      <c r="AY302" s="112"/>
      <c r="AZ302" s="112"/>
      <c r="BA302" s="112"/>
      <c r="BB302" s="112"/>
      <c r="BC302" s="112"/>
      <c r="BD302" s="112"/>
      <c r="BE302" s="112"/>
      <c r="BF302" s="112"/>
      <c r="BG302" s="112"/>
      <c r="BH302" s="112"/>
      <c r="BI302" s="112"/>
      <c r="BJ302" s="112"/>
      <c r="BK302" s="112"/>
      <c r="BL302" s="112"/>
      <c r="BM302" s="112"/>
      <c r="BN302" s="112"/>
    </row>
    <row r="303">
      <c r="A303" s="354">
        <v>0.030127314814814815</v>
      </c>
      <c r="B303" s="351">
        <v>0.525866</v>
      </c>
      <c r="C303" s="351">
        <v>0.461917</v>
      </c>
      <c r="D303" s="351">
        <v>0.464403</v>
      </c>
      <c r="E303" s="351">
        <v>0.439565</v>
      </c>
      <c r="F303" s="351">
        <v>0.478862</v>
      </c>
      <c r="G303" s="351">
        <v>0.452099</v>
      </c>
      <c r="H303" s="351">
        <v>0.47015</v>
      </c>
      <c r="I303" s="351">
        <v>0.427277</v>
      </c>
      <c r="J303" s="351">
        <v>0.530317</v>
      </c>
      <c r="K303" s="351">
        <v>0.473416</v>
      </c>
      <c r="L303" s="351">
        <v>0.501375</v>
      </c>
      <c r="M303" s="351">
        <v>0.444832</v>
      </c>
      <c r="N303" s="351">
        <v>0.522047</v>
      </c>
      <c r="O303" s="351">
        <v>0.45213</v>
      </c>
      <c r="P303" s="351">
        <v>0.467249</v>
      </c>
      <c r="Q303" s="351">
        <v>0.441441</v>
      </c>
      <c r="R303" s="351">
        <v>0.488243</v>
      </c>
      <c r="S303" s="351">
        <v>0.448223</v>
      </c>
      <c r="T303" s="351">
        <v>0.460507</v>
      </c>
      <c r="U303" s="351">
        <v>0.399891</v>
      </c>
      <c r="V303" s="351">
        <v>0.56109</v>
      </c>
      <c r="W303" s="351">
        <v>0.458406</v>
      </c>
      <c r="X303" s="351">
        <v>0.443275</v>
      </c>
      <c r="Y303" s="351">
        <v>0.120925</v>
      </c>
      <c r="Z303" s="351">
        <v>0.148091</v>
      </c>
      <c r="AA303" s="351">
        <v>0.122389</v>
      </c>
      <c r="AB303" s="351">
        <v>0.114262</v>
      </c>
      <c r="AC303" s="351">
        <v>0.131184</v>
      </c>
      <c r="AD303" s="351">
        <v>0.159715</v>
      </c>
      <c r="AE303" s="351">
        <v>0.128161</v>
      </c>
      <c r="AF303" s="351">
        <v>0.11344</v>
      </c>
      <c r="AG303" s="112"/>
      <c r="AH303" s="112"/>
      <c r="AI303" s="112"/>
      <c r="AJ303" s="112"/>
      <c r="AK303" s="112"/>
      <c r="AL303" s="112"/>
      <c r="AM303" s="112"/>
      <c r="AN303" s="112"/>
      <c r="AO303" s="112"/>
      <c r="AP303" s="112"/>
      <c r="AQ303" s="112"/>
      <c r="AR303" s="112"/>
      <c r="AS303" s="112"/>
      <c r="AT303" s="112"/>
      <c r="AU303" s="112"/>
      <c r="AV303" s="112"/>
      <c r="AW303" s="112"/>
      <c r="AX303" s="112"/>
      <c r="AY303" s="112"/>
      <c r="AZ303" s="112"/>
      <c r="BA303" s="112"/>
      <c r="BB303" s="112"/>
      <c r="BC303" s="112"/>
      <c r="BD303" s="112"/>
      <c r="BE303" s="112"/>
      <c r="BF303" s="112"/>
      <c r="BG303" s="112"/>
      <c r="BH303" s="112"/>
      <c r="BI303" s="112"/>
      <c r="BJ303" s="112"/>
      <c r="BK303" s="112"/>
      <c r="BL303" s="112"/>
      <c r="BM303" s="112"/>
      <c r="BN303" s="112"/>
    </row>
    <row r="304">
      <c r="A304" s="354">
        <v>0.030844907407407404</v>
      </c>
      <c r="B304" s="351">
        <v>0.515878</v>
      </c>
      <c r="C304" s="351">
        <v>0.460851</v>
      </c>
      <c r="D304" s="351">
        <v>0.471603</v>
      </c>
      <c r="E304" s="351">
        <v>0.437287</v>
      </c>
      <c r="F304" s="351">
        <v>0.483265</v>
      </c>
      <c r="G304" s="351">
        <v>0.45081</v>
      </c>
      <c r="H304" s="351">
        <v>0.474695</v>
      </c>
      <c r="I304" s="351">
        <v>0.438643</v>
      </c>
      <c r="J304" s="351">
        <v>0.524707</v>
      </c>
      <c r="K304" s="351">
        <v>0.473749</v>
      </c>
      <c r="L304" s="351">
        <v>0.501897</v>
      </c>
      <c r="M304" s="351">
        <v>0.450128</v>
      </c>
      <c r="N304" s="351">
        <v>0.513913</v>
      </c>
      <c r="O304" s="351">
        <v>0.447964</v>
      </c>
      <c r="P304" s="351">
        <v>0.464025</v>
      </c>
      <c r="Q304" s="351">
        <v>0.428722</v>
      </c>
      <c r="R304" s="351">
        <v>0.486728</v>
      </c>
      <c r="S304" s="351">
        <v>0.443703</v>
      </c>
      <c r="T304" s="351">
        <v>0.459837</v>
      </c>
      <c r="U304" s="351">
        <v>0.407893</v>
      </c>
      <c r="V304" s="351">
        <v>0.566347</v>
      </c>
      <c r="W304" s="351">
        <v>0.45894</v>
      </c>
      <c r="X304" s="351">
        <v>0.44801</v>
      </c>
      <c r="Y304" s="351">
        <v>0.11803</v>
      </c>
      <c r="Z304" s="351">
        <v>0.148748</v>
      </c>
      <c r="AA304" s="351">
        <v>0.12486</v>
      </c>
      <c r="AB304" s="351">
        <v>0.116793</v>
      </c>
      <c r="AC304" s="351">
        <v>0.127601</v>
      </c>
      <c r="AD304" s="351">
        <v>0.15696</v>
      </c>
      <c r="AE304" s="351">
        <v>0.127042</v>
      </c>
      <c r="AF304" s="351">
        <v>0.114653</v>
      </c>
      <c r="AG304" s="112"/>
      <c r="AH304" s="112"/>
      <c r="AI304" s="112"/>
      <c r="AJ304" s="112"/>
      <c r="AK304" s="112"/>
      <c r="AL304" s="112"/>
      <c r="AM304" s="112"/>
      <c r="AN304" s="112"/>
      <c r="AO304" s="112"/>
      <c r="AP304" s="112"/>
      <c r="AQ304" s="112"/>
      <c r="AR304" s="112"/>
      <c r="AS304" s="112"/>
      <c r="AT304" s="112"/>
      <c r="AU304" s="112"/>
      <c r="AV304" s="112"/>
      <c r="AW304" s="112"/>
      <c r="AX304" s="112"/>
      <c r="AY304" s="112"/>
      <c r="AZ304" s="112"/>
      <c r="BA304" s="112"/>
      <c r="BB304" s="112"/>
      <c r="BC304" s="112"/>
      <c r="BD304" s="112"/>
      <c r="BE304" s="112"/>
      <c r="BF304" s="112"/>
      <c r="BG304" s="112"/>
      <c r="BH304" s="112"/>
      <c r="BI304" s="112"/>
      <c r="BJ304" s="112"/>
      <c r="BK304" s="112"/>
      <c r="BL304" s="112"/>
      <c r="BM304" s="112"/>
      <c r="BN304" s="112"/>
    </row>
    <row r="305">
      <c r="A305" s="354">
        <v>0.03155092592592592</v>
      </c>
      <c r="B305" s="351">
        <v>0.522802</v>
      </c>
      <c r="C305" s="351">
        <v>0.462261</v>
      </c>
      <c r="D305" s="351">
        <v>0.468429</v>
      </c>
      <c r="E305" s="351">
        <v>0.446976</v>
      </c>
      <c r="F305" s="351">
        <v>0.470908</v>
      </c>
      <c r="G305" s="351">
        <v>0.456085</v>
      </c>
      <c r="H305" s="351">
        <v>0.468628</v>
      </c>
      <c r="I305" s="351">
        <v>0.437911</v>
      </c>
      <c r="J305" s="351">
        <v>0.529926</v>
      </c>
      <c r="K305" s="351">
        <v>0.470568</v>
      </c>
      <c r="L305" s="351">
        <v>0.502323</v>
      </c>
      <c r="M305" s="351">
        <v>0.448577</v>
      </c>
      <c r="N305" s="351">
        <v>0.516489</v>
      </c>
      <c r="O305" s="351">
        <v>0.443662</v>
      </c>
      <c r="P305" s="351">
        <v>0.475129</v>
      </c>
      <c r="Q305" s="351">
        <v>0.434527</v>
      </c>
      <c r="R305" s="351">
        <v>0.480225</v>
      </c>
      <c r="S305" s="351">
        <v>0.44961</v>
      </c>
      <c r="T305" s="351">
        <v>0.453424</v>
      </c>
      <c r="U305" s="351">
        <v>0.409242</v>
      </c>
      <c r="V305" s="351">
        <v>0.563689</v>
      </c>
      <c r="W305" s="351">
        <v>0.464869</v>
      </c>
      <c r="X305" s="351">
        <v>0.450428</v>
      </c>
      <c r="Y305" s="351">
        <v>0.127508</v>
      </c>
      <c r="Z305" s="351">
        <v>0.145323</v>
      </c>
      <c r="AA305" s="351">
        <v>0.116625</v>
      </c>
      <c r="AB305" s="351">
        <v>0.120332</v>
      </c>
      <c r="AC305" s="351">
        <v>0.126789</v>
      </c>
      <c r="AD305" s="351">
        <v>0.162676</v>
      </c>
      <c r="AE305" s="351">
        <v>0.128781</v>
      </c>
      <c r="AF305" s="351">
        <v>0.116827</v>
      </c>
      <c r="AG305" s="112"/>
      <c r="AH305" s="112"/>
      <c r="AI305" s="112"/>
      <c r="AJ305" s="112"/>
      <c r="AK305" s="112"/>
      <c r="AL305" s="112"/>
      <c r="AM305" s="112"/>
      <c r="AN305" s="112"/>
      <c r="AO305" s="112"/>
      <c r="AP305" s="112"/>
      <c r="AQ305" s="112"/>
      <c r="AR305" s="112"/>
      <c r="AS305" s="112"/>
      <c r="AT305" s="112"/>
      <c r="AU305" s="112"/>
      <c r="AV305" s="112"/>
      <c r="AW305" s="112"/>
      <c r="AX305" s="112"/>
      <c r="AY305" s="112"/>
      <c r="AZ305" s="112"/>
      <c r="BA305" s="112"/>
      <c r="BB305" s="112"/>
      <c r="BC305" s="112"/>
      <c r="BD305" s="112"/>
      <c r="BE305" s="112"/>
      <c r="BF305" s="112"/>
      <c r="BG305" s="112"/>
      <c r="BH305" s="112"/>
      <c r="BI305" s="112"/>
      <c r="BJ305" s="112"/>
      <c r="BK305" s="112"/>
      <c r="BL305" s="112"/>
      <c r="BM305" s="112"/>
      <c r="BN305" s="112"/>
    </row>
    <row r="306">
      <c r="A306" s="354">
        <v>0.03226851851851852</v>
      </c>
      <c r="B306" s="351">
        <v>0.521157</v>
      </c>
      <c r="C306" s="351">
        <v>0.460657</v>
      </c>
      <c r="D306" s="351">
        <v>0.466951</v>
      </c>
      <c r="E306" s="351">
        <v>0.441299</v>
      </c>
      <c r="F306" s="351">
        <v>0.48114</v>
      </c>
      <c r="G306" s="351">
        <v>0.454433</v>
      </c>
      <c r="H306" s="351">
        <v>0.471518</v>
      </c>
      <c r="I306" s="351">
        <v>0.442051</v>
      </c>
      <c r="J306" s="351">
        <v>0.529279</v>
      </c>
      <c r="K306" s="351">
        <v>0.481153</v>
      </c>
      <c r="L306" s="351">
        <v>0.510424</v>
      </c>
      <c r="M306" s="351">
        <v>0.45092</v>
      </c>
      <c r="N306" s="351">
        <v>0.515633</v>
      </c>
      <c r="O306" s="351">
        <v>0.451467</v>
      </c>
      <c r="P306" s="351">
        <v>0.469188</v>
      </c>
      <c r="Q306" s="351">
        <v>0.434042</v>
      </c>
      <c r="R306" s="351">
        <v>0.4773</v>
      </c>
      <c r="S306" s="351">
        <v>0.448459</v>
      </c>
      <c r="T306" s="351">
        <v>0.459019</v>
      </c>
      <c r="U306" s="351">
        <v>0.400217</v>
      </c>
      <c r="V306" s="351">
        <v>0.55918</v>
      </c>
      <c r="W306" s="351">
        <v>0.454245</v>
      </c>
      <c r="X306" s="351">
        <v>0.448314</v>
      </c>
      <c r="Y306" s="351">
        <v>0.122769</v>
      </c>
      <c r="Z306" s="351">
        <v>0.150734</v>
      </c>
      <c r="AA306" s="351">
        <v>0.117437</v>
      </c>
      <c r="AB306" s="351">
        <v>0.117315</v>
      </c>
      <c r="AC306" s="351">
        <v>0.130369</v>
      </c>
      <c r="AD306" s="351">
        <v>0.166527</v>
      </c>
      <c r="AE306" s="351">
        <v>0.128049</v>
      </c>
      <c r="AF306" s="351">
        <v>0.11589</v>
      </c>
      <c r="AG306" s="112"/>
      <c r="AH306" s="112"/>
      <c r="AI306" s="112"/>
      <c r="AJ306" s="112"/>
      <c r="AK306" s="112"/>
      <c r="AL306" s="112"/>
      <c r="AM306" s="112"/>
      <c r="AN306" s="112"/>
      <c r="AO306" s="112"/>
      <c r="AP306" s="112"/>
      <c r="AQ306" s="112"/>
      <c r="AR306" s="112"/>
      <c r="AS306" s="112"/>
      <c r="AT306" s="112"/>
      <c r="AU306" s="112"/>
      <c r="AV306" s="112"/>
      <c r="AW306" s="112"/>
      <c r="AX306" s="112"/>
      <c r="AY306" s="112"/>
      <c r="AZ306" s="112"/>
      <c r="BA306" s="112"/>
      <c r="BB306" s="112"/>
      <c r="BC306" s="112"/>
      <c r="BD306" s="112"/>
      <c r="BE306" s="112"/>
      <c r="BF306" s="112"/>
      <c r="BG306" s="112"/>
      <c r="BH306" s="112"/>
      <c r="BI306" s="112"/>
      <c r="BJ306" s="112"/>
      <c r="BK306" s="112"/>
      <c r="BL306" s="112"/>
      <c r="BM306" s="112"/>
      <c r="BN306" s="112"/>
    </row>
    <row r="307">
      <c r="A307" s="354">
        <v>0.03297453703703704</v>
      </c>
      <c r="B307" s="351">
        <v>0.519175</v>
      </c>
      <c r="C307" s="351">
        <v>0.462781</v>
      </c>
      <c r="D307" s="351">
        <v>0.472619</v>
      </c>
      <c r="E307" s="351">
        <v>0.444914</v>
      </c>
      <c r="F307" s="351">
        <v>0.488345</v>
      </c>
      <c r="G307" s="351">
        <v>0.453372</v>
      </c>
      <c r="H307" s="351">
        <v>0.473448</v>
      </c>
      <c r="I307" s="351">
        <v>0.44038</v>
      </c>
      <c r="J307" s="351">
        <v>0.528508</v>
      </c>
      <c r="K307" s="351">
        <v>0.470704</v>
      </c>
      <c r="L307" s="351">
        <v>0.511618</v>
      </c>
      <c r="M307" s="351">
        <v>0.446542</v>
      </c>
      <c r="N307" s="351">
        <v>0.510735</v>
      </c>
      <c r="O307" s="351">
        <v>0.449856</v>
      </c>
      <c r="P307" s="351">
        <v>0.468746</v>
      </c>
      <c r="Q307" s="351">
        <v>0.439704</v>
      </c>
      <c r="R307" s="351">
        <v>0.484867</v>
      </c>
      <c r="S307" s="351">
        <v>0.449562</v>
      </c>
      <c r="T307" s="351">
        <v>0.462053</v>
      </c>
      <c r="U307" s="351">
        <v>0.414705</v>
      </c>
      <c r="V307" s="351">
        <v>0.568218</v>
      </c>
      <c r="W307" s="351">
        <v>0.455032</v>
      </c>
      <c r="X307" s="351">
        <v>0.445192</v>
      </c>
      <c r="Y307" s="351">
        <v>0.126668</v>
      </c>
      <c r="Z307" s="351">
        <v>0.148987</v>
      </c>
      <c r="AA307" s="351">
        <v>0.117696</v>
      </c>
      <c r="AB307" s="351">
        <v>0.12225</v>
      </c>
      <c r="AC307" s="351">
        <v>0.128281</v>
      </c>
      <c r="AD307" s="351">
        <v>0.161169</v>
      </c>
      <c r="AE307" s="351">
        <v>0.136101</v>
      </c>
      <c r="AF307" s="351">
        <v>0.124959</v>
      </c>
      <c r="AG307" s="112"/>
      <c r="AH307" s="112"/>
      <c r="AI307" s="112"/>
      <c r="AJ307" s="112"/>
      <c r="AK307" s="112"/>
      <c r="AL307" s="112"/>
      <c r="AM307" s="112"/>
      <c r="AN307" s="112"/>
      <c r="AO307" s="112"/>
      <c r="AP307" s="112"/>
      <c r="AQ307" s="112"/>
      <c r="AR307" s="112"/>
      <c r="AS307" s="112"/>
      <c r="AT307" s="112"/>
      <c r="AU307" s="112"/>
      <c r="AV307" s="112"/>
      <c r="AW307" s="112"/>
      <c r="AX307" s="112"/>
      <c r="AY307" s="112"/>
      <c r="AZ307" s="112"/>
      <c r="BA307" s="112"/>
      <c r="BB307" s="112"/>
      <c r="BC307" s="112"/>
      <c r="BD307" s="112"/>
      <c r="BE307" s="112"/>
      <c r="BF307" s="112"/>
      <c r="BG307" s="112"/>
      <c r="BH307" s="112"/>
      <c r="BI307" s="112"/>
      <c r="BJ307" s="112"/>
      <c r="BK307" s="112"/>
      <c r="BL307" s="112"/>
      <c r="BM307" s="112"/>
      <c r="BN307" s="112"/>
    </row>
    <row r="308">
      <c r="A308" s="354">
        <v>0.03369212962962963</v>
      </c>
      <c r="B308" s="351">
        <v>0.520811</v>
      </c>
      <c r="C308" s="351">
        <v>0.465198</v>
      </c>
      <c r="D308" s="351">
        <v>0.469473</v>
      </c>
      <c r="E308" s="351">
        <v>0.434341</v>
      </c>
      <c r="F308" s="351">
        <v>0.477211</v>
      </c>
      <c r="G308" s="351">
        <v>0.451669</v>
      </c>
      <c r="H308" s="351">
        <v>0.472497</v>
      </c>
      <c r="I308" s="351">
        <v>0.435275</v>
      </c>
      <c r="J308" s="351">
        <v>0.523241</v>
      </c>
      <c r="K308" s="351">
        <v>0.476477</v>
      </c>
      <c r="L308" s="351">
        <v>0.503445</v>
      </c>
      <c r="M308" s="351">
        <v>0.451841</v>
      </c>
      <c r="N308" s="351">
        <v>0.503335</v>
      </c>
      <c r="O308" s="351">
        <v>0.44602</v>
      </c>
      <c r="P308" s="351">
        <v>0.472267</v>
      </c>
      <c r="Q308" s="351">
        <v>0.439027</v>
      </c>
      <c r="R308" s="351">
        <v>0.486821</v>
      </c>
      <c r="S308" s="351">
        <v>0.452629</v>
      </c>
      <c r="T308" s="351">
        <v>0.462301</v>
      </c>
      <c r="U308" s="351">
        <v>0.409824</v>
      </c>
      <c r="V308" s="351">
        <v>0.561647</v>
      </c>
      <c r="W308" s="351">
        <v>0.459771</v>
      </c>
      <c r="X308" s="351">
        <v>0.450208</v>
      </c>
      <c r="Y308" s="351">
        <v>0.127608</v>
      </c>
      <c r="Z308" s="351">
        <v>0.153081</v>
      </c>
      <c r="AA308" s="351">
        <v>0.117516</v>
      </c>
      <c r="AB308" s="351">
        <v>0.121994</v>
      </c>
      <c r="AC308" s="351">
        <v>0.124114</v>
      </c>
      <c r="AD308" s="351">
        <v>0.164301</v>
      </c>
      <c r="AE308" s="351">
        <v>0.134837</v>
      </c>
      <c r="AF308" s="351">
        <v>0.111956</v>
      </c>
      <c r="AG308" s="112"/>
      <c r="AH308" s="112"/>
      <c r="AI308" s="112"/>
      <c r="AJ308" s="112"/>
      <c r="AK308" s="112"/>
      <c r="AL308" s="112"/>
      <c r="AM308" s="112"/>
      <c r="AN308" s="112"/>
      <c r="AO308" s="112"/>
      <c r="AP308" s="112"/>
      <c r="AQ308" s="112"/>
      <c r="AR308" s="112"/>
      <c r="AS308" s="112"/>
      <c r="AT308" s="112"/>
      <c r="AU308" s="112"/>
      <c r="AV308" s="112"/>
      <c r="AW308" s="112"/>
      <c r="AX308" s="112"/>
      <c r="AY308" s="112"/>
      <c r="AZ308" s="112"/>
      <c r="BA308" s="112"/>
      <c r="BB308" s="112"/>
      <c r="BC308" s="112"/>
      <c r="BD308" s="112"/>
      <c r="BE308" s="112"/>
      <c r="BF308" s="112"/>
      <c r="BG308" s="112"/>
      <c r="BH308" s="112"/>
      <c r="BI308" s="112"/>
      <c r="BJ308" s="112"/>
      <c r="BK308" s="112"/>
      <c r="BL308" s="112"/>
      <c r="BM308" s="112"/>
      <c r="BN308" s="112"/>
    </row>
    <row r="309">
      <c r="A309" s="354">
        <v>0.03439814814814814</v>
      </c>
      <c r="B309" s="351">
        <v>0.519743</v>
      </c>
      <c r="C309" s="351">
        <v>0.470319</v>
      </c>
      <c r="D309" s="351">
        <v>0.470943</v>
      </c>
      <c r="E309" s="351">
        <v>0.446911</v>
      </c>
      <c r="F309" s="351">
        <v>0.481837</v>
      </c>
      <c r="G309" s="351">
        <v>0.457246</v>
      </c>
      <c r="H309" s="351">
        <v>0.476182</v>
      </c>
      <c r="I309" s="351">
        <v>0.435966</v>
      </c>
      <c r="J309" s="351">
        <v>0.52698</v>
      </c>
      <c r="K309" s="351">
        <v>0.483461</v>
      </c>
      <c r="L309" s="351">
        <v>0.506254</v>
      </c>
      <c r="M309" s="351">
        <v>0.452651</v>
      </c>
      <c r="N309" s="351">
        <v>0.519992</v>
      </c>
      <c r="O309" s="351">
        <v>0.451939</v>
      </c>
      <c r="P309" s="351">
        <v>0.471228</v>
      </c>
      <c r="Q309" s="351">
        <v>0.445006</v>
      </c>
      <c r="R309" s="351">
        <v>0.490443</v>
      </c>
      <c r="S309" s="351">
        <v>0.447171</v>
      </c>
      <c r="T309" s="351">
        <v>0.458946</v>
      </c>
      <c r="U309" s="351">
        <v>0.412517</v>
      </c>
      <c r="V309" s="351">
        <v>0.566717</v>
      </c>
      <c r="W309" s="351">
        <v>0.459444</v>
      </c>
      <c r="X309" s="351">
        <v>0.449295</v>
      </c>
      <c r="Y309" s="351">
        <v>0.127285</v>
      </c>
      <c r="Z309" s="351">
        <v>0.150498</v>
      </c>
      <c r="AA309" s="351">
        <v>0.11893</v>
      </c>
      <c r="AB309" s="351">
        <v>0.124622</v>
      </c>
      <c r="AC309" s="351">
        <v>0.13142</v>
      </c>
      <c r="AD309" s="351">
        <v>0.165541</v>
      </c>
      <c r="AE309" s="351">
        <v>0.131722</v>
      </c>
      <c r="AF309" s="351">
        <v>0.124833</v>
      </c>
      <c r="AG309" s="112"/>
      <c r="AH309" s="112"/>
      <c r="AI309" s="112"/>
      <c r="AJ309" s="112"/>
      <c r="AK309" s="112"/>
      <c r="AL309" s="112"/>
      <c r="AM309" s="112"/>
      <c r="AN309" s="112"/>
      <c r="AO309" s="112"/>
      <c r="AP309" s="112"/>
      <c r="AQ309" s="112"/>
      <c r="AR309" s="112"/>
      <c r="AS309" s="112"/>
      <c r="AT309" s="112"/>
      <c r="AU309" s="112"/>
      <c r="AV309" s="112"/>
      <c r="AW309" s="112"/>
      <c r="AX309" s="112"/>
      <c r="AY309" s="112"/>
      <c r="AZ309" s="112"/>
      <c r="BA309" s="112"/>
      <c r="BB309" s="112"/>
      <c r="BC309" s="112"/>
      <c r="BD309" s="112"/>
      <c r="BE309" s="112"/>
      <c r="BF309" s="112"/>
      <c r="BG309" s="112"/>
      <c r="BH309" s="112"/>
      <c r="BI309" s="112"/>
      <c r="BJ309" s="112"/>
      <c r="BK309" s="112"/>
      <c r="BL309" s="112"/>
      <c r="BM309" s="112"/>
      <c r="BN309" s="112"/>
    </row>
    <row r="310">
      <c r="A310" s="354">
        <v>0.035115740740740746</v>
      </c>
      <c r="B310" s="351">
        <v>0.524762</v>
      </c>
      <c r="C310" s="351">
        <v>0.468828</v>
      </c>
      <c r="D310" s="351">
        <v>0.468637</v>
      </c>
      <c r="E310" s="351">
        <v>0.444669</v>
      </c>
      <c r="F310" s="351">
        <v>0.482861</v>
      </c>
      <c r="G310" s="351">
        <v>0.458179</v>
      </c>
      <c r="H310" s="351">
        <v>0.474289</v>
      </c>
      <c r="I310" s="351">
        <v>0.437403</v>
      </c>
      <c r="J310" s="351">
        <v>0.530891</v>
      </c>
      <c r="K310" s="351">
        <v>0.474919</v>
      </c>
      <c r="L310" s="351">
        <v>0.502298</v>
      </c>
      <c r="M310" s="351">
        <v>0.448724</v>
      </c>
      <c r="N310" s="351">
        <v>0.513202</v>
      </c>
      <c r="O310" s="351">
        <v>0.45065</v>
      </c>
      <c r="P310" s="351">
        <v>0.470129</v>
      </c>
      <c r="Q310" s="351">
        <v>0.442956</v>
      </c>
      <c r="R310" s="351">
        <v>0.490234</v>
      </c>
      <c r="S310" s="351">
        <v>0.448518</v>
      </c>
      <c r="T310" s="351">
        <v>0.456188</v>
      </c>
      <c r="U310" s="351">
        <v>0.411169</v>
      </c>
      <c r="V310" s="351">
        <v>0.566829</v>
      </c>
      <c r="W310" s="351">
        <v>0.450373</v>
      </c>
      <c r="X310" s="351">
        <v>0.447378</v>
      </c>
      <c r="Y310" s="351">
        <v>0.121796</v>
      </c>
      <c r="Z310" s="351">
        <v>0.151002</v>
      </c>
      <c r="AA310" s="351">
        <v>0.124008</v>
      </c>
      <c r="AB310" s="351">
        <v>0.1152</v>
      </c>
      <c r="AC310" s="351">
        <v>0.129877</v>
      </c>
      <c r="AD310" s="351">
        <v>0.170779</v>
      </c>
      <c r="AE310" s="351">
        <v>0.124908</v>
      </c>
      <c r="AF310" s="351">
        <v>0.123956</v>
      </c>
      <c r="AG310" s="112"/>
      <c r="AH310" s="112"/>
      <c r="AI310" s="112"/>
      <c r="AJ310" s="112"/>
      <c r="AK310" s="112"/>
      <c r="AL310" s="112"/>
      <c r="AM310" s="112"/>
      <c r="AN310" s="112"/>
      <c r="AO310" s="112"/>
      <c r="AP310" s="112"/>
      <c r="AQ310" s="112"/>
      <c r="AR310" s="112"/>
      <c r="AS310" s="112"/>
      <c r="AT310" s="112"/>
      <c r="AU310" s="112"/>
      <c r="AV310" s="112"/>
      <c r="AW310" s="112"/>
      <c r="AX310" s="112"/>
      <c r="AY310" s="112"/>
      <c r="AZ310" s="112"/>
      <c r="BA310" s="112"/>
      <c r="BB310" s="112"/>
      <c r="BC310" s="112"/>
      <c r="BD310" s="112"/>
      <c r="BE310" s="112"/>
      <c r="BF310" s="112"/>
      <c r="BG310" s="112"/>
      <c r="BH310" s="112"/>
      <c r="BI310" s="112"/>
      <c r="BJ310" s="112"/>
      <c r="BK310" s="112"/>
      <c r="BL310" s="112"/>
      <c r="BM310" s="112"/>
      <c r="BN310" s="112"/>
    </row>
    <row r="311">
      <c r="A311" s="354">
        <v>0.035833333333333335</v>
      </c>
      <c r="B311" s="351">
        <v>0.520204</v>
      </c>
      <c r="C311" s="351">
        <v>0.470592</v>
      </c>
      <c r="D311" s="351">
        <v>0.474847</v>
      </c>
      <c r="E311" s="351">
        <v>0.44272</v>
      </c>
      <c r="F311" s="351">
        <v>0.481494</v>
      </c>
      <c r="G311" s="351">
        <v>0.457265</v>
      </c>
      <c r="H311" s="351">
        <v>0.473361</v>
      </c>
      <c r="I311" s="351">
        <v>0.44305</v>
      </c>
      <c r="J311" s="351">
        <v>0.527076</v>
      </c>
      <c r="K311" s="351">
        <v>0.479022</v>
      </c>
      <c r="L311" s="351">
        <v>0.505628</v>
      </c>
      <c r="M311" s="351">
        <v>0.455313</v>
      </c>
      <c r="N311" s="351">
        <v>0.514164</v>
      </c>
      <c r="O311" s="351">
        <v>0.453154</v>
      </c>
      <c r="P311" s="351">
        <v>0.46527</v>
      </c>
      <c r="Q311" s="351">
        <v>0.433895</v>
      </c>
      <c r="R311" s="351">
        <v>0.492472</v>
      </c>
      <c r="S311" s="351">
        <v>0.448428</v>
      </c>
      <c r="T311" s="351">
        <v>0.465848</v>
      </c>
      <c r="U311" s="351">
        <v>0.411747</v>
      </c>
      <c r="V311" s="351">
        <v>0.567629</v>
      </c>
      <c r="W311" s="351">
        <v>0.456436</v>
      </c>
      <c r="X311" s="351">
        <v>0.451927</v>
      </c>
      <c r="Y311" s="351">
        <v>0.133987</v>
      </c>
      <c r="Z311" s="351">
        <v>0.149007</v>
      </c>
      <c r="AA311" s="351">
        <v>0.123752</v>
      </c>
      <c r="AB311" s="351">
        <v>0.119224</v>
      </c>
      <c r="AC311" s="351">
        <v>0.132686</v>
      </c>
      <c r="AD311" s="351">
        <v>0.174629</v>
      </c>
      <c r="AE311" s="351">
        <v>0.133943</v>
      </c>
      <c r="AF311" s="351">
        <v>0.124565</v>
      </c>
      <c r="AG311" s="112"/>
      <c r="AH311" s="112"/>
      <c r="AI311" s="112"/>
      <c r="AJ311" s="112"/>
      <c r="AK311" s="112"/>
      <c r="AL311" s="112"/>
      <c r="AM311" s="112"/>
      <c r="AN311" s="112"/>
      <c r="AO311" s="112"/>
      <c r="AP311" s="112"/>
      <c r="AQ311" s="112"/>
      <c r="AR311" s="112"/>
      <c r="AS311" s="112"/>
      <c r="AT311" s="112"/>
      <c r="AU311" s="112"/>
      <c r="AV311" s="112"/>
      <c r="AW311" s="112"/>
      <c r="AX311" s="112"/>
      <c r="AY311" s="112"/>
      <c r="AZ311" s="112"/>
      <c r="BA311" s="112"/>
      <c r="BB311" s="112"/>
      <c r="BC311" s="112"/>
      <c r="BD311" s="112"/>
      <c r="BE311" s="112"/>
      <c r="BF311" s="112"/>
      <c r="BG311" s="112"/>
      <c r="BH311" s="112"/>
      <c r="BI311" s="112"/>
      <c r="BJ311" s="112"/>
      <c r="BK311" s="112"/>
      <c r="BL311" s="112"/>
      <c r="BM311" s="112"/>
      <c r="BN311" s="112"/>
    </row>
    <row r="312">
      <c r="A312" s="354">
        <v>0.03653935185185185</v>
      </c>
      <c r="B312" s="351">
        <v>0.517255</v>
      </c>
      <c r="C312" s="351">
        <v>0.456409</v>
      </c>
      <c r="D312" s="351">
        <v>0.471659</v>
      </c>
      <c r="E312" s="351">
        <v>0.439394</v>
      </c>
      <c r="F312" s="351">
        <v>0.483079</v>
      </c>
      <c r="G312" s="351">
        <v>0.454327</v>
      </c>
      <c r="H312" s="351">
        <v>0.475416</v>
      </c>
      <c r="I312" s="351">
        <v>0.437942</v>
      </c>
      <c r="J312" s="351">
        <v>0.527417</v>
      </c>
      <c r="K312" s="351">
        <v>0.480978</v>
      </c>
      <c r="L312" s="351">
        <v>0.493763</v>
      </c>
      <c r="M312" s="351">
        <v>0.449574</v>
      </c>
      <c r="N312" s="351">
        <v>0.514194</v>
      </c>
      <c r="O312" s="351">
        <v>0.452952</v>
      </c>
      <c r="P312" s="351">
        <v>0.474171</v>
      </c>
      <c r="Q312" s="351">
        <v>0.433476</v>
      </c>
      <c r="R312" s="351">
        <v>0.489685</v>
      </c>
      <c r="S312" s="351">
        <v>0.445615</v>
      </c>
      <c r="T312" s="351">
        <v>0.466155</v>
      </c>
      <c r="U312" s="351">
        <v>0.407346</v>
      </c>
      <c r="V312" s="351">
        <v>0.564863</v>
      </c>
      <c r="W312" s="351">
        <v>0.45411</v>
      </c>
      <c r="X312" s="351">
        <v>0.445982</v>
      </c>
      <c r="Y312" s="351">
        <v>0.118174</v>
      </c>
      <c r="Z312" s="351">
        <v>0.151259</v>
      </c>
      <c r="AA312" s="351">
        <v>0.123745</v>
      </c>
      <c r="AB312" s="351">
        <v>0.11732</v>
      </c>
      <c r="AC312" s="351">
        <v>0.134472</v>
      </c>
      <c r="AD312" s="351">
        <v>0.171202</v>
      </c>
      <c r="AE312" s="351">
        <v>0.133679</v>
      </c>
      <c r="AF312" s="351">
        <v>0.119263</v>
      </c>
      <c r="AG312" s="112"/>
      <c r="AH312" s="112"/>
      <c r="AI312" s="112"/>
      <c r="AJ312" s="112"/>
      <c r="AK312" s="112"/>
      <c r="AL312" s="112"/>
      <c r="AM312" s="112"/>
      <c r="AN312" s="112"/>
      <c r="AO312" s="112"/>
      <c r="AP312" s="112"/>
      <c r="AQ312" s="112"/>
      <c r="AR312" s="112"/>
      <c r="AS312" s="112"/>
      <c r="AT312" s="112"/>
      <c r="AU312" s="112"/>
      <c r="AV312" s="112"/>
      <c r="AW312" s="112"/>
      <c r="AX312" s="112"/>
      <c r="AY312" s="112"/>
      <c r="AZ312" s="112"/>
      <c r="BA312" s="112"/>
      <c r="BB312" s="112"/>
      <c r="BC312" s="112"/>
      <c r="BD312" s="112"/>
      <c r="BE312" s="112"/>
      <c r="BF312" s="112"/>
      <c r="BG312" s="112"/>
      <c r="BH312" s="112"/>
      <c r="BI312" s="112"/>
      <c r="BJ312" s="112"/>
      <c r="BK312" s="112"/>
      <c r="BL312" s="112"/>
      <c r="BM312" s="112"/>
      <c r="BN312" s="112"/>
    </row>
    <row r="313">
      <c r="A313" s="354">
        <v>0.03725694444444445</v>
      </c>
      <c r="B313" s="351">
        <v>0.523076</v>
      </c>
      <c r="C313" s="351">
        <v>0.465282</v>
      </c>
      <c r="D313" s="351">
        <v>0.475119</v>
      </c>
      <c r="E313" s="351">
        <v>0.446007</v>
      </c>
      <c r="F313" s="351">
        <v>0.473483</v>
      </c>
      <c r="G313" s="351">
        <v>0.461798</v>
      </c>
      <c r="H313" s="351">
        <v>0.470839</v>
      </c>
      <c r="I313" s="351">
        <v>0.437854</v>
      </c>
      <c r="J313" s="351">
        <v>0.535573</v>
      </c>
      <c r="K313" s="351">
        <v>0.481578</v>
      </c>
      <c r="L313" s="351">
        <v>0.502073</v>
      </c>
      <c r="M313" s="351">
        <v>0.459037</v>
      </c>
      <c r="N313" s="351">
        <v>0.520514</v>
      </c>
      <c r="O313" s="351">
        <v>0.45985</v>
      </c>
      <c r="P313" s="351">
        <v>0.468529</v>
      </c>
      <c r="Q313" s="351">
        <v>0.438881</v>
      </c>
      <c r="R313" s="351">
        <v>0.48975</v>
      </c>
      <c r="S313" s="351">
        <v>0.449173</v>
      </c>
      <c r="T313" s="351">
        <v>0.454778</v>
      </c>
      <c r="U313" s="351">
        <v>0.409878</v>
      </c>
      <c r="V313" s="351">
        <v>0.565628</v>
      </c>
      <c r="W313" s="351">
        <v>0.454931</v>
      </c>
      <c r="X313" s="351">
        <v>0.448373</v>
      </c>
      <c r="Y313" s="351">
        <v>0.120539</v>
      </c>
      <c r="Z313" s="351">
        <v>0.15723</v>
      </c>
      <c r="AA313" s="351">
        <v>0.122914</v>
      </c>
      <c r="AB313" s="351">
        <v>0.122827</v>
      </c>
      <c r="AC313" s="351">
        <v>0.136098</v>
      </c>
      <c r="AD313" s="351">
        <v>0.172091</v>
      </c>
      <c r="AE313" s="351">
        <v>0.133811</v>
      </c>
      <c r="AF313" s="351">
        <v>0.123653</v>
      </c>
      <c r="AG313" s="112"/>
      <c r="AH313" s="112"/>
      <c r="AI313" s="112"/>
      <c r="AJ313" s="112"/>
      <c r="AK313" s="112"/>
      <c r="AL313" s="112"/>
      <c r="AM313" s="112"/>
      <c r="AN313" s="112"/>
      <c r="AO313" s="112"/>
      <c r="AP313" s="112"/>
      <c r="AQ313" s="112"/>
      <c r="AR313" s="112"/>
      <c r="AS313" s="112"/>
      <c r="AT313" s="112"/>
      <c r="AU313" s="112"/>
      <c r="AV313" s="112"/>
      <c r="AW313" s="112"/>
      <c r="AX313" s="112"/>
      <c r="AY313" s="112"/>
      <c r="AZ313" s="112"/>
      <c r="BA313" s="112"/>
      <c r="BB313" s="112"/>
      <c r="BC313" s="112"/>
      <c r="BD313" s="112"/>
      <c r="BE313" s="112"/>
      <c r="BF313" s="112"/>
      <c r="BG313" s="112"/>
      <c r="BH313" s="112"/>
      <c r="BI313" s="112"/>
      <c r="BJ313" s="112"/>
      <c r="BK313" s="112"/>
      <c r="BL313" s="112"/>
      <c r="BM313" s="112"/>
      <c r="BN313" s="112"/>
    </row>
    <row r="314">
      <c r="A314" s="354">
        <v>0.03796296296296296</v>
      </c>
      <c r="B314" s="351">
        <v>0.52026</v>
      </c>
      <c r="C314" s="351">
        <v>0.457963</v>
      </c>
      <c r="D314" s="351">
        <v>0.474238</v>
      </c>
      <c r="E314" s="351">
        <v>0.443588</v>
      </c>
      <c r="F314" s="351">
        <v>0.476094</v>
      </c>
      <c r="G314" s="351">
        <v>0.456335</v>
      </c>
      <c r="H314" s="351">
        <v>0.471147</v>
      </c>
      <c r="I314" s="351">
        <v>0.439875</v>
      </c>
      <c r="J314" s="351">
        <v>0.533971</v>
      </c>
      <c r="K314" s="351">
        <v>0.484783</v>
      </c>
      <c r="L314" s="351">
        <v>0.498193</v>
      </c>
      <c r="M314" s="351">
        <v>0.447268</v>
      </c>
      <c r="N314" s="351">
        <v>0.511545</v>
      </c>
      <c r="O314" s="351">
        <v>0.452311</v>
      </c>
      <c r="P314" s="351">
        <v>0.468804</v>
      </c>
      <c r="Q314" s="351">
        <v>0.43944</v>
      </c>
      <c r="R314" s="351">
        <v>0.486333</v>
      </c>
      <c r="S314" s="351">
        <v>0.451124</v>
      </c>
      <c r="T314" s="351">
        <v>0.464501</v>
      </c>
      <c r="U314" s="351">
        <v>0.411841</v>
      </c>
      <c r="V314" s="351">
        <v>0.569233</v>
      </c>
      <c r="W314" s="351">
        <v>0.452444</v>
      </c>
      <c r="X314" s="351">
        <v>0.445812</v>
      </c>
      <c r="Y314" s="351">
        <v>0.124309</v>
      </c>
      <c r="Z314" s="351">
        <v>0.150897</v>
      </c>
      <c r="AA314" s="351">
        <v>0.117967</v>
      </c>
      <c r="AB314" s="351">
        <v>0.118091</v>
      </c>
      <c r="AC314" s="351">
        <v>0.134726</v>
      </c>
      <c r="AD314" s="351">
        <v>0.165486</v>
      </c>
      <c r="AE314" s="351">
        <v>0.131784</v>
      </c>
      <c r="AF314" s="351">
        <v>0.11924</v>
      </c>
      <c r="AG314" s="112"/>
      <c r="AH314" s="112"/>
      <c r="AI314" s="112"/>
      <c r="AJ314" s="112"/>
      <c r="AK314" s="112"/>
      <c r="AL314" s="112"/>
      <c r="AM314" s="112"/>
      <c r="AN314" s="112"/>
      <c r="AO314" s="112"/>
      <c r="AP314" s="112"/>
      <c r="AQ314" s="112"/>
      <c r="AR314" s="112"/>
      <c r="AS314" s="112"/>
      <c r="AT314" s="112"/>
      <c r="AU314" s="112"/>
      <c r="AV314" s="112"/>
      <c r="AW314" s="112"/>
      <c r="AX314" s="112"/>
      <c r="AY314" s="112"/>
      <c r="AZ314" s="112"/>
      <c r="BA314" s="112"/>
      <c r="BB314" s="112"/>
      <c r="BC314" s="112"/>
      <c r="BD314" s="112"/>
      <c r="BE314" s="112"/>
      <c r="BF314" s="112"/>
      <c r="BG314" s="112"/>
      <c r="BH314" s="112"/>
      <c r="BI314" s="112"/>
      <c r="BJ314" s="112"/>
      <c r="BK314" s="112"/>
      <c r="BL314" s="112"/>
      <c r="BM314" s="112"/>
      <c r="BN314" s="112"/>
    </row>
    <row r="315">
      <c r="A315" s="354">
        <v>0.03868055555555556</v>
      </c>
      <c r="B315" s="351">
        <v>0.534144</v>
      </c>
      <c r="C315" s="351">
        <v>0.466295</v>
      </c>
      <c r="D315" s="351">
        <v>0.480254</v>
      </c>
      <c r="E315" s="351">
        <v>0.443</v>
      </c>
      <c r="F315" s="351">
        <v>0.484154</v>
      </c>
      <c r="G315" s="351">
        <v>0.454011</v>
      </c>
      <c r="H315" s="351">
        <v>0.471764</v>
      </c>
      <c r="I315" s="351">
        <v>0.440882</v>
      </c>
      <c r="J315" s="351">
        <v>0.541445</v>
      </c>
      <c r="K315" s="351">
        <v>0.478645</v>
      </c>
      <c r="L315" s="351">
        <v>0.499953</v>
      </c>
      <c r="M315" s="351">
        <v>0.44667</v>
      </c>
      <c r="N315" s="351">
        <v>0.516386</v>
      </c>
      <c r="O315" s="351">
        <v>0.452574</v>
      </c>
      <c r="P315" s="351">
        <v>0.470034</v>
      </c>
      <c r="Q315" s="351">
        <v>0.438249</v>
      </c>
      <c r="R315" s="351">
        <v>0.485048</v>
      </c>
      <c r="S315" s="351">
        <v>0.450969</v>
      </c>
      <c r="T315" s="351">
        <v>0.465888</v>
      </c>
      <c r="U315" s="351">
        <v>0.411066</v>
      </c>
      <c r="V315" s="351">
        <v>0.567427</v>
      </c>
      <c r="W315" s="351">
        <v>0.454543</v>
      </c>
      <c r="X315" s="351">
        <v>0.446646</v>
      </c>
      <c r="Y315" s="351">
        <v>0.125916</v>
      </c>
      <c r="Z315" s="351">
        <v>0.151962</v>
      </c>
      <c r="AA315" s="351">
        <v>0.121056</v>
      </c>
      <c r="AB315" s="351">
        <v>0.122239</v>
      </c>
      <c r="AC315" s="351">
        <v>0.133377</v>
      </c>
      <c r="AD315" s="351">
        <v>0.167002</v>
      </c>
      <c r="AE315" s="351">
        <v>0.133494</v>
      </c>
      <c r="AF315" s="351">
        <v>0.126837</v>
      </c>
      <c r="AG315" s="112"/>
      <c r="AH315" s="112"/>
      <c r="AI315" s="112"/>
      <c r="AJ315" s="112"/>
      <c r="AK315" s="112"/>
      <c r="AL315" s="112"/>
      <c r="AM315" s="112"/>
      <c r="AN315" s="112"/>
      <c r="AO315" s="112"/>
      <c r="AP315" s="112"/>
      <c r="AQ315" s="112"/>
      <c r="AR315" s="112"/>
      <c r="AS315" s="112"/>
      <c r="AT315" s="112"/>
      <c r="AU315" s="112"/>
      <c r="AV315" s="112"/>
      <c r="AW315" s="112"/>
      <c r="AX315" s="112"/>
      <c r="AY315" s="112"/>
      <c r="AZ315" s="112"/>
      <c r="BA315" s="112"/>
      <c r="BB315" s="112"/>
      <c r="BC315" s="112"/>
      <c r="BD315" s="112"/>
      <c r="BE315" s="112"/>
      <c r="BF315" s="112"/>
      <c r="BG315" s="112"/>
      <c r="BH315" s="112"/>
      <c r="BI315" s="112"/>
      <c r="BJ315" s="112"/>
      <c r="BK315" s="112"/>
      <c r="BL315" s="112"/>
      <c r="BM315" s="112"/>
      <c r="BN315" s="112"/>
    </row>
    <row r="316">
      <c r="A316" s="354">
        <v>0.039386574074074074</v>
      </c>
      <c r="B316" s="351">
        <v>0.518824</v>
      </c>
      <c r="C316" s="351">
        <v>0.465451</v>
      </c>
      <c r="D316" s="351">
        <v>0.480334</v>
      </c>
      <c r="E316" s="351">
        <v>0.445253</v>
      </c>
      <c r="F316" s="351">
        <v>0.4811</v>
      </c>
      <c r="G316" s="351">
        <v>0.464998</v>
      </c>
      <c r="H316" s="351">
        <v>0.476602</v>
      </c>
      <c r="I316" s="351">
        <v>0.435227</v>
      </c>
      <c r="J316" s="351">
        <v>0.535407</v>
      </c>
      <c r="K316" s="351">
        <v>0.483109</v>
      </c>
      <c r="L316" s="351">
        <v>0.50093</v>
      </c>
      <c r="M316" s="351">
        <v>0.446834</v>
      </c>
      <c r="N316" s="351">
        <v>0.526694</v>
      </c>
      <c r="O316" s="351">
        <v>0.456689</v>
      </c>
      <c r="P316" s="351">
        <v>0.465584</v>
      </c>
      <c r="Q316" s="351">
        <v>0.439241</v>
      </c>
      <c r="R316" s="351">
        <v>0.49303</v>
      </c>
      <c r="S316" s="351">
        <v>0.459768</v>
      </c>
      <c r="T316" s="351">
        <v>0.462139</v>
      </c>
      <c r="U316" s="351">
        <v>0.410043</v>
      </c>
      <c r="V316" s="351">
        <v>0.573686</v>
      </c>
      <c r="W316" s="351">
        <v>0.461844</v>
      </c>
      <c r="X316" s="351">
        <v>0.449217</v>
      </c>
      <c r="Y316" s="351">
        <v>0.129358</v>
      </c>
      <c r="Z316" s="351">
        <v>0.158676</v>
      </c>
      <c r="AA316" s="351">
        <v>0.12441</v>
      </c>
      <c r="AB316" s="351">
        <v>0.120038</v>
      </c>
      <c r="AC316" s="351">
        <v>0.139582</v>
      </c>
      <c r="AD316" s="351">
        <v>0.176854</v>
      </c>
      <c r="AE316" s="351">
        <v>0.132737</v>
      </c>
      <c r="AF316" s="351">
        <v>0.122239</v>
      </c>
      <c r="AG316" s="112"/>
      <c r="AH316" s="112"/>
      <c r="AI316" s="112"/>
      <c r="AJ316" s="112"/>
      <c r="AK316" s="112"/>
      <c r="AL316" s="112"/>
      <c r="AM316" s="112"/>
      <c r="AN316" s="112"/>
      <c r="AO316" s="112"/>
      <c r="AP316" s="112"/>
      <c r="AQ316" s="112"/>
      <c r="AR316" s="112"/>
      <c r="AS316" s="112"/>
      <c r="AT316" s="112"/>
      <c r="AU316" s="112"/>
      <c r="AV316" s="112"/>
      <c r="AW316" s="112"/>
      <c r="AX316" s="112"/>
      <c r="AY316" s="112"/>
      <c r="AZ316" s="112"/>
      <c r="BA316" s="112"/>
      <c r="BB316" s="112"/>
      <c r="BC316" s="112"/>
      <c r="BD316" s="112"/>
      <c r="BE316" s="112"/>
      <c r="BF316" s="112"/>
      <c r="BG316" s="112"/>
      <c r="BH316" s="112"/>
      <c r="BI316" s="112"/>
      <c r="BJ316" s="112"/>
      <c r="BK316" s="112"/>
      <c r="BL316" s="112"/>
      <c r="BM316" s="112"/>
      <c r="BN316" s="112"/>
    </row>
    <row r="317">
      <c r="A317" s="354">
        <v>0.04010416666666667</v>
      </c>
      <c r="B317" s="351">
        <v>0.517693</v>
      </c>
      <c r="C317" s="351">
        <v>0.462349</v>
      </c>
      <c r="D317" s="351">
        <v>0.473295</v>
      </c>
      <c r="E317" s="351">
        <v>0.444717</v>
      </c>
      <c r="F317" s="351">
        <v>0.481984</v>
      </c>
      <c r="G317" s="351">
        <v>0.456557</v>
      </c>
      <c r="H317" s="351">
        <v>0.470985</v>
      </c>
      <c r="I317" s="351">
        <v>0.437542</v>
      </c>
      <c r="J317" s="351">
        <v>0.528557</v>
      </c>
      <c r="K317" s="351">
        <v>0.484727</v>
      </c>
      <c r="L317" s="351">
        <v>0.505926</v>
      </c>
      <c r="M317" s="351">
        <v>0.452974</v>
      </c>
      <c r="N317" s="351">
        <v>0.508503</v>
      </c>
      <c r="O317" s="351">
        <v>0.459798</v>
      </c>
      <c r="P317" s="351">
        <v>0.47099</v>
      </c>
      <c r="Q317" s="351">
        <v>0.438965</v>
      </c>
      <c r="R317" s="351">
        <v>0.493296</v>
      </c>
      <c r="S317" s="351">
        <v>0.449914</v>
      </c>
      <c r="T317" s="351">
        <v>0.468863</v>
      </c>
      <c r="U317" s="351">
        <v>0.402908</v>
      </c>
      <c r="V317" s="351">
        <v>0.571488</v>
      </c>
      <c r="W317" s="351">
        <v>0.460519</v>
      </c>
      <c r="X317" s="351">
        <v>0.447627</v>
      </c>
      <c r="Y317" s="351">
        <v>0.131414</v>
      </c>
      <c r="Z317" s="351">
        <v>0.160662</v>
      </c>
      <c r="AA317" s="351">
        <v>0.130249</v>
      </c>
      <c r="AB317" s="351">
        <v>0.125385</v>
      </c>
      <c r="AC317" s="351">
        <v>0.13246</v>
      </c>
      <c r="AD317" s="351">
        <v>0.169247</v>
      </c>
      <c r="AE317" s="351">
        <v>0.134479</v>
      </c>
      <c r="AF317" s="351">
        <v>0.122137</v>
      </c>
      <c r="AG317" s="112"/>
      <c r="AH317" s="112"/>
      <c r="AI317" s="112"/>
      <c r="AJ317" s="112"/>
      <c r="AK317" s="112"/>
      <c r="AL317" s="112"/>
      <c r="AM317" s="112"/>
      <c r="AN317" s="112"/>
      <c r="AO317" s="112"/>
      <c r="AP317" s="112"/>
      <c r="AQ317" s="112"/>
      <c r="AR317" s="112"/>
      <c r="AS317" s="112"/>
      <c r="AT317" s="112"/>
      <c r="AU317" s="112"/>
      <c r="AV317" s="112"/>
      <c r="AW317" s="112"/>
      <c r="AX317" s="112"/>
      <c r="AY317" s="112"/>
      <c r="AZ317" s="112"/>
      <c r="BA317" s="112"/>
      <c r="BB317" s="112"/>
      <c r="BC317" s="112"/>
      <c r="BD317" s="112"/>
      <c r="BE317" s="112"/>
      <c r="BF317" s="112"/>
      <c r="BG317" s="112"/>
      <c r="BH317" s="112"/>
      <c r="BI317" s="112"/>
      <c r="BJ317" s="112"/>
      <c r="BK317" s="112"/>
      <c r="BL317" s="112"/>
      <c r="BM317" s="112"/>
      <c r="BN317" s="112"/>
    </row>
    <row r="318">
      <c r="A318" s="354">
        <v>0.040810185185185185</v>
      </c>
      <c r="B318" s="351">
        <v>0.523461</v>
      </c>
      <c r="C318" s="351">
        <v>0.459339</v>
      </c>
      <c r="D318" s="351">
        <v>0.475086</v>
      </c>
      <c r="E318" s="351">
        <v>0.443768</v>
      </c>
      <c r="F318" s="351">
        <v>0.471344</v>
      </c>
      <c r="G318" s="351">
        <v>0.461111</v>
      </c>
      <c r="H318" s="351">
        <v>0.472529</v>
      </c>
      <c r="I318" s="351">
        <v>0.440097</v>
      </c>
      <c r="J318" s="351">
        <v>0.534863</v>
      </c>
      <c r="K318" s="351">
        <v>0.478917</v>
      </c>
      <c r="L318" s="351">
        <v>0.501109</v>
      </c>
      <c r="M318" s="351">
        <v>0.446673</v>
      </c>
      <c r="N318" s="351">
        <v>0.517077</v>
      </c>
      <c r="O318" s="351">
        <v>0.456384</v>
      </c>
      <c r="P318" s="351">
        <v>0.469686</v>
      </c>
      <c r="Q318" s="351">
        <v>0.439493</v>
      </c>
      <c r="R318" s="351">
        <v>0.492216</v>
      </c>
      <c r="S318" s="351">
        <v>0.453707</v>
      </c>
      <c r="T318" s="351">
        <v>0.457195</v>
      </c>
      <c r="U318" s="351">
        <v>0.410333</v>
      </c>
      <c r="V318" s="351">
        <v>0.566033</v>
      </c>
      <c r="W318" s="351">
        <v>0.452116</v>
      </c>
      <c r="X318" s="351">
        <v>0.447395</v>
      </c>
      <c r="Y318" s="351">
        <v>0.123394</v>
      </c>
      <c r="Z318" s="351">
        <v>0.160343</v>
      </c>
      <c r="AA318" s="351">
        <v>0.126286</v>
      </c>
      <c r="AB318" s="351">
        <v>0.11773</v>
      </c>
      <c r="AC318" s="351">
        <v>0.134948</v>
      </c>
      <c r="AD318" s="351">
        <v>0.170964</v>
      </c>
      <c r="AE318" s="351">
        <v>0.129006</v>
      </c>
      <c r="AF318" s="351">
        <v>0.119923</v>
      </c>
      <c r="AG318" s="112"/>
      <c r="AH318" s="112"/>
      <c r="AI318" s="112"/>
      <c r="AJ318" s="112"/>
      <c r="AK318" s="112"/>
      <c r="AL318" s="112"/>
      <c r="AM318" s="112"/>
      <c r="AN318" s="112"/>
      <c r="AO318" s="112"/>
      <c r="AP318" s="112"/>
      <c r="AQ318" s="112"/>
      <c r="AR318" s="112"/>
      <c r="AS318" s="112"/>
      <c r="AT318" s="112"/>
      <c r="AU318" s="112"/>
      <c r="AV318" s="112"/>
      <c r="AW318" s="112"/>
      <c r="AX318" s="112"/>
      <c r="AY318" s="112"/>
      <c r="AZ318" s="112"/>
      <c r="BA318" s="112"/>
      <c r="BB318" s="112"/>
      <c r="BC318" s="112"/>
      <c r="BD318" s="112"/>
      <c r="BE318" s="112"/>
      <c r="BF318" s="112"/>
      <c r="BG318" s="112"/>
      <c r="BH318" s="112"/>
      <c r="BI318" s="112"/>
      <c r="BJ318" s="112"/>
      <c r="BK318" s="112"/>
      <c r="BL318" s="112"/>
      <c r="BM318" s="112"/>
      <c r="BN318" s="112"/>
    </row>
    <row r="319">
      <c r="A319" s="354">
        <v>0.041527777777777775</v>
      </c>
      <c r="B319" s="351">
        <v>0.525905</v>
      </c>
      <c r="C319" s="351">
        <v>0.4695</v>
      </c>
      <c r="D319" s="351">
        <v>0.477805</v>
      </c>
      <c r="E319" s="351">
        <v>0.438965</v>
      </c>
      <c r="F319" s="351">
        <v>0.481052</v>
      </c>
      <c r="G319" s="351">
        <v>0.454888</v>
      </c>
      <c r="H319" s="351">
        <v>0.467328</v>
      </c>
      <c r="I319" s="351">
        <v>0.438187</v>
      </c>
      <c r="J319" s="351">
        <v>0.528261</v>
      </c>
      <c r="K319" s="351">
        <v>0.471966</v>
      </c>
      <c r="L319" s="351">
        <v>0.502273</v>
      </c>
      <c r="M319" s="351">
        <v>0.450486</v>
      </c>
      <c r="N319" s="351">
        <v>0.514862</v>
      </c>
      <c r="O319" s="351">
        <v>0.446797</v>
      </c>
      <c r="P319" s="351">
        <v>0.468065</v>
      </c>
      <c r="Q319" s="351">
        <v>0.435601</v>
      </c>
      <c r="R319" s="351">
        <v>0.485153</v>
      </c>
      <c r="S319" s="351">
        <v>0.44583</v>
      </c>
      <c r="T319" s="351">
        <v>0.461615</v>
      </c>
      <c r="U319" s="351">
        <v>0.407466</v>
      </c>
      <c r="V319" s="351">
        <v>0.565294</v>
      </c>
      <c r="W319" s="351">
        <v>0.457889</v>
      </c>
      <c r="X319" s="351">
        <v>0.450797</v>
      </c>
      <c r="Y319" s="351">
        <v>0.130421</v>
      </c>
      <c r="Z319" s="351">
        <v>0.153238</v>
      </c>
      <c r="AA319" s="351">
        <v>0.117832</v>
      </c>
      <c r="AB319" s="351">
        <v>0.122877</v>
      </c>
      <c r="AC319" s="351">
        <v>0.136823</v>
      </c>
      <c r="AD319" s="351">
        <v>0.16733</v>
      </c>
      <c r="AE319" s="351">
        <v>0.135174</v>
      </c>
      <c r="AF319" s="351">
        <v>0.124996</v>
      </c>
      <c r="AG319" s="112"/>
      <c r="AH319" s="112"/>
      <c r="AI319" s="112"/>
      <c r="AJ319" s="112"/>
      <c r="AK319" s="112"/>
      <c r="AL319" s="112"/>
      <c r="AM319" s="112"/>
      <c r="AN319" s="112"/>
      <c r="AO319" s="112"/>
      <c r="AP319" s="112"/>
      <c r="AQ319" s="112"/>
      <c r="AR319" s="112"/>
      <c r="AS319" s="112"/>
      <c r="AT319" s="112"/>
      <c r="AU319" s="112"/>
      <c r="AV319" s="112"/>
      <c r="AW319" s="112"/>
      <c r="AX319" s="112"/>
      <c r="AY319" s="112"/>
      <c r="AZ319" s="112"/>
      <c r="BA319" s="112"/>
      <c r="BB319" s="112"/>
      <c r="BC319" s="112"/>
      <c r="BD319" s="112"/>
      <c r="BE319" s="112"/>
      <c r="BF319" s="112"/>
      <c r="BG319" s="112"/>
      <c r="BH319" s="112"/>
      <c r="BI319" s="112"/>
      <c r="BJ319" s="112"/>
      <c r="BK319" s="112"/>
      <c r="BL319" s="112"/>
      <c r="BM319" s="112"/>
      <c r="BN319" s="112"/>
    </row>
    <row r="320">
      <c r="A320" s="354">
        <v>0.04224537037037037</v>
      </c>
      <c r="B320" s="351">
        <v>0.527561</v>
      </c>
      <c r="C320" s="351">
        <v>0.46992</v>
      </c>
      <c r="D320" s="351">
        <v>0.472995</v>
      </c>
      <c r="E320" s="351">
        <v>0.445755</v>
      </c>
      <c r="F320" s="351">
        <v>0.48972</v>
      </c>
      <c r="G320" s="351">
        <v>0.448883</v>
      </c>
      <c r="H320" s="351">
        <v>0.48029</v>
      </c>
      <c r="I320" s="351">
        <v>0.448132</v>
      </c>
      <c r="J320" s="351">
        <v>0.534754</v>
      </c>
      <c r="K320" s="351">
        <v>0.480425</v>
      </c>
      <c r="L320" s="351">
        <v>0.504576</v>
      </c>
      <c r="M320" s="351">
        <v>0.453644</v>
      </c>
      <c r="N320" s="351">
        <v>0.520408</v>
      </c>
      <c r="O320" s="351">
        <v>0.45901</v>
      </c>
      <c r="P320" s="351">
        <v>0.471778</v>
      </c>
      <c r="Q320" s="351">
        <v>0.447143</v>
      </c>
      <c r="R320" s="351">
        <v>0.491443</v>
      </c>
      <c r="S320" s="351">
        <v>0.448465</v>
      </c>
      <c r="T320" s="351">
        <v>0.466155</v>
      </c>
      <c r="U320" s="351">
        <v>0.40644</v>
      </c>
      <c r="V320" s="351">
        <v>0.565465</v>
      </c>
      <c r="W320" s="351">
        <v>0.461908</v>
      </c>
      <c r="X320" s="351">
        <v>0.451802</v>
      </c>
      <c r="Y320" s="351">
        <v>0.13424</v>
      </c>
      <c r="Z320" s="351">
        <v>0.160307</v>
      </c>
      <c r="AA320" s="351">
        <v>0.131603</v>
      </c>
      <c r="AB320" s="351">
        <v>0.124143</v>
      </c>
      <c r="AC320" s="351">
        <v>0.140888</v>
      </c>
      <c r="AD320" s="351">
        <v>0.17127</v>
      </c>
      <c r="AE320" s="351">
        <v>0.142678</v>
      </c>
      <c r="AF320" s="351">
        <v>0.125835</v>
      </c>
      <c r="AG320" s="112"/>
      <c r="AH320" s="112"/>
      <c r="AI320" s="112"/>
      <c r="AJ320" s="112"/>
      <c r="AK320" s="112"/>
      <c r="AL320" s="112"/>
      <c r="AM320" s="112"/>
      <c r="AN320" s="112"/>
      <c r="AO320" s="112"/>
      <c r="AP320" s="112"/>
      <c r="AQ320" s="112"/>
      <c r="AR320" s="112"/>
      <c r="AS320" s="112"/>
      <c r="AT320" s="112"/>
      <c r="AU320" s="112"/>
      <c r="AV320" s="112"/>
      <c r="AW320" s="112"/>
      <c r="AX320" s="112"/>
      <c r="AY320" s="112"/>
      <c r="AZ320" s="112"/>
      <c r="BA320" s="112"/>
      <c r="BB320" s="112"/>
      <c r="BC320" s="112"/>
      <c r="BD320" s="112"/>
      <c r="BE320" s="112"/>
      <c r="BF320" s="112"/>
      <c r="BG320" s="112"/>
      <c r="BH320" s="112"/>
      <c r="BI320" s="112"/>
      <c r="BJ320" s="112"/>
      <c r="BK320" s="112"/>
      <c r="BL320" s="112"/>
      <c r="BM320" s="112"/>
      <c r="BN320" s="112"/>
    </row>
    <row r="321">
      <c r="A321" s="354">
        <v>0.042951388888888886</v>
      </c>
      <c r="B321" s="351">
        <v>0.525465</v>
      </c>
      <c r="C321" s="351">
        <v>0.466912</v>
      </c>
      <c r="D321" s="351">
        <v>0.471738</v>
      </c>
      <c r="E321" s="351">
        <v>0.44458</v>
      </c>
      <c r="F321" s="351">
        <v>0.488259</v>
      </c>
      <c r="G321" s="351">
        <v>0.453365</v>
      </c>
      <c r="H321" s="351">
        <v>0.473243</v>
      </c>
      <c r="I321" s="351">
        <v>0.442199</v>
      </c>
      <c r="J321" s="351">
        <v>0.535247</v>
      </c>
      <c r="K321" s="351">
        <v>0.481066</v>
      </c>
      <c r="L321" s="351">
        <v>0.50933</v>
      </c>
      <c r="M321" s="351">
        <v>0.458341</v>
      </c>
      <c r="N321" s="351">
        <v>0.52125</v>
      </c>
      <c r="O321" s="351">
        <v>0.45925</v>
      </c>
      <c r="P321" s="351">
        <v>0.472942</v>
      </c>
      <c r="Q321" s="351">
        <v>0.441991</v>
      </c>
      <c r="R321" s="351">
        <v>0.497371</v>
      </c>
      <c r="S321" s="351">
        <v>0.453472</v>
      </c>
      <c r="T321" s="351">
        <v>0.458225</v>
      </c>
      <c r="U321" s="351">
        <v>0.412168</v>
      </c>
      <c r="V321" s="351">
        <v>0.566165</v>
      </c>
      <c r="W321" s="351">
        <v>0.464952</v>
      </c>
      <c r="X321" s="351">
        <v>0.448211</v>
      </c>
      <c r="Y321" s="351">
        <v>0.130684</v>
      </c>
      <c r="Z321" s="351">
        <v>0.164227</v>
      </c>
      <c r="AA321" s="351">
        <v>0.126991</v>
      </c>
      <c r="AB321" s="351">
        <v>0.131168</v>
      </c>
      <c r="AC321" s="351">
        <v>0.135081</v>
      </c>
      <c r="AD321" s="351">
        <v>0.179029</v>
      </c>
      <c r="AE321" s="351">
        <v>0.142649</v>
      </c>
      <c r="AF321" s="351">
        <v>0.130891</v>
      </c>
      <c r="AG321" s="112"/>
      <c r="AH321" s="112"/>
      <c r="AI321" s="112"/>
      <c r="AJ321" s="112"/>
      <c r="AK321" s="112"/>
      <c r="AL321" s="112"/>
      <c r="AM321" s="112"/>
      <c r="AN321" s="112"/>
      <c r="AO321" s="112"/>
      <c r="AP321" s="112"/>
      <c r="AQ321" s="112"/>
      <c r="AR321" s="112"/>
      <c r="AS321" s="112"/>
      <c r="AT321" s="112"/>
      <c r="AU321" s="112"/>
      <c r="AV321" s="112"/>
      <c r="AW321" s="112"/>
      <c r="AX321" s="112"/>
      <c r="AY321" s="112"/>
      <c r="AZ321" s="112"/>
      <c r="BA321" s="112"/>
      <c r="BB321" s="112"/>
      <c r="BC321" s="112"/>
      <c r="BD321" s="112"/>
      <c r="BE321" s="112"/>
      <c r="BF321" s="112"/>
      <c r="BG321" s="112"/>
      <c r="BH321" s="112"/>
      <c r="BI321" s="112"/>
      <c r="BJ321" s="112"/>
      <c r="BK321" s="112"/>
      <c r="BL321" s="112"/>
      <c r="BM321" s="112"/>
      <c r="BN321" s="112"/>
    </row>
    <row r="322">
      <c r="A322" s="354">
        <v>0.04366898148148148</v>
      </c>
      <c r="B322" s="351">
        <v>0.535111</v>
      </c>
      <c r="C322" s="351">
        <v>0.465292</v>
      </c>
      <c r="D322" s="351">
        <v>0.471654</v>
      </c>
      <c r="E322" s="351">
        <v>0.446334</v>
      </c>
      <c r="F322" s="351">
        <v>0.48141</v>
      </c>
      <c r="G322" s="351">
        <v>0.446349</v>
      </c>
      <c r="H322" s="351">
        <v>0.474257</v>
      </c>
      <c r="I322" s="351">
        <v>0.437803</v>
      </c>
      <c r="J322" s="351">
        <v>0.536874</v>
      </c>
      <c r="K322" s="351">
        <v>0.481669</v>
      </c>
      <c r="L322" s="351">
        <v>0.501804</v>
      </c>
      <c r="M322" s="351">
        <v>0.456907</v>
      </c>
      <c r="N322" s="351">
        <v>0.51842</v>
      </c>
      <c r="O322" s="351">
        <v>0.455113</v>
      </c>
      <c r="P322" s="351">
        <v>0.46867</v>
      </c>
      <c r="Q322" s="351">
        <v>0.440582</v>
      </c>
      <c r="R322" s="351">
        <v>0.495735</v>
      </c>
      <c r="S322" s="351">
        <v>0.446709</v>
      </c>
      <c r="T322" s="351">
        <v>0.461919</v>
      </c>
      <c r="U322" s="351">
        <v>0.409922</v>
      </c>
      <c r="V322" s="351">
        <v>0.563383</v>
      </c>
      <c r="W322" s="351">
        <v>0.454785</v>
      </c>
      <c r="X322" s="351">
        <v>0.451229</v>
      </c>
      <c r="Y322" s="351">
        <v>0.131848</v>
      </c>
      <c r="Z322" s="351">
        <v>0.15918</v>
      </c>
      <c r="AA322" s="351">
        <v>0.132018</v>
      </c>
      <c r="AB322" s="351">
        <v>0.121413</v>
      </c>
      <c r="AC322" s="351">
        <v>0.135806</v>
      </c>
      <c r="AD322" s="351">
        <v>0.168329</v>
      </c>
      <c r="AE322" s="351">
        <v>0.132901</v>
      </c>
      <c r="AF322" s="351">
        <v>0.12478</v>
      </c>
      <c r="AG322" s="112"/>
      <c r="AH322" s="112"/>
      <c r="AI322" s="112"/>
      <c r="AJ322" s="112"/>
      <c r="AK322" s="112"/>
      <c r="AL322" s="112"/>
      <c r="AM322" s="112"/>
      <c r="AN322" s="112"/>
      <c r="AO322" s="112"/>
      <c r="AP322" s="112"/>
      <c r="AQ322" s="112"/>
      <c r="AR322" s="112"/>
      <c r="AS322" s="112"/>
      <c r="AT322" s="112"/>
      <c r="AU322" s="112"/>
      <c r="AV322" s="112"/>
      <c r="AW322" s="112"/>
      <c r="AX322" s="112"/>
      <c r="AY322" s="112"/>
      <c r="AZ322" s="112"/>
      <c r="BA322" s="112"/>
      <c r="BB322" s="112"/>
      <c r="BC322" s="112"/>
      <c r="BD322" s="112"/>
      <c r="BE322" s="112"/>
      <c r="BF322" s="112"/>
      <c r="BG322" s="112"/>
      <c r="BH322" s="112"/>
      <c r="BI322" s="112"/>
      <c r="BJ322" s="112"/>
      <c r="BK322" s="112"/>
      <c r="BL322" s="112"/>
      <c r="BM322" s="112"/>
      <c r="BN322" s="112"/>
    </row>
    <row r="323">
      <c r="A323" s="112"/>
      <c r="B323" s="112"/>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2"/>
      <c r="AL323" s="112"/>
      <c r="AM323" s="112"/>
      <c r="AN323" s="112"/>
      <c r="AO323" s="112"/>
      <c r="AP323" s="112"/>
      <c r="AQ323" s="112"/>
      <c r="AR323" s="112"/>
      <c r="AS323" s="112"/>
      <c r="AT323" s="112"/>
      <c r="AU323" s="112"/>
      <c r="AV323" s="112"/>
      <c r="AW323" s="112"/>
      <c r="AX323" s="112"/>
      <c r="AY323" s="112"/>
      <c r="AZ323" s="112"/>
      <c r="BA323" s="112"/>
      <c r="BB323" s="112"/>
      <c r="BC323" s="112"/>
      <c r="BD323" s="112"/>
      <c r="BE323" s="112"/>
      <c r="BF323" s="112"/>
      <c r="BG323" s="112"/>
      <c r="BH323" s="112"/>
      <c r="BI323" s="112"/>
      <c r="BJ323" s="112"/>
      <c r="BK323" s="112"/>
      <c r="BL323" s="112"/>
      <c r="BM323" s="112"/>
      <c r="BN323" s="112"/>
    </row>
    <row r="324">
      <c r="A324" s="350" t="s">
        <v>840</v>
      </c>
      <c r="B324" s="112"/>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2"/>
      <c r="AL324" s="112"/>
      <c r="AM324" s="112"/>
      <c r="AN324" s="112"/>
      <c r="AO324" s="112"/>
      <c r="AP324" s="112"/>
      <c r="AQ324" s="112"/>
      <c r="AR324" s="112"/>
      <c r="AS324" s="112"/>
      <c r="AT324" s="112"/>
      <c r="AU324" s="112"/>
      <c r="AV324" s="112"/>
      <c r="AW324" s="112"/>
      <c r="AX324" s="112"/>
      <c r="AY324" s="112"/>
      <c r="AZ324" s="112"/>
      <c r="BA324" s="112"/>
      <c r="BB324" s="112"/>
      <c r="BC324" s="112"/>
      <c r="BD324" s="112"/>
      <c r="BE324" s="112"/>
      <c r="BF324" s="112"/>
      <c r="BG324" s="112"/>
      <c r="BH324" s="112"/>
      <c r="BI324" s="112"/>
      <c r="BJ324" s="112"/>
      <c r="BK324" s="112"/>
      <c r="BL324" s="112"/>
      <c r="BM324" s="112"/>
      <c r="BN324" s="112"/>
    </row>
    <row r="325">
      <c r="A325" s="112" t="s">
        <v>841</v>
      </c>
      <c r="B325" s="355" t="s">
        <v>776</v>
      </c>
      <c r="C325" s="355" t="s">
        <v>776</v>
      </c>
      <c r="D325" s="355" t="s">
        <v>776</v>
      </c>
      <c r="E325" s="355" t="s">
        <v>776</v>
      </c>
      <c r="F325" s="355" t="s">
        <v>777</v>
      </c>
      <c r="G325" s="355" t="s">
        <v>777</v>
      </c>
      <c r="H325" s="355" t="s">
        <v>777</v>
      </c>
      <c r="I325" s="355" t="s">
        <v>777</v>
      </c>
      <c r="J325" s="355" t="s">
        <v>778</v>
      </c>
      <c r="K325" s="355" t="s">
        <v>778</v>
      </c>
      <c r="L325" s="355" t="s">
        <v>778</v>
      </c>
      <c r="M325" s="355" t="s">
        <v>778</v>
      </c>
      <c r="N325" s="355" t="s">
        <v>779</v>
      </c>
      <c r="O325" s="355" t="s">
        <v>779</v>
      </c>
      <c r="P325" s="355" t="s">
        <v>779</v>
      </c>
      <c r="Q325" s="355" t="s">
        <v>779</v>
      </c>
      <c r="R325" s="355" t="s">
        <v>780</v>
      </c>
      <c r="S325" s="355" t="s">
        <v>780</v>
      </c>
      <c r="T325" s="355" t="s">
        <v>780</v>
      </c>
      <c r="U325" s="355" t="s">
        <v>780</v>
      </c>
      <c r="V325" s="355" t="s">
        <v>781</v>
      </c>
      <c r="W325" s="355" t="s">
        <v>781</v>
      </c>
      <c r="X325" s="355" t="s">
        <v>781</v>
      </c>
      <c r="Y325" s="355" t="s">
        <v>781</v>
      </c>
      <c r="Z325" s="355" t="s">
        <v>782</v>
      </c>
      <c r="AA325" s="355" t="s">
        <v>782</v>
      </c>
      <c r="AB325" s="355" t="s">
        <v>782</v>
      </c>
      <c r="AC325" s="355" t="s">
        <v>782</v>
      </c>
      <c r="AD325" s="355" t="s">
        <v>783</v>
      </c>
      <c r="AE325" s="355" t="s">
        <v>783</v>
      </c>
      <c r="AF325" s="355" t="s">
        <v>783</v>
      </c>
      <c r="AG325" s="355" t="s">
        <v>783</v>
      </c>
      <c r="AH325" s="353" t="s">
        <v>784</v>
      </c>
      <c r="AI325" s="353" t="s">
        <v>784</v>
      </c>
      <c r="AJ325" s="353" t="s">
        <v>784</v>
      </c>
      <c r="AK325" s="353" t="s">
        <v>784</v>
      </c>
      <c r="AL325" s="353" t="s">
        <v>785</v>
      </c>
      <c r="AM325" s="353" t="s">
        <v>785</v>
      </c>
      <c r="AN325" s="353" t="s">
        <v>785</v>
      </c>
      <c r="AO325" s="353" t="s">
        <v>785</v>
      </c>
      <c r="AP325" s="353" t="s">
        <v>786</v>
      </c>
      <c r="AQ325" s="353" t="s">
        <v>786</v>
      </c>
      <c r="AR325" s="353" t="s">
        <v>786</v>
      </c>
      <c r="AS325" s="353" t="s">
        <v>786</v>
      </c>
      <c r="AT325" s="353" t="s">
        <v>787</v>
      </c>
      <c r="AU325" s="353" t="s">
        <v>787</v>
      </c>
      <c r="AV325" s="353" t="s">
        <v>787</v>
      </c>
      <c r="AW325" s="353" t="s">
        <v>787</v>
      </c>
      <c r="AX325" s="353" t="s">
        <v>788</v>
      </c>
      <c r="AY325" s="353" t="s">
        <v>788</v>
      </c>
      <c r="AZ325" s="353" t="s">
        <v>788</v>
      </c>
      <c r="BA325" s="353" t="s">
        <v>788</v>
      </c>
      <c r="BB325" s="353" t="s">
        <v>789</v>
      </c>
      <c r="BC325" s="353" t="s">
        <v>789</v>
      </c>
      <c r="BD325" s="353" t="s">
        <v>789</v>
      </c>
      <c r="BE325" s="353" t="s">
        <v>789</v>
      </c>
      <c r="BF325" s="353" t="s">
        <v>790</v>
      </c>
      <c r="BG325" s="353" t="s">
        <v>790</v>
      </c>
      <c r="BH325" s="353" t="s">
        <v>790</v>
      </c>
      <c r="BI325" s="353" t="s">
        <v>790</v>
      </c>
      <c r="BJ325" s="353" t="s">
        <v>791</v>
      </c>
      <c r="BK325" s="353" t="s">
        <v>791</v>
      </c>
      <c r="BL325" s="353" t="s">
        <v>791</v>
      </c>
      <c r="BM325" s="353" t="s">
        <v>791</v>
      </c>
      <c r="BN325" s="353"/>
    </row>
    <row r="326">
      <c r="A326" s="356">
        <v>5.921189464667501E-17</v>
      </c>
      <c r="B326" s="357">
        <v>0.10951</v>
      </c>
      <c r="C326" s="357">
        <v>0.0552863</v>
      </c>
      <c r="D326" s="357">
        <v>0.0929817</v>
      </c>
      <c r="E326" s="358">
        <v>0.110366</v>
      </c>
      <c r="F326" s="358">
        <v>0.114996</v>
      </c>
      <c r="G326" s="358">
        <v>0.114445</v>
      </c>
      <c r="H326" s="358">
        <v>0.0829356</v>
      </c>
      <c r="I326" s="358">
        <v>0.0640978</v>
      </c>
      <c r="J326" s="358">
        <v>0.079834</v>
      </c>
      <c r="K326" s="358">
        <v>0.0866467</v>
      </c>
      <c r="L326" s="358">
        <v>0.0969054</v>
      </c>
      <c r="M326" s="358">
        <v>0.0955637</v>
      </c>
      <c r="N326" s="358">
        <v>0.105018</v>
      </c>
      <c r="O326" s="358">
        <v>0.0924588</v>
      </c>
      <c r="P326" s="358">
        <v>0.0793972</v>
      </c>
      <c r="Q326" s="358">
        <v>0.079834</v>
      </c>
      <c r="R326" s="358">
        <v>0.118436</v>
      </c>
      <c r="S326" s="358">
        <v>0.110366</v>
      </c>
      <c r="T326" s="358">
        <v>0.0794649</v>
      </c>
      <c r="U326" s="358">
        <v>0.0786583</v>
      </c>
      <c r="V326" s="358">
        <v>0.0912189</v>
      </c>
      <c r="W326" s="358">
        <v>0.116278</v>
      </c>
      <c r="X326" s="358">
        <v>0.0924018</v>
      </c>
      <c r="Y326" s="358">
        <v>0.0781417</v>
      </c>
      <c r="Z326" s="358">
        <v>0.0913567</v>
      </c>
      <c r="AA326" s="358">
        <v>0.0520403</v>
      </c>
      <c r="AB326" s="358">
        <v>0.114484</v>
      </c>
      <c r="AC326" s="358">
        <v>0.0682422</v>
      </c>
      <c r="AD326" s="358">
        <v>0.0945546</v>
      </c>
      <c r="AE326" s="358">
        <v>0.113156</v>
      </c>
      <c r="AF326" s="358">
        <v>0.0655409</v>
      </c>
      <c r="AG326" s="358">
        <v>0.0672101</v>
      </c>
      <c r="AH326" s="359">
        <v>0.0911378</v>
      </c>
      <c r="AI326" s="359">
        <v>0.0818091</v>
      </c>
      <c r="AJ326" s="359">
        <v>0.0981296</v>
      </c>
      <c r="AK326" s="359">
        <v>0.0667405</v>
      </c>
      <c r="AL326" s="359">
        <v>0.0826901</v>
      </c>
      <c r="AM326" s="359">
        <v>0.0780799</v>
      </c>
      <c r="AN326" s="359">
        <v>0.0703965</v>
      </c>
      <c r="AO326" s="359">
        <v>0.0664365</v>
      </c>
      <c r="AP326" s="359">
        <v>0.0776582</v>
      </c>
      <c r="AQ326" s="359">
        <v>0.0929254</v>
      </c>
      <c r="AR326" s="359">
        <v>0.0762928</v>
      </c>
      <c r="AS326" s="359">
        <v>0.077032</v>
      </c>
      <c r="AT326" s="359">
        <v>0.0776054</v>
      </c>
      <c r="AU326" s="359">
        <v>0.0892236</v>
      </c>
      <c r="AV326" s="359">
        <v>0.0722725</v>
      </c>
      <c r="AW326" s="359">
        <v>0.0731011</v>
      </c>
      <c r="AX326" s="359">
        <v>0.0821153</v>
      </c>
      <c r="AY326" s="359">
        <v>0.0887393</v>
      </c>
      <c r="AZ326" s="359">
        <v>0.0784741</v>
      </c>
      <c r="BA326" s="359">
        <v>0.0823254</v>
      </c>
      <c r="BB326" s="359">
        <v>0.0764469</v>
      </c>
      <c r="BC326" s="359">
        <v>0.105324</v>
      </c>
      <c r="BD326" s="359">
        <v>0.0794238</v>
      </c>
      <c r="BE326" s="359">
        <v>0.0787667</v>
      </c>
      <c r="BF326" s="359">
        <v>0.0963298</v>
      </c>
      <c r="BG326" s="359">
        <v>0.108688</v>
      </c>
      <c r="BH326" s="359">
        <v>0.0846023</v>
      </c>
      <c r="BI326" s="360">
        <v>0.08557</v>
      </c>
      <c r="BJ326" s="360">
        <v>0.094732</v>
      </c>
      <c r="BK326" s="360">
        <v>0.109574</v>
      </c>
      <c r="BL326" s="360">
        <v>0.0928037</v>
      </c>
      <c r="BM326" s="360">
        <v>0.0770049</v>
      </c>
      <c r="BN326" s="361"/>
    </row>
    <row r="327">
      <c r="A327" s="356">
        <v>0.18333333333333332</v>
      </c>
      <c r="B327" s="357">
        <v>0.111864</v>
      </c>
      <c r="C327" s="357">
        <v>0.0576586</v>
      </c>
      <c r="D327" s="357">
        <v>0.0890301</v>
      </c>
      <c r="E327" s="358">
        <v>0.113111</v>
      </c>
      <c r="F327" s="358">
        <v>0.118188</v>
      </c>
      <c r="G327" s="358">
        <v>0.113488</v>
      </c>
      <c r="H327" s="358">
        <v>0.0827218</v>
      </c>
      <c r="I327" s="358">
        <v>0.0616354</v>
      </c>
      <c r="J327" s="358">
        <v>0.0759486</v>
      </c>
      <c r="K327" s="358">
        <v>0.0866245</v>
      </c>
      <c r="L327" s="358">
        <v>0.0971785</v>
      </c>
      <c r="M327" s="358">
        <v>0.0951527</v>
      </c>
      <c r="N327" s="358">
        <v>0.103368</v>
      </c>
      <c r="O327" s="358">
        <v>0.0950632</v>
      </c>
      <c r="P327" s="358">
        <v>0.0791219</v>
      </c>
      <c r="Q327" s="358">
        <v>0.0759486</v>
      </c>
      <c r="R327" s="358">
        <v>0.119104</v>
      </c>
      <c r="S327" s="358">
        <v>0.113111</v>
      </c>
      <c r="T327" s="358">
        <v>0.079789</v>
      </c>
      <c r="U327" s="358">
        <v>0.0788872</v>
      </c>
      <c r="V327" s="358">
        <v>0.0916877</v>
      </c>
      <c r="W327" s="358">
        <v>0.118002</v>
      </c>
      <c r="X327" s="358">
        <v>0.0887248</v>
      </c>
      <c r="Y327" s="358">
        <v>0.0753357</v>
      </c>
      <c r="Z327" s="358">
        <v>0.0909737</v>
      </c>
      <c r="AA327" s="358">
        <v>0.0501123</v>
      </c>
      <c r="AB327" s="358">
        <v>0.114755</v>
      </c>
      <c r="AC327" s="358">
        <v>0.0696331</v>
      </c>
      <c r="AD327" s="358">
        <v>0.0983509</v>
      </c>
      <c r="AE327" s="358">
        <v>0.110351</v>
      </c>
      <c r="AF327" s="358">
        <v>0.0631812</v>
      </c>
      <c r="AG327" s="358">
        <v>0.0669017</v>
      </c>
      <c r="AH327" s="359">
        <v>0.0935436</v>
      </c>
      <c r="AI327" s="359">
        <v>0.0819165</v>
      </c>
      <c r="AJ327" s="359">
        <v>0.100794</v>
      </c>
      <c r="AK327" s="359">
        <v>0.0685458</v>
      </c>
      <c r="AL327" s="359">
        <v>0.0842265</v>
      </c>
      <c r="AM327" s="359">
        <v>0.0806615</v>
      </c>
      <c r="AN327" s="359">
        <v>0.0708078</v>
      </c>
      <c r="AO327" s="359">
        <v>0.0675146</v>
      </c>
      <c r="AP327" s="359">
        <v>0.0789599</v>
      </c>
      <c r="AQ327" s="359">
        <v>0.0930311</v>
      </c>
      <c r="AR327" s="359">
        <v>0.0764599</v>
      </c>
      <c r="AS327" s="359">
        <v>0.0760331</v>
      </c>
      <c r="AT327" s="359">
        <v>0.0802236</v>
      </c>
      <c r="AU327" s="359">
        <v>0.0895864</v>
      </c>
      <c r="AV327" s="359">
        <v>0.0715098</v>
      </c>
      <c r="AW327" s="359">
        <v>0.0740399</v>
      </c>
      <c r="AX327" s="359">
        <v>0.0802837</v>
      </c>
      <c r="AY327" s="359">
        <v>0.0898647</v>
      </c>
      <c r="AZ327" s="359">
        <v>0.0782446</v>
      </c>
      <c r="BA327" s="359">
        <v>0.083684</v>
      </c>
      <c r="BB327" s="359">
        <v>0.0742652</v>
      </c>
      <c r="BC327" s="359">
        <v>0.107088</v>
      </c>
      <c r="BD327" s="359">
        <v>0.0777375</v>
      </c>
      <c r="BE327" s="359">
        <v>0.0770952</v>
      </c>
      <c r="BF327" s="359">
        <v>0.0968803</v>
      </c>
      <c r="BG327" s="359">
        <v>0.109123</v>
      </c>
      <c r="BH327" s="359">
        <v>0.0833376</v>
      </c>
      <c r="BI327" s="360">
        <v>0.0841904</v>
      </c>
      <c r="BJ327" s="360">
        <v>0.0950971</v>
      </c>
      <c r="BK327" s="360">
        <v>0.110363</v>
      </c>
      <c r="BL327" s="360">
        <v>0.0914323</v>
      </c>
      <c r="BM327" s="360">
        <v>0.0776212</v>
      </c>
      <c r="BN327" s="361"/>
    </row>
    <row r="328">
      <c r="A328" s="356">
        <v>0.38333333333333336</v>
      </c>
      <c r="B328" s="357">
        <v>0.112457</v>
      </c>
      <c r="C328" s="357">
        <v>0.0567049</v>
      </c>
      <c r="D328" s="357">
        <v>0.0913859</v>
      </c>
      <c r="E328" s="358">
        <v>0.114709</v>
      </c>
      <c r="F328" s="358">
        <v>0.118029</v>
      </c>
      <c r="G328" s="358">
        <v>0.113003</v>
      </c>
      <c r="H328" s="358">
        <v>0.0842639</v>
      </c>
      <c r="I328" s="358">
        <v>0.0659564</v>
      </c>
      <c r="J328" s="358">
        <v>0.0737351</v>
      </c>
      <c r="K328" s="358">
        <v>0.088806</v>
      </c>
      <c r="L328" s="358">
        <v>0.0965821</v>
      </c>
      <c r="M328" s="358">
        <v>0.0946017</v>
      </c>
      <c r="N328" s="358">
        <v>0.101433</v>
      </c>
      <c r="O328" s="358">
        <v>0.0961152</v>
      </c>
      <c r="P328" s="358">
        <v>0.0809331</v>
      </c>
      <c r="Q328" s="358">
        <v>0.0737351</v>
      </c>
      <c r="R328" s="358">
        <v>0.122105</v>
      </c>
      <c r="S328" s="358">
        <v>0.114709</v>
      </c>
      <c r="T328" s="358">
        <v>0.0813111</v>
      </c>
      <c r="U328" s="358">
        <v>0.078492</v>
      </c>
      <c r="V328" s="358">
        <v>0.0936536</v>
      </c>
      <c r="W328" s="358">
        <v>0.120657</v>
      </c>
      <c r="X328" s="358">
        <v>0.0869387</v>
      </c>
      <c r="Y328" s="358">
        <v>0.0762269</v>
      </c>
      <c r="Z328" s="358">
        <v>0.0896258</v>
      </c>
      <c r="AA328" s="358">
        <v>0.0550806</v>
      </c>
      <c r="AB328" s="358">
        <v>0.112886</v>
      </c>
      <c r="AC328" s="358">
        <v>0.0727342</v>
      </c>
      <c r="AD328" s="358">
        <v>0.0976109</v>
      </c>
      <c r="AE328" s="358">
        <v>0.112013</v>
      </c>
      <c r="AF328" s="358">
        <v>0.0600484</v>
      </c>
      <c r="AG328" s="358">
        <v>0.0666355</v>
      </c>
      <c r="AH328" s="359">
        <v>0.0950176</v>
      </c>
      <c r="AI328" s="359">
        <v>0.0844364</v>
      </c>
      <c r="AJ328" s="359">
        <v>0.0978164</v>
      </c>
      <c r="AK328" s="359">
        <v>0.0710006</v>
      </c>
      <c r="AL328" s="359">
        <v>0.0839789</v>
      </c>
      <c r="AM328" s="359">
        <v>0.0812613</v>
      </c>
      <c r="AN328" s="359">
        <v>0.0746791</v>
      </c>
      <c r="AO328" s="359">
        <v>0.0686525</v>
      </c>
      <c r="AP328" s="359">
        <v>0.0810279</v>
      </c>
      <c r="AQ328" s="359">
        <v>0.0951196</v>
      </c>
      <c r="AR328" s="359">
        <v>0.0765851</v>
      </c>
      <c r="AS328" s="359">
        <v>0.0793765</v>
      </c>
      <c r="AT328" s="359">
        <v>0.0814137</v>
      </c>
      <c r="AU328" s="359">
        <v>0.0912524</v>
      </c>
      <c r="AV328" s="359">
        <v>0.0732244</v>
      </c>
      <c r="AW328" s="359">
        <v>0.0760583</v>
      </c>
      <c r="AX328" s="359">
        <v>0.0802403</v>
      </c>
      <c r="AY328" s="359">
        <v>0.0905471</v>
      </c>
      <c r="AZ328" s="359">
        <v>0.0801464</v>
      </c>
      <c r="BA328" s="359">
        <v>0.0817619</v>
      </c>
      <c r="BB328" s="359">
        <v>0.0770851</v>
      </c>
      <c r="BC328" s="359">
        <v>0.106316</v>
      </c>
      <c r="BD328" s="359">
        <v>0.0819399</v>
      </c>
      <c r="BE328" s="359">
        <v>0.079068</v>
      </c>
      <c r="BF328" s="359">
        <v>0.100093</v>
      </c>
      <c r="BG328" s="359">
        <v>0.110141</v>
      </c>
      <c r="BH328" s="359">
        <v>0.0853923</v>
      </c>
      <c r="BI328" s="360">
        <v>0.08635</v>
      </c>
      <c r="BJ328" s="360">
        <v>0.0966043</v>
      </c>
      <c r="BK328" s="360">
        <v>0.1111</v>
      </c>
      <c r="BL328" s="360">
        <v>0.0933877</v>
      </c>
      <c r="BM328" s="360">
        <v>0.0769096</v>
      </c>
      <c r="BN328" s="361"/>
    </row>
    <row r="329">
      <c r="A329" s="356">
        <v>0.5666666666666665</v>
      </c>
      <c r="B329" s="357">
        <v>0.11672</v>
      </c>
      <c r="C329" s="357">
        <v>0.0600486</v>
      </c>
      <c r="D329" s="357">
        <v>0.0924109</v>
      </c>
      <c r="E329" s="358">
        <v>0.114991</v>
      </c>
      <c r="F329" s="358">
        <v>0.120669</v>
      </c>
      <c r="G329" s="358">
        <v>0.116963</v>
      </c>
      <c r="H329" s="358">
        <v>0.0840573</v>
      </c>
      <c r="I329" s="358">
        <v>0.0643307</v>
      </c>
      <c r="J329" s="358">
        <v>0.0791819</v>
      </c>
      <c r="K329" s="358">
        <v>0.0881915</v>
      </c>
      <c r="L329" s="358">
        <v>0.102415</v>
      </c>
      <c r="M329" s="358">
        <v>0.0990969</v>
      </c>
      <c r="N329" s="358">
        <v>0.103961</v>
      </c>
      <c r="O329" s="358">
        <v>0.0966546</v>
      </c>
      <c r="P329" s="358">
        <v>0.0806858</v>
      </c>
      <c r="Q329" s="358">
        <v>0.0791819</v>
      </c>
      <c r="R329" s="358">
        <v>0.122062</v>
      </c>
      <c r="S329" s="358">
        <v>0.114991</v>
      </c>
      <c r="T329" s="358">
        <v>0.0798706</v>
      </c>
      <c r="U329" s="358">
        <v>0.0792611</v>
      </c>
      <c r="V329" s="358">
        <v>0.0921346</v>
      </c>
      <c r="W329" s="358">
        <v>0.1173</v>
      </c>
      <c r="X329" s="358">
        <v>0.0923999</v>
      </c>
      <c r="Y329" s="358">
        <v>0.0778739</v>
      </c>
      <c r="Z329" s="358">
        <v>0.0893935</v>
      </c>
      <c r="AA329" s="358">
        <v>0.0554098</v>
      </c>
      <c r="AB329" s="358">
        <v>0.115445</v>
      </c>
      <c r="AC329" s="358">
        <v>0.0695297</v>
      </c>
      <c r="AD329" s="358">
        <v>0.0986498</v>
      </c>
      <c r="AE329" s="358">
        <v>0.112749</v>
      </c>
      <c r="AF329" s="358">
        <v>0.0620179</v>
      </c>
      <c r="AG329" s="358">
        <v>0.0706435</v>
      </c>
      <c r="AH329" s="359">
        <v>0.0998409</v>
      </c>
      <c r="AI329" s="359">
        <v>0.0871524</v>
      </c>
      <c r="AJ329" s="359">
        <v>0.0986026</v>
      </c>
      <c r="AK329" s="359">
        <v>0.0749703</v>
      </c>
      <c r="AL329" s="359">
        <v>0.0879786</v>
      </c>
      <c r="AM329" s="359">
        <v>0.0862017</v>
      </c>
      <c r="AN329" s="359">
        <v>0.0780354</v>
      </c>
      <c r="AO329" s="359">
        <v>0.0728575</v>
      </c>
      <c r="AP329" s="359">
        <v>0.0832794</v>
      </c>
      <c r="AQ329" s="359">
        <v>0.0959449</v>
      </c>
      <c r="AR329" s="359">
        <v>0.0778884</v>
      </c>
      <c r="AS329" s="359">
        <v>0.0812545</v>
      </c>
      <c r="AT329" s="359">
        <v>0.0830358</v>
      </c>
      <c r="AU329" s="359">
        <v>0.0929873</v>
      </c>
      <c r="AV329" s="359">
        <v>0.073969</v>
      </c>
      <c r="AW329" s="359">
        <v>0.0775243</v>
      </c>
      <c r="AX329" s="359">
        <v>0.0823172</v>
      </c>
      <c r="AY329" s="359">
        <v>0.0932834</v>
      </c>
      <c r="AZ329" s="359">
        <v>0.0804997</v>
      </c>
      <c r="BA329" s="359">
        <v>0.0844663</v>
      </c>
      <c r="BB329" s="359">
        <v>0.0775985</v>
      </c>
      <c r="BC329" s="359">
        <v>0.109022</v>
      </c>
      <c r="BD329" s="359">
        <v>0.0820434</v>
      </c>
      <c r="BE329" s="359">
        <v>0.0801577</v>
      </c>
      <c r="BF329" s="359">
        <v>0.0980617</v>
      </c>
      <c r="BG329" s="359">
        <v>0.112482</v>
      </c>
      <c r="BH329" s="359">
        <v>0.086528</v>
      </c>
      <c r="BI329" s="360">
        <v>0.0867285</v>
      </c>
      <c r="BJ329" s="360">
        <v>0.0947677</v>
      </c>
      <c r="BK329" s="360">
        <v>0.11317</v>
      </c>
      <c r="BL329" s="360">
        <v>0.0943542</v>
      </c>
      <c r="BM329" s="360">
        <v>0.0792288</v>
      </c>
      <c r="BN329" s="361"/>
    </row>
    <row r="330">
      <c r="A330" s="356">
        <v>0.7666666666666664</v>
      </c>
      <c r="B330" s="357">
        <v>0.117993</v>
      </c>
      <c r="C330" s="357">
        <v>0.058522</v>
      </c>
      <c r="D330" s="357">
        <v>0.0916607</v>
      </c>
      <c r="E330" s="358">
        <v>0.120181</v>
      </c>
      <c r="F330" s="358">
        <v>0.121853</v>
      </c>
      <c r="G330" s="358">
        <v>0.118119</v>
      </c>
      <c r="H330" s="358">
        <v>0.0841174</v>
      </c>
      <c r="I330" s="358">
        <v>0.0665246</v>
      </c>
      <c r="J330" s="358">
        <v>0.0761006</v>
      </c>
      <c r="K330" s="358">
        <v>0.0894395</v>
      </c>
      <c r="L330" s="358">
        <v>0.0979043</v>
      </c>
      <c r="M330" s="358">
        <v>0.0945528</v>
      </c>
      <c r="N330" s="358">
        <v>0.101223</v>
      </c>
      <c r="O330" s="358">
        <v>0.0982125</v>
      </c>
      <c r="P330" s="358">
        <v>0.0836749</v>
      </c>
      <c r="Q330" s="358">
        <v>0.0761006</v>
      </c>
      <c r="R330" s="358">
        <v>0.122008</v>
      </c>
      <c r="S330" s="358">
        <v>0.120181</v>
      </c>
      <c r="T330" s="358">
        <v>0.0845091</v>
      </c>
      <c r="U330" s="358">
        <v>0.0800462</v>
      </c>
      <c r="V330" s="358">
        <v>0.0933447</v>
      </c>
      <c r="W330" s="358">
        <v>0.118952</v>
      </c>
      <c r="X330" s="358">
        <v>0.0876123</v>
      </c>
      <c r="Y330" s="358">
        <v>0.0758987</v>
      </c>
      <c r="Z330" s="358">
        <v>0.0866769</v>
      </c>
      <c r="AA330" s="358">
        <v>0.055879</v>
      </c>
      <c r="AB330" s="358">
        <v>0.113798</v>
      </c>
      <c r="AC330" s="358">
        <v>0.0717788</v>
      </c>
      <c r="AD330" s="358">
        <v>0.097698</v>
      </c>
      <c r="AE330" s="358">
        <v>0.110838</v>
      </c>
      <c r="AF330" s="358">
        <v>0.0582577</v>
      </c>
      <c r="AG330" s="358">
        <v>0.0676866</v>
      </c>
      <c r="AH330" s="359">
        <v>0.104122</v>
      </c>
      <c r="AI330" s="359">
        <v>0.0932286</v>
      </c>
      <c r="AJ330" s="359">
        <v>0.102153</v>
      </c>
      <c r="AK330" s="359">
        <v>0.0785993</v>
      </c>
      <c r="AL330" s="359">
        <v>0.0933041</v>
      </c>
      <c r="AM330" s="359">
        <v>0.0886591</v>
      </c>
      <c r="AN330" s="359">
        <v>0.0832601</v>
      </c>
      <c r="AO330" s="359">
        <v>0.0761031</v>
      </c>
      <c r="AP330" s="359">
        <v>0.0831711</v>
      </c>
      <c r="AQ330" s="359">
        <v>0.101786</v>
      </c>
      <c r="AR330" s="359">
        <v>0.0752184</v>
      </c>
      <c r="AS330" s="359">
        <v>0.0789109</v>
      </c>
      <c r="AT330" s="359">
        <v>0.0852025</v>
      </c>
      <c r="AU330" s="359">
        <v>0.09665</v>
      </c>
      <c r="AV330" s="359">
        <v>0.0745487</v>
      </c>
      <c r="AW330" s="359">
        <v>0.0748675</v>
      </c>
      <c r="AX330" s="359">
        <v>0.0822592</v>
      </c>
      <c r="AY330" s="359">
        <v>0.0928205</v>
      </c>
      <c r="AZ330" s="359">
        <v>0.079154</v>
      </c>
      <c r="BA330" s="359">
        <v>0.0848972</v>
      </c>
      <c r="BB330" s="359">
        <v>0.0794497</v>
      </c>
      <c r="BC330" s="359">
        <v>0.110046</v>
      </c>
      <c r="BD330" s="359">
        <v>0.0833834</v>
      </c>
      <c r="BE330" s="359">
        <v>0.0804685</v>
      </c>
      <c r="BF330" s="359">
        <v>0.0980877</v>
      </c>
      <c r="BG330" s="359">
        <v>0.110463</v>
      </c>
      <c r="BH330" s="359">
        <v>0.0836577</v>
      </c>
      <c r="BI330" s="360">
        <v>0.0852256</v>
      </c>
      <c r="BJ330" s="360">
        <v>0.0960822</v>
      </c>
      <c r="BK330" s="360">
        <v>0.112283</v>
      </c>
      <c r="BL330" s="360">
        <v>0.0935869</v>
      </c>
      <c r="BM330" s="360">
        <v>0.0798113</v>
      </c>
      <c r="BN330" s="361"/>
    </row>
    <row r="331">
      <c r="A331" s="356">
        <v>0.95</v>
      </c>
      <c r="B331" s="357">
        <v>0.120493</v>
      </c>
      <c r="C331" s="357">
        <v>0.0613063</v>
      </c>
      <c r="D331" s="357">
        <v>0.0978273</v>
      </c>
      <c r="E331" s="358">
        <v>0.120535</v>
      </c>
      <c r="F331" s="358">
        <v>0.123092</v>
      </c>
      <c r="G331" s="358">
        <v>0.118679</v>
      </c>
      <c r="H331" s="358">
        <v>0.0843761</v>
      </c>
      <c r="I331" s="358">
        <v>0.0661655</v>
      </c>
      <c r="J331" s="358">
        <v>0.0790314</v>
      </c>
      <c r="K331" s="358">
        <v>0.0855476</v>
      </c>
      <c r="L331" s="358">
        <v>0.100558</v>
      </c>
      <c r="M331" s="358">
        <v>0.100979</v>
      </c>
      <c r="N331" s="358">
        <v>0.103567</v>
      </c>
      <c r="O331" s="358">
        <v>0.0990753</v>
      </c>
      <c r="P331" s="358">
        <v>0.0847665</v>
      </c>
      <c r="Q331" s="358">
        <v>0.0790314</v>
      </c>
      <c r="R331" s="358">
        <v>0.126026</v>
      </c>
      <c r="S331" s="358">
        <v>0.120535</v>
      </c>
      <c r="T331" s="358">
        <v>0.0810362</v>
      </c>
      <c r="U331" s="358">
        <v>0.0803574</v>
      </c>
      <c r="V331" s="358">
        <v>0.0932084</v>
      </c>
      <c r="W331" s="358">
        <v>0.120671</v>
      </c>
      <c r="X331" s="358">
        <v>0.0936741</v>
      </c>
      <c r="Y331" s="358">
        <v>0.0792618</v>
      </c>
      <c r="Z331" s="358">
        <v>0.0912038</v>
      </c>
      <c r="AA331" s="358">
        <v>0.0549635</v>
      </c>
      <c r="AB331" s="358">
        <v>0.1159</v>
      </c>
      <c r="AC331" s="358">
        <v>0.0692101</v>
      </c>
      <c r="AD331" s="358">
        <v>0.0993255</v>
      </c>
      <c r="AE331" s="358">
        <v>0.109219</v>
      </c>
      <c r="AF331" s="358">
        <v>0.0636005</v>
      </c>
      <c r="AG331" s="358">
        <v>0.0680038</v>
      </c>
      <c r="AH331" s="359">
        <v>0.114202</v>
      </c>
      <c r="AI331" s="359">
        <v>0.102065</v>
      </c>
      <c r="AJ331" s="359">
        <v>0.103238</v>
      </c>
      <c r="AK331" s="359">
        <v>0.0850931</v>
      </c>
      <c r="AL331" s="359">
        <v>0.09988</v>
      </c>
      <c r="AM331" s="359">
        <v>0.0951954</v>
      </c>
      <c r="AN331" s="359">
        <v>0.0854568</v>
      </c>
      <c r="AO331" s="359">
        <v>0.0835226</v>
      </c>
      <c r="AP331" s="359">
        <v>0.0852423</v>
      </c>
      <c r="AQ331" s="359">
        <v>0.105901</v>
      </c>
      <c r="AR331" s="359">
        <v>0.0769945</v>
      </c>
      <c r="AS331" s="359">
        <v>0.0803779</v>
      </c>
      <c r="AT331" s="359">
        <v>0.0858798</v>
      </c>
      <c r="AU331" s="359">
        <v>0.101972</v>
      </c>
      <c r="AV331" s="359">
        <v>0.0736362</v>
      </c>
      <c r="AW331" s="359">
        <v>0.0764662</v>
      </c>
      <c r="AX331" s="359">
        <v>0.0829071</v>
      </c>
      <c r="AY331" s="359">
        <v>0.094565</v>
      </c>
      <c r="AZ331" s="359">
        <v>0.0809002</v>
      </c>
      <c r="BA331" s="359">
        <v>0.0855752</v>
      </c>
      <c r="BB331" s="359">
        <v>0.0806366</v>
      </c>
      <c r="BC331" s="359">
        <v>0.112101</v>
      </c>
      <c r="BD331" s="359">
        <v>0.0845536</v>
      </c>
      <c r="BE331" s="359">
        <v>0.0810637</v>
      </c>
      <c r="BF331" s="359">
        <v>0.0988878</v>
      </c>
      <c r="BG331" s="359">
        <v>0.112138</v>
      </c>
      <c r="BH331" s="359">
        <v>0.0850411</v>
      </c>
      <c r="BI331" s="360">
        <v>0.087521</v>
      </c>
      <c r="BJ331" s="360">
        <v>0.0974825</v>
      </c>
      <c r="BK331" s="360">
        <v>0.112067</v>
      </c>
      <c r="BL331" s="360">
        <v>0.0935637</v>
      </c>
      <c r="BM331" s="360">
        <v>0.0806498</v>
      </c>
      <c r="BN331" s="361"/>
    </row>
    <row r="332">
      <c r="A332" s="356">
        <v>1.15</v>
      </c>
      <c r="B332" s="357">
        <v>0.122408</v>
      </c>
      <c r="C332" s="357">
        <v>0.0583668</v>
      </c>
      <c r="D332" s="357">
        <v>0.0998766</v>
      </c>
      <c r="E332" s="358">
        <v>0.121794</v>
      </c>
      <c r="F332" s="358">
        <v>0.12729</v>
      </c>
      <c r="G332" s="358">
        <v>0.128147</v>
      </c>
      <c r="H332" s="358">
        <v>0.0878841</v>
      </c>
      <c r="I332" s="358">
        <v>0.0658866</v>
      </c>
      <c r="J332" s="358">
        <v>0.0816033</v>
      </c>
      <c r="K332" s="358">
        <v>0.0882305</v>
      </c>
      <c r="L332" s="358">
        <v>0.102003</v>
      </c>
      <c r="M332" s="358">
        <v>0.100234</v>
      </c>
      <c r="N332" s="358">
        <v>0.102178</v>
      </c>
      <c r="O332" s="358">
        <v>0.0976694</v>
      </c>
      <c r="P332" s="358">
        <v>0.0844877</v>
      </c>
      <c r="Q332" s="358">
        <v>0.0816033</v>
      </c>
      <c r="R332" s="358">
        <v>0.123812</v>
      </c>
      <c r="S332" s="358">
        <v>0.121794</v>
      </c>
      <c r="T332" s="358">
        <v>0.0852669</v>
      </c>
      <c r="U332" s="358">
        <v>0.081586</v>
      </c>
      <c r="V332" s="358">
        <v>0.0959747</v>
      </c>
      <c r="W332" s="358">
        <v>0.120612</v>
      </c>
      <c r="X332" s="358">
        <v>0.0915911</v>
      </c>
      <c r="Y332" s="358">
        <v>0.0779391</v>
      </c>
      <c r="Z332" s="358">
        <v>0.0881349</v>
      </c>
      <c r="AA332" s="358">
        <v>0.0536199</v>
      </c>
      <c r="AB332" s="358">
        <v>0.11588</v>
      </c>
      <c r="AC332" s="358">
        <v>0.0657772</v>
      </c>
      <c r="AD332" s="358">
        <v>0.0977363</v>
      </c>
      <c r="AE332" s="358">
        <v>0.110689</v>
      </c>
      <c r="AF332" s="358">
        <v>0.0628468</v>
      </c>
      <c r="AG332" s="358">
        <v>0.0674145</v>
      </c>
      <c r="AH332" s="359">
        <v>0.121336</v>
      </c>
      <c r="AI332" s="359">
        <v>0.109601</v>
      </c>
      <c r="AJ332" s="359">
        <v>0.106128</v>
      </c>
      <c r="AK332" s="359">
        <v>0.0892208</v>
      </c>
      <c r="AL332" s="359">
        <v>0.10745</v>
      </c>
      <c r="AM332" s="359">
        <v>0.101332</v>
      </c>
      <c r="AN332" s="359">
        <v>0.0925291</v>
      </c>
      <c r="AO332" s="359">
        <v>0.0909239</v>
      </c>
      <c r="AP332" s="359">
        <v>0.0876618</v>
      </c>
      <c r="AQ332" s="359">
        <v>0.10995</v>
      </c>
      <c r="AR332" s="359">
        <v>0.0781756</v>
      </c>
      <c r="AS332" s="359">
        <v>0.0793861</v>
      </c>
      <c r="AT332" s="359">
        <v>0.0874337</v>
      </c>
      <c r="AU332" s="359">
        <v>0.103233</v>
      </c>
      <c r="AV332" s="359">
        <v>0.0740743</v>
      </c>
      <c r="AW332" s="359">
        <v>0.0758335</v>
      </c>
      <c r="AX332" s="359">
        <v>0.0841498</v>
      </c>
      <c r="AY332" s="359">
        <v>0.0965463</v>
      </c>
      <c r="AZ332" s="359">
        <v>0.081305</v>
      </c>
      <c r="BA332" s="359">
        <v>0.0870447</v>
      </c>
      <c r="BB332" s="359">
        <v>0.0808203</v>
      </c>
      <c r="BC332" s="359">
        <v>0.117614</v>
      </c>
      <c r="BD332" s="359">
        <v>0.0867762</v>
      </c>
      <c r="BE332" s="359">
        <v>0.0823321</v>
      </c>
      <c r="BF332" s="359">
        <v>0.0983522</v>
      </c>
      <c r="BG332" s="359">
        <v>0.110877</v>
      </c>
      <c r="BH332" s="359">
        <v>0.0875011</v>
      </c>
      <c r="BI332" s="360">
        <v>0.0881073</v>
      </c>
      <c r="BJ332" s="360">
        <v>0.0953038</v>
      </c>
      <c r="BK332" s="360">
        <v>0.113442</v>
      </c>
      <c r="BL332" s="360">
        <v>0.0941031</v>
      </c>
      <c r="BM332" s="360">
        <v>0.0797723</v>
      </c>
      <c r="BN332" s="361"/>
    </row>
    <row r="333">
      <c r="A333" s="356">
        <v>1.3333333333333333</v>
      </c>
      <c r="B333" s="357">
        <v>0.12467</v>
      </c>
      <c r="C333" s="357">
        <v>0.0625185</v>
      </c>
      <c r="D333" s="357">
        <v>0.102188</v>
      </c>
      <c r="E333" s="358">
        <v>0.127362</v>
      </c>
      <c r="F333" s="358">
        <v>0.131859</v>
      </c>
      <c r="G333" s="358">
        <v>0.124353</v>
      </c>
      <c r="H333" s="358">
        <v>0.0906035</v>
      </c>
      <c r="I333" s="358">
        <v>0.0699198</v>
      </c>
      <c r="J333" s="358">
        <v>0.0803886</v>
      </c>
      <c r="K333" s="358">
        <v>0.0926786</v>
      </c>
      <c r="L333" s="358">
        <v>0.103907</v>
      </c>
      <c r="M333" s="358">
        <v>0.100808</v>
      </c>
      <c r="N333" s="358">
        <v>0.104426</v>
      </c>
      <c r="O333" s="358">
        <v>0.0989976</v>
      </c>
      <c r="P333" s="358">
        <v>0.0906537</v>
      </c>
      <c r="Q333" s="358">
        <v>0.0803886</v>
      </c>
      <c r="R333" s="358">
        <v>0.125238</v>
      </c>
      <c r="S333" s="358">
        <v>0.127362</v>
      </c>
      <c r="T333" s="358">
        <v>0.0871142</v>
      </c>
      <c r="U333" s="358">
        <v>0.0806685</v>
      </c>
      <c r="V333" s="358">
        <v>0.0950835</v>
      </c>
      <c r="W333" s="358">
        <v>0.122447</v>
      </c>
      <c r="X333" s="358">
        <v>0.0918555</v>
      </c>
      <c r="Y333" s="358">
        <v>0.0773907</v>
      </c>
      <c r="Z333" s="358">
        <v>0.0884464</v>
      </c>
      <c r="AA333" s="358">
        <v>0.0586857</v>
      </c>
      <c r="AB333" s="358">
        <v>0.113958</v>
      </c>
      <c r="AC333" s="358">
        <v>0.0700215</v>
      </c>
      <c r="AD333" s="358">
        <v>0.0998048</v>
      </c>
      <c r="AE333" s="358">
        <v>0.114579</v>
      </c>
      <c r="AF333" s="358">
        <v>0.0615159</v>
      </c>
      <c r="AG333" s="358">
        <v>0.0674229</v>
      </c>
      <c r="AH333" s="359">
        <v>0.131953</v>
      </c>
      <c r="AI333" s="359">
        <v>0.117856</v>
      </c>
      <c r="AJ333" s="359">
        <v>0.110021</v>
      </c>
      <c r="AK333" s="359">
        <v>0.0984252</v>
      </c>
      <c r="AL333" s="359">
        <v>0.117169</v>
      </c>
      <c r="AM333" s="359">
        <v>0.110151</v>
      </c>
      <c r="AN333" s="359">
        <v>0.101985</v>
      </c>
      <c r="AO333" s="359">
        <v>0.0990958</v>
      </c>
      <c r="AP333" s="359">
        <v>0.0928762</v>
      </c>
      <c r="AQ333" s="359">
        <v>0.116351</v>
      </c>
      <c r="AR333" s="359">
        <v>0.0778594</v>
      </c>
      <c r="AS333" s="359">
        <v>0.082064</v>
      </c>
      <c r="AT333" s="359">
        <v>0.0912162</v>
      </c>
      <c r="AU333" s="359">
        <v>0.107546</v>
      </c>
      <c r="AV333" s="359">
        <v>0.0742434</v>
      </c>
      <c r="AW333" s="359">
        <v>0.0790481</v>
      </c>
      <c r="AX333" s="359">
        <v>0.0865038</v>
      </c>
      <c r="AY333" s="359">
        <v>0.0999612</v>
      </c>
      <c r="AZ333" s="359">
        <v>0.0828722</v>
      </c>
      <c r="BA333" s="359">
        <v>0.0878847</v>
      </c>
      <c r="BB333" s="359">
        <v>0.0819138</v>
      </c>
      <c r="BC333" s="359">
        <v>0.119485</v>
      </c>
      <c r="BD333" s="359">
        <v>0.0892137</v>
      </c>
      <c r="BE333" s="359">
        <v>0.0846035</v>
      </c>
      <c r="BF333" s="359">
        <v>0.0986679</v>
      </c>
      <c r="BG333" s="359">
        <v>0.111554</v>
      </c>
      <c r="BH333" s="359">
        <v>0.0856978</v>
      </c>
      <c r="BI333" s="360">
        <v>0.0875731</v>
      </c>
      <c r="BJ333" s="360">
        <v>0.0979338</v>
      </c>
      <c r="BK333" s="360">
        <v>0.115279</v>
      </c>
      <c r="BL333" s="360">
        <v>0.092252</v>
      </c>
      <c r="BM333" s="360">
        <v>0.0819839</v>
      </c>
      <c r="BN333" s="361"/>
    </row>
    <row r="334">
      <c r="A334" s="356">
        <v>1.5333333333333334</v>
      </c>
      <c r="B334" s="357">
        <v>0.129604</v>
      </c>
      <c r="C334" s="357">
        <v>0.0647634</v>
      </c>
      <c r="D334" s="357">
        <v>0.10179</v>
      </c>
      <c r="E334" s="358">
        <v>0.133812</v>
      </c>
      <c r="F334" s="358">
        <v>0.137421</v>
      </c>
      <c r="G334" s="358">
        <v>0.135814</v>
      </c>
      <c r="H334" s="358">
        <v>0.0906378</v>
      </c>
      <c r="I334" s="358">
        <v>0.0741443</v>
      </c>
      <c r="J334" s="358">
        <v>0.0823533</v>
      </c>
      <c r="K334" s="358">
        <v>0.0926209</v>
      </c>
      <c r="L334" s="358">
        <v>0.102259</v>
      </c>
      <c r="M334" s="358">
        <v>0.10331</v>
      </c>
      <c r="N334" s="358">
        <v>0.104092</v>
      </c>
      <c r="O334" s="358">
        <v>0.100855</v>
      </c>
      <c r="P334" s="358">
        <v>0.0876734</v>
      </c>
      <c r="Q334" s="358">
        <v>0.0823533</v>
      </c>
      <c r="R334" s="358">
        <v>0.125464</v>
      </c>
      <c r="S334" s="358">
        <v>0.133812</v>
      </c>
      <c r="T334" s="358">
        <v>0.0872186</v>
      </c>
      <c r="U334" s="358">
        <v>0.083689</v>
      </c>
      <c r="V334" s="358">
        <v>0.0938609</v>
      </c>
      <c r="W334" s="358">
        <v>0.12541</v>
      </c>
      <c r="X334" s="358">
        <v>0.0932162</v>
      </c>
      <c r="Y334" s="358">
        <v>0.0773078</v>
      </c>
      <c r="Z334" s="358">
        <v>0.0866143</v>
      </c>
      <c r="AA334" s="358">
        <v>0.0575289</v>
      </c>
      <c r="AB334" s="358">
        <v>0.116207</v>
      </c>
      <c r="AC334" s="358">
        <v>0.0664808</v>
      </c>
      <c r="AD334" s="358">
        <v>0.10137</v>
      </c>
      <c r="AE334" s="358">
        <v>0.115726</v>
      </c>
      <c r="AF334" s="358">
        <v>0.0599309</v>
      </c>
      <c r="AG334" s="358">
        <v>0.0676587</v>
      </c>
      <c r="AH334" s="359">
        <v>0.145577</v>
      </c>
      <c r="AI334" s="359">
        <v>0.129357</v>
      </c>
      <c r="AJ334" s="359">
        <v>0.114812</v>
      </c>
      <c r="AK334" s="359">
        <v>0.108431</v>
      </c>
      <c r="AL334" s="359">
        <v>0.126019</v>
      </c>
      <c r="AM334" s="359">
        <v>0.11806</v>
      </c>
      <c r="AN334" s="359">
        <v>0.114548</v>
      </c>
      <c r="AO334" s="359">
        <v>0.106957</v>
      </c>
      <c r="AP334" s="359">
        <v>0.0989101</v>
      </c>
      <c r="AQ334" s="359">
        <v>0.125381</v>
      </c>
      <c r="AR334" s="359">
        <v>0.0786911</v>
      </c>
      <c r="AS334" s="359">
        <v>0.0830864</v>
      </c>
      <c r="AT334" s="359">
        <v>0.0943042</v>
      </c>
      <c r="AU334" s="359">
        <v>0.116483</v>
      </c>
      <c r="AV334" s="359">
        <v>0.0747239</v>
      </c>
      <c r="AW334" s="359">
        <v>0.0780983</v>
      </c>
      <c r="AX334" s="359">
        <v>0.0891238</v>
      </c>
      <c r="AY334" s="359">
        <v>0.104903</v>
      </c>
      <c r="AZ334" s="359">
        <v>0.0839246</v>
      </c>
      <c r="BA334" s="359">
        <v>0.0894916</v>
      </c>
      <c r="BB334" s="359">
        <v>0.0845376</v>
      </c>
      <c r="BC334" s="359">
        <v>0.124466</v>
      </c>
      <c r="BD334" s="359">
        <v>0.0924825</v>
      </c>
      <c r="BE334" s="359">
        <v>0.0877022</v>
      </c>
      <c r="BF334" s="359">
        <v>0.098173</v>
      </c>
      <c r="BG334" s="359">
        <v>0.11326</v>
      </c>
      <c r="BH334" s="359">
        <v>0.0860878</v>
      </c>
      <c r="BI334" s="360">
        <v>0.0882853</v>
      </c>
      <c r="BJ334" s="360">
        <v>0.0976299</v>
      </c>
      <c r="BK334" s="360">
        <v>0.115898</v>
      </c>
      <c r="BL334" s="360">
        <v>0.0938768</v>
      </c>
      <c r="BM334" s="360">
        <v>0.0816603</v>
      </c>
      <c r="BN334" s="361"/>
    </row>
    <row r="335">
      <c r="A335" s="356">
        <v>1.7333333333333334</v>
      </c>
      <c r="B335" s="357">
        <v>0.134239</v>
      </c>
      <c r="C335" s="357">
        <v>0.0612098</v>
      </c>
      <c r="D335" s="357">
        <v>0.107067</v>
      </c>
      <c r="E335" s="358">
        <v>0.135371</v>
      </c>
      <c r="F335" s="358">
        <v>0.144721</v>
      </c>
      <c r="G335" s="358">
        <v>0.140883</v>
      </c>
      <c r="H335" s="358">
        <v>0.0896834</v>
      </c>
      <c r="I335" s="358">
        <v>0.0726375</v>
      </c>
      <c r="J335" s="358">
        <v>0.0830309</v>
      </c>
      <c r="K335" s="358">
        <v>0.0933337</v>
      </c>
      <c r="L335" s="358">
        <v>0.102855</v>
      </c>
      <c r="M335" s="358">
        <v>0.108578</v>
      </c>
      <c r="N335" s="358">
        <v>0.103289</v>
      </c>
      <c r="O335" s="358">
        <v>0.0994223</v>
      </c>
      <c r="P335" s="358">
        <v>0.0883111</v>
      </c>
      <c r="Q335" s="358">
        <v>0.0830309</v>
      </c>
      <c r="R335" s="358">
        <v>0.1251</v>
      </c>
      <c r="S335" s="358">
        <v>0.135371</v>
      </c>
      <c r="T335" s="358">
        <v>0.0894755</v>
      </c>
      <c r="U335" s="358">
        <v>0.0842259</v>
      </c>
      <c r="V335" s="358">
        <v>0.0948694</v>
      </c>
      <c r="W335" s="358">
        <v>0.123771</v>
      </c>
      <c r="X335" s="358">
        <v>0.0928633</v>
      </c>
      <c r="Y335" s="358">
        <v>0.078962</v>
      </c>
      <c r="Z335" s="358">
        <v>0.0905285</v>
      </c>
      <c r="AA335" s="358">
        <v>0.053924</v>
      </c>
      <c r="AB335" s="358">
        <v>0.116622</v>
      </c>
      <c r="AC335" s="358">
        <v>0.0690848</v>
      </c>
      <c r="AD335" s="358">
        <v>0.0943981</v>
      </c>
      <c r="AE335" s="358">
        <v>0.114903</v>
      </c>
      <c r="AF335" s="358">
        <v>0.0598331</v>
      </c>
      <c r="AG335" s="358">
        <v>0.0685065</v>
      </c>
      <c r="AH335" s="359">
        <v>0.158056</v>
      </c>
      <c r="AI335" s="359">
        <v>0.142152</v>
      </c>
      <c r="AJ335" s="359">
        <v>0.118119</v>
      </c>
      <c r="AK335" s="359">
        <v>0.115314</v>
      </c>
      <c r="AL335" s="359">
        <v>0.137084</v>
      </c>
      <c r="AM335" s="359">
        <v>0.126475</v>
      </c>
      <c r="AN335" s="359">
        <v>0.123926</v>
      </c>
      <c r="AO335" s="359">
        <v>0.118493</v>
      </c>
      <c r="AP335" s="359">
        <v>0.103782</v>
      </c>
      <c r="AQ335" s="359">
        <v>0.133759</v>
      </c>
      <c r="AR335" s="359">
        <v>0.081578</v>
      </c>
      <c r="AS335" s="359">
        <v>0.0846354</v>
      </c>
      <c r="AT335" s="359">
        <v>0.0977694</v>
      </c>
      <c r="AU335" s="359">
        <v>0.121402</v>
      </c>
      <c r="AV335" s="359">
        <v>0.0763003</v>
      </c>
      <c r="AW335" s="359">
        <v>0.0802421</v>
      </c>
      <c r="AX335" s="359">
        <v>0.0933308</v>
      </c>
      <c r="AY335" s="359">
        <v>0.107765</v>
      </c>
      <c r="AZ335" s="359">
        <v>0.0836295</v>
      </c>
      <c r="BA335" s="359">
        <v>0.090546</v>
      </c>
      <c r="BB335" s="359">
        <v>0.0867091</v>
      </c>
      <c r="BC335" s="359">
        <v>0.127765</v>
      </c>
      <c r="BD335" s="359">
        <v>0.0962275</v>
      </c>
      <c r="BE335" s="359">
        <v>0.0914656</v>
      </c>
      <c r="BF335" s="359">
        <v>0.100546</v>
      </c>
      <c r="BG335" s="359">
        <v>0.115555</v>
      </c>
      <c r="BH335" s="359">
        <v>0.0865381</v>
      </c>
      <c r="BI335" s="360">
        <v>0.0898913</v>
      </c>
      <c r="BJ335" s="360">
        <v>0.0978297</v>
      </c>
      <c r="BK335" s="360">
        <v>0.114099</v>
      </c>
      <c r="BL335" s="360">
        <v>0.0953418</v>
      </c>
      <c r="BM335" s="360">
        <v>0.0819705</v>
      </c>
      <c r="BN335" s="361"/>
    </row>
    <row r="336">
      <c r="A336" s="356">
        <v>1.9166666666666667</v>
      </c>
      <c r="B336" s="357">
        <v>0.138016</v>
      </c>
      <c r="C336" s="357">
        <v>0.0673517</v>
      </c>
      <c r="D336" s="357">
        <v>0.110518</v>
      </c>
      <c r="E336" s="358">
        <v>0.140947</v>
      </c>
      <c r="F336" s="358">
        <v>0.147916</v>
      </c>
      <c r="G336" s="358">
        <v>0.146753</v>
      </c>
      <c r="H336" s="358">
        <v>0.088713</v>
      </c>
      <c r="I336" s="358">
        <v>0.0725481</v>
      </c>
      <c r="J336" s="358">
        <v>0.083136</v>
      </c>
      <c r="K336" s="358">
        <v>0.094746</v>
      </c>
      <c r="L336" s="358">
        <v>0.10266</v>
      </c>
      <c r="M336" s="358">
        <v>0.112086</v>
      </c>
      <c r="N336" s="358">
        <v>0.103709</v>
      </c>
      <c r="O336" s="358">
        <v>0.0984018</v>
      </c>
      <c r="P336" s="358">
        <v>0.0913859</v>
      </c>
      <c r="Q336" s="358">
        <v>0.083136</v>
      </c>
      <c r="R336" s="358">
        <v>0.125876</v>
      </c>
      <c r="S336" s="358">
        <v>0.140947</v>
      </c>
      <c r="T336" s="358">
        <v>0.089003</v>
      </c>
      <c r="U336" s="358">
        <v>0.0823822</v>
      </c>
      <c r="V336" s="358">
        <v>0.0943823</v>
      </c>
      <c r="W336" s="358">
        <v>0.123953</v>
      </c>
      <c r="X336" s="358">
        <v>0.095198</v>
      </c>
      <c r="Y336" s="358">
        <v>0.0788626</v>
      </c>
      <c r="Z336" s="358">
        <v>0.0893234</v>
      </c>
      <c r="AA336" s="358">
        <v>0.0541818</v>
      </c>
      <c r="AB336" s="358">
        <v>0.114659</v>
      </c>
      <c r="AC336" s="358">
        <v>0.0708712</v>
      </c>
      <c r="AD336" s="358">
        <v>0.0972779</v>
      </c>
      <c r="AE336" s="358">
        <v>0.114829</v>
      </c>
      <c r="AF336" s="358">
        <v>0.0601934</v>
      </c>
      <c r="AG336" s="358">
        <v>0.069299</v>
      </c>
      <c r="AH336" s="359">
        <v>0.172814</v>
      </c>
      <c r="AI336" s="359">
        <v>0.153913</v>
      </c>
      <c r="AJ336" s="359">
        <v>0.122339</v>
      </c>
      <c r="AK336" s="359">
        <v>0.126339</v>
      </c>
      <c r="AL336" s="359">
        <v>0.148977</v>
      </c>
      <c r="AM336" s="359">
        <v>0.139833</v>
      </c>
      <c r="AN336" s="359">
        <v>0.136258</v>
      </c>
      <c r="AO336" s="359">
        <v>0.12956</v>
      </c>
      <c r="AP336" s="359">
        <v>0.109474</v>
      </c>
      <c r="AQ336" s="359">
        <v>0.142971</v>
      </c>
      <c r="AR336" s="359">
        <v>0.0817581</v>
      </c>
      <c r="AS336" s="359">
        <v>0.0814848</v>
      </c>
      <c r="AT336" s="359">
        <v>0.103733</v>
      </c>
      <c r="AU336" s="359">
        <v>0.127661</v>
      </c>
      <c r="AV336" s="359">
        <v>0.0768402</v>
      </c>
      <c r="AW336" s="359">
        <v>0.0790932</v>
      </c>
      <c r="AX336" s="359">
        <v>0.0942997</v>
      </c>
      <c r="AY336" s="359">
        <v>0.113002</v>
      </c>
      <c r="AZ336" s="359">
        <v>0.0881484</v>
      </c>
      <c r="BA336" s="359">
        <v>0.0926247</v>
      </c>
      <c r="BB336" s="359">
        <v>0.0899565</v>
      </c>
      <c r="BC336" s="359">
        <v>0.136941</v>
      </c>
      <c r="BD336" s="359">
        <v>0.0975232</v>
      </c>
      <c r="BE336" s="359">
        <v>0.0929353</v>
      </c>
      <c r="BF336" s="359">
        <v>0.0988919</v>
      </c>
      <c r="BG336" s="359">
        <v>0.112639</v>
      </c>
      <c r="BH336" s="359">
        <v>0.0869476</v>
      </c>
      <c r="BI336" s="360">
        <v>0.0887222</v>
      </c>
      <c r="BJ336" s="360">
        <v>0.0975127</v>
      </c>
      <c r="BK336" s="360">
        <v>0.114035</v>
      </c>
      <c r="BL336" s="360">
        <v>0.0934788</v>
      </c>
      <c r="BM336" s="360">
        <v>0.0815614</v>
      </c>
      <c r="BN336" s="361"/>
    </row>
    <row r="337">
      <c r="A337" s="356">
        <v>2.1166666666666667</v>
      </c>
      <c r="B337" s="357">
        <v>0.146746</v>
      </c>
      <c r="C337" s="357">
        <v>0.0713096</v>
      </c>
      <c r="D337" s="357">
        <v>0.114688</v>
      </c>
      <c r="E337" s="358">
        <v>0.148617</v>
      </c>
      <c r="F337" s="358">
        <v>0.153721</v>
      </c>
      <c r="G337" s="358">
        <v>0.152452</v>
      </c>
      <c r="H337" s="358">
        <v>0.0930955</v>
      </c>
      <c r="I337" s="358">
        <v>0.0726506</v>
      </c>
      <c r="J337" s="358">
        <v>0.0860705</v>
      </c>
      <c r="K337" s="358">
        <v>0.0965855</v>
      </c>
      <c r="L337" s="358">
        <v>0.105112</v>
      </c>
      <c r="M337" s="358">
        <v>0.11794</v>
      </c>
      <c r="N337" s="358">
        <v>0.108171</v>
      </c>
      <c r="O337" s="358">
        <v>0.0986257</v>
      </c>
      <c r="P337" s="358">
        <v>0.0965398</v>
      </c>
      <c r="Q337" s="358">
        <v>0.0860705</v>
      </c>
      <c r="R337" s="358">
        <v>0.128525</v>
      </c>
      <c r="S337" s="358">
        <v>0.148617</v>
      </c>
      <c r="T337" s="358">
        <v>0.089973</v>
      </c>
      <c r="U337" s="358">
        <v>0.0871002</v>
      </c>
      <c r="V337" s="358">
        <v>0.0968626</v>
      </c>
      <c r="W337" s="358">
        <v>0.124671</v>
      </c>
      <c r="X337" s="358">
        <v>0.0971166</v>
      </c>
      <c r="Y337" s="358">
        <v>0.0811091</v>
      </c>
      <c r="Z337" s="358">
        <v>0.0881471</v>
      </c>
      <c r="AA337" s="358">
        <v>0.053567</v>
      </c>
      <c r="AB337" s="358">
        <v>0.115368</v>
      </c>
      <c r="AC337" s="358">
        <v>0.0713802</v>
      </c>
      <c r="AD337" s="358">
        <v>0.0997943</v>
      </c>
      <c r="AE337" s="358">
        <v>0.115269</v>
      </c>
      <c r="AF337" s="358">
        <v>0.0629371</v>
      </c>
      <c r="AG337" s="358">
        <v>0.0696017</v>
      </c>
      <c r="AH337" s="359">
        <v>0.188122</v>
      </c>
      <c r="AI337" s="359">
        <v>0.167845</v>
      </c>
      <c r="AJ337" s="359">
        <v>0.12697</v>
      </c>
      <c r="AK337" s="359">
        <v>0.13741</v>
      </c>
      <c r="AL337" s="359">
        <v>0.161945</v>
      </c>
      <c r="AM337" s="359">
        <v>0.151205</v>
      </c>
      <c r="AN337" s="359">
        <v>0.146485</v>
      </c>
      <c r="AO337" s="359">
        <v>0.142045</v>
      </c>
      <c r="AP337" s="359">
        <v>0.117693</v>
      </c>
      <c r="AQ337" s="359">
        <v>0.154258</v>
      </c>
      <c r="AR337" s="359">
        <v>0.0838502</v>
      </c>
      <c r="AS337" s="359">
        <v>0.0860057</v>
      </c>
      <c r="AT337" s="359">
        <v>0.108097</v>
      </c>
      <c r="AU337" s="359">
        <v>0.137828</v>
      </c>
      <c r="AV337" s="359">
        <v>0.0776465</v>
      </c>
      <c r="AW337" s="359">
        <v>0.0796249</v>
      </c>
      <c r="AX337" s="359">
        <v>0.0973335</v>
      </c>
      <c r="AY337" s="359">
        <v>0.115848</v>
      </c>
      <c r="AZ337" s="359">
        <v>0.0899096</v>
      </c>
      <c r="BA337" s="359">
        <v>0.0938094</v>
      </c>
      <c r="BB337" s="359">
        <v>0.0918757</v>
      </c>
      <c r="BC337" s="359">
        <v>0.144766</v>
      </c>
      <c r="BD337" s="359">
        <v>0.101695</v>
      </c>
      <c r="BE337" s="359">
        <v>0.0988342</v>
      </c>
      <c r="BF337" s="359">
        <v>0.0973148</v>
      </c>
      <c r="BG337" s="359">
        <v>0.112048</v>
      </c>
      <c r="BH337" s="359">
        <v>0.0862451</v>
      </c>
      <c r="BI337" s="360">
        <v>0.0873434</v>
      </c>
      <c r="BJ337" s="360">
        <v>0.0990619</v>
      </c>
      <c r="BK337" s="360">
        <v>0.116839</v>
      </c>
      <c r="BL337" s="360">
        <v>0.0942003</v>
      </c>
      <c r="BM337" s="360">
        <v>0.0835938</v>
      </c>
      <c r="BN337" s="361"/>
    </row>
    <row r="338">
      <c r="A338" s="356">
        <v>2.3</v>
      </c>
      <c r="B338" s="357">
        <v>0.149142</v>
      </c>
      <c r="C338" s="357">
        <v>0.0735746</v>
      </c>
      <c r="D338" s="357">
        <v>0.117283</v>
      </c>
      <c r="E338" s="358">
        <v>0.151931</v>
      </c>
      <c r="F338" s="358">
        <v>0.160463</v>
      </c>
      <c r="G338" s="358">
        <v>0.164065</v>
      </c>
      <c r="H338" s="358">
        <v>0.0949947</v>
      </c>
      <c r="I338" s="358">
        <v>0.0767241</v>
      </c>
      <c r="J338" s="358">
        <v>0.0897388</v>
      </c>
      <c r="K338" s="358">
        <v>0.0966879</v>
      </c>
      <c r="L338" s="358">
        <v>0.107999</v>
      </c>
      <c r="M338" s="358">
        <v>0.122071</v>
      </c>
      <c r="N338" s="358">
        <v>0.110072</v>
      </c>
      <c r="O338" s="358">
        <v>0.102443</v>
      </c>
      <c r="P338" s="358">
        <v>0.0975393</v>
      </c>
      <c r="Q338" s="358">
        <v>0.0897388</v>
      </c>
      <c r="R338" s="358">
        <v>0.127807</v>
      </c>
      <c r="S338" s="358">
        <v>0.151931</v>
      </c>
      <c r="T338" s="358">
        <v>0.0922107</v>
      </c>
      <c r="U338" s="358">
        <v>0.0854677</v>
      </c>
      <c r="V338" s="358">
        <v>0.096189</v>
      </c>
      <c r="W338" s="358">
        <v>0.126283</v>
      </c>
      <c r="X338" s="358">
        <v>0.101351</v>
      </c>
      <c r="Y338" s="358">
        <v>0.0827805</v>
      </c>
      <c r="Z338" s="358">
        <v>0.0911226</v>
      </c>
      <c r="AA338" s="358">
        <v>0.0529604</v>
      </c>
      <c r="AB338" s="358">
        <v>0.117321</v>
      </c>
      <c r="AC338" s="358">
        <v>0.0698071</v>
      </c>
      <c r="AD338" s="358">
        <v>0.100797</v>
      </c>
      <c r="AE338" s="358">
        <v>0.114328</v>
      </c>
      <c r="AF338" s="358">
        <v>0.0628715</v>
      </c>
      <c r="AG338" s="358">
        <v>0.0664326</v>
      </c>
      <c r="AH338" s="359">
        <v>0.20207</v>
      </c>
      <c r="AI338" s="359">
        <v>0.18015</v>
      </c>
      <c r="AJ338" s="359">
        <v>0.133261</v>
      </c>
      <c r="AK338" s="359">
        <v>0.147677</v>
      </c>
      <c r="AL338" s="359">
        <v>0.174957</v>
      </c>
      <c r="AM338" s="359">
        <v>0.163</v>
      </c>
      <c r="AN338" s="359">
        <v>0.156375</v>
      </c>
      <c r="AO338" s="359">
        <v>0.153144</v>
      </c>
      <c r="AP338" s="359">
        <v>0.124324</v>
      </c>
      <c r="AQ338" s="359">
        <v>0.166104</v>
      </c>
      <c r="AR338" s="359">
        <v>0.0828476</v>
      </c>
      <c r="AS338" s="359">
        <v>0.0864998</v>
      </c>
      <c r="AT338" s="359">
        <v>0.114749</v>
      </c>
      <c r="AU338" s="359">
        <v>0.144319</v>
      </c>
      <c r="AV338" s="359">
        <v>0.0779236</v>
      </c>
      <c r="AW338" s="359">
        <v>0.0825099</v>
      </c>
      <c r="AX338" s="359">
        <v>0.0991975</v>
      </c>
      <c r="AY338" s="359">
        <v>0.121763</v>
      </c>
      <c r="AZ338" s="359">
        <v>0.0916896</v>
      </c>
      <c r="BA338" s="359">
        <v>0.0986744</v>
      </c>
      <c r="BB338" s="359">
        <v>0.0927866</v>
      </c>
      <c r="BC338" s="359">
        <v>0.149172</v>
      </c>
      <c r="BD338" s="359">
        <v>0.106155</v>
      </c>
      <c r="BE338" s="359">
        <v>0.102392</v>
      </c>
      <c r="BF338" s="359">
        <v>0.0978762</v>
      </c>
      <c r="BG338" s="359">
        <v>0.111647</v>
      </c>
      <c r="BH338" s="359">
        <v>0.0852998</v>
      </c>
      <c r="BI338" s="360">
        <v>0.0883642</v>
      </c>
      <c r="BJ338" s="360">
        <v>0.0961147</v>
      </c>
      <c r="BK338" s="360">
        <v>0.117295</v>
      </c>
      <c r="BL338" s="360">
        <v>0.0935407</v>
      </c>
      <c r="BM338" s="360">
        <v>0.0839669</v>
      </c>
      <c r="BN338" s="361"/>
    </row>
    <row r="339">
      <c r="A339" s="356">
        <v>2.5</v>
      </c>
      <c r="B339" s="357">
        <v>0.160753</v>
      </c>
      <c r="C339" s="357">
        <v>0.0760422</v>
      </c>
      <c r="D339" s="357">
        <v>0.124463</v>
      </c>
      <c r="E339" s="358">
        <v>0.158311</v>
      </c>
      <c r="F339" s="358">
        <v>0.169373</v>
      </c>
      <c r="G339" s="358">
        <v>0.171361</v>
      </c>
      <c r="H339" s="358">
        <v>0.0981068</v>
      </c>
      <c r="I339" s="358">
        <v>0.0795801</v>
      </c>
      <c r="J339" s="358">
        <v>0.0897933</v>
      </c>
      <c r="K339" s="358">
        <v>0.100182</v>
      </c>
      <c r="L339" s="358">
        <v>0.110182</v>
      </c>
      <c r="M339" s="358">
        <v>0.126533</v>
      </c>
      <c r="N339" s="358">
        <v>0.108344</v>
      </c>
      <c r="O339" s="358">
        <v>0.101</v>
      </c>
      <c r="P339" s="358">
        <v>0.10153</v>
      </c>
      <c r="Q339" s="358">
        <v>0.0897933</v>
      </c>
      <c r="R339" s="358">
        <v>0.126227</v>
      </c>
      <c r="S339" s="358">
        <v>0.158311</v>
      </c>
      <c r="T339" s="358">
        <v>0.0927518</v>
      </c>
      <c r="U339" s="358">
        <v>0.0854154</v>
      </c>
      <c r="V339" s="358">
        <v>0.0961607</v>
      </c>
      <c r="W339" s="358">
        <v>0.128592</v>
      </c>
      <c r="X339" s="358">
        <v>0.0993131</v>
      </c>
      <c r="Y339" s="358">
        <v>0.0796862</v>
      </c>
      <c r="Z339" s="358">
        <v>0.0884765</v>
      </c>
      <c r="AA339" s="358">
        <v>0.054456</v>
      </c>
      <c r="AB339" s="358">
        <v>0.116559</v>
      </c>
      <c r="AC339" s="358">
        <v>0.0722659</v>
      </c>
      <c r="AD339" s="358">
        <v>0.100033</v>
      </c>
      <c r="AE339" s="358">
        <v>0.115072</v>
      </c>
      <c r="AF339" s="358">
        <v>0.0584522</v>
      </c>
      <c r="AG339" s="358">
        <v>0.0666746</v>
      </c>
      <c r="AH339" s="359">
        <v>0.218317</v>
      </c>
      <c r="AI339" s="359">
        <v>0.192767</v>
      </c>
      <c r="AJ339" s="359">
        <v>0.139147</v>
      </c>
      <c r="AK339" s="359">
        <v>0.160445</v>
      </c>
      <c r="AL339" s="359">
        <v>0.187798</v>
      </c>
      <c r="AM339" s="359">
        <v>0.176085</v>
      </c>
      <c r="AN339" s="359">
        <v>0.172331</v>
      </c>
      <c r="AO339" s="359">
        <v>0.165948</v>
      </c>
      <c r="AP339" s="359">
        <v>0.133412</v>
      </c>
      <c r="AQ339" s="359">
        <v>0.178064</v>
      </c>
      <c r="AR339" s="359">
        <v>0.0861773</v>
      </c>
      <c r="AS339" s="359">
        <v>0.0877519</v>
      </c>
      <c r="AT339" s="359">
        <v>0.119773</v>
      </c>
      <c r="AU339" s="359">
        <v>0.155332</v>
      </c>
      <c r="AV339" s="359">
        <v>0.0789512</v>
      </c>
      <c r="AW339" s="359">
        <v>0.0829585</v>
      </c>
      <c r="AX339" s="359">
        <v>0.104086</v>
      </c>
      <c r="AY339" s="359">
        <v>0.128029</v>
      </c>
      <c r="AZ339" s="359">
        <v>0.0934239</v>
      </c>
      <c r="BA339" s="359">
        <v>0.0992972</v>
      </c>
      <c r="BB339" s="359">
        <v>0.0986883</v>
      </c>
      <c r="BC339" s="359">
        <v>0.159694</v>
      </c>
      <c r="BD339" s="359">
        <v>0.111501</v>
      </c>
      <c r="BE339" s="359">
        <v>0.106463</v>
      </c>
      <c r="BF339" s="359">
        <v>0.0979178</v>
      </c>
      <c r="BG339" s="359">
        <v>0.11393</v>
      </c>
      <c r="BH339" s="359">
        <v>0.0870523</v>
      </c>
      <c r="BI339" s="360">
        <v>0.0875698</v>
      </c>
      <c r="BJ339" s="360">
        <v>0.0993561</v>
      </c>
      <c r="BK339" s="360">
        <v>0.117414</v>
      </c>
      <c r="BL339" s="360">
        <v>0.0932686</v>
      </c>
      <c r="BM339" s="360">
        <v>0.0819735</v>
      </c>
      <c r="BN339" s="361"/>
    </row>
    <row r="340">
      <c r="A340" s="356">
        <v>2.683333333333333</v>
      </c>
      <c r="B340" s="357">
        <v>0.167858</v>
      </c>
      <c r="C340" s="357">
        <v>0.0802598</v>
      </c>
      <c r="D340" s="357">
        <v>0.128386</v>
      </c>
      <c r="E340" s="358">
        <v>0.166312</v>
      </c>
      <c r="F340" s="358">
        <v>0.175849</v>
      </c>
      <c r="G340" s="358">
        <v>0.180855</v>
      </c>
      <c r="H340" s="358">
        <v>0.0994466</v>
      </c>
      <c r="I340" s="358">
        <v>0.0832165</v>
      </c>
      <c r="J340" s="358">
        <v>0.0938254</v>
      </c>
      <c r="K340" s="358">
        <v>0.10239</v>
      </c>
      <c r="L340" s="358">
        <v>0.110956</v>
      </c>
      <c r="M340" s="358">
        <v>0.131058</v>
      </c>
      <c r="N340" s="358">
        <v>0.110941</v>
      </c>
      <c r="O340" s="358">
        <v>0.103287</v>
      </c>
      <c r="P340" s="358">
        <v>0.108847</v>
      </c>
      <c r="Q340" s="358">
        <v>0.0938254</v>
      </c>
      <c r="R340" s="358">
        <v>0.135558</v>
      </c>
      <c r="S340" s="358">
        <v>0.166312</v>
      </c>
      <c r="T340" s="358">
        <v>0.0921297</v>
      </c>
      <c r="U340" s="358">
        <v>0.0887484</v>
      </c>
      <c r="V340" s="358">
        <v>0.0986243</v>
      </c>
      <c r="W340" s="358">
        <v>0.129938</v>
      </c>
      <c r="X340" s="358">
        <v>0.10095</v>
      </c>
      <c r="Y340" s="358">
        <v>0.082976</v>
      </c>
      <c r="Z340" s="358">
        <v>0.0909291</v>
      </c>
      <c r="AA340" s="358">
        <v>0.0571143</v>
      </c>
      <c r="AB340" s="358">
        <v>0.117113</v>
      </c>
      <c r="AC340" s="358">
        <v>0.0689378</v>
      </c>
      <c r="AD340" s="358">
        <v>0.100611</v>
      </c>
      <c r="AE340" s="358">
        <v>0.116908</v>
      </c>
      <c r="AF340" s="358">
        <v>0.0622289</v>
      </c>
      <c r="AG340" s="358">
        <v>0.068405</v>
      </c>
      <c r="AH340" s="359">
        <v>0.232948</v>
      </c>
      <c r="AI340" s="359">
        <v>0.208213</v>
      </c>
      <c r="AJ340" s="359">
        <v>0.14971</v>
      </c>
      <c r="AK340" s="359">
        <v>0.169606</v>
      </c>
      <c r="AL340" s="359">
        <v>0.200954</v>
      </c>
      <c r="AM340" s="359">
        <v>0.187918</v>
      </c>
      <c r="AN340" s="359">
        <v>0.18377</v>
      </c>
      <c r="AO340" s="359">
        <v>0.177891</v>
      </c>
      <c r="AP340" s="359">
        <v>0.140457</v>
      </c>
      <c r="AQ340" s="359">
        <v>0.187966</v>
      </c>
      <c r="AR340" s="359">
        <v>0.0860627</v>
      </c>
      <c r="AS340" s="359">
        <v>0.0877715</v>
      </c>
      <c r="AT340" s="359">
        <v>0.125753</v>
      </c>
      <c r="AU340" s="359">
        <v>0.162826</v>
      </c>
      <c r="AV340" s="359">
        <v>0.0796509</v>
      </c>
      <c r="AW340" s="359">
        <v>0.0818959</v>
      </c>
      <c r="AX340" s="359">
        <v>0.109518</v>
      </c>
      <c r="AY340" s="359">
        <v>0.132272</v>
      </c>
      <c r="AZ340" s="359">
        <v>0.0945721</v>
      </c>
      <c r="BA340" s="359">
        <v>0.101978</v>
      </c>
      <c r="BB340" s="359">
        <v>0.102999</v>
      </c>
      <c r="BC340" s="359">
        <v>0.166353</v>
      </c>
      <c r="BD340" s="359">
        <v>0.118059</v>
      </c>
      <c r="BE340" s="359">
        <v>0.112117</v>
      </c>
      <c r="BF340" s="359">
        <v>0.0981353</v>
      </c>
      <c r="BG340" s="359">
        <v>0.113454</v>
      </c>
      <c r="BH340" s="359">
        <v>0.0872297</v>
      </c>
      <c r="BI340" s="360">
        <v>0.0867136</v>
      </c>
      <c r="BJ340" s="360">
        <v>0.0965241</v>
      </c>
      <c r="BK340" s="360">
        <v>0.116364</v>
      </c>
      <c r="BL340" s="360">
        <v>0.0938416</v>
      </c>
      <c r="BM340" s="360">
        <v>0.0842138</v>
      </c>
      <c r="BN340" s="361"/>
    </row>
    <row r="341">
      <c r="A341" s="356">
        <v>2.8833333333333333</v>
      </c>
      <c r="B341" s="357">
        <v>0.172576</v>
      </c>
      <c r="C341" s="357">
        <v>0.0833468</v>
      </c>
      <c r="D341" s="357">
        <v>0.130331</v>
      </c>
      <c r="E341" s="358">
        <v>0.169365</v>
      </c>
      <c r="F341" s="358">
        <v>0.185714</v>
      </c>
      <c r="G341" s="358">
        <v>0.190999</v>
      </c>
      <c r="H341" s="358">
        <v>0.100732</v>
      </c>
      <c r="I341" s="358">
        <v>0.0840538</v>
      </c>
      <c r="J341" s="358">
        <v>0.0950132</v>
      </c>
      <c r="K341" s="358">
        <v>0.102243</v>
      </c>
      <c r="L341" s="358">
        <v>0.109396</v>
      </c>
      <c r="M341" s="358">
        <v>0.137922</v>
      </c>
      <c r="N341" s="358">
        <v>0.111411</v>
      </c>
      <c r="O341" s="358">
        <v>0.102141</v>
      </c>
      <c r="P341" s="358">
        <v>0.111263</v>
      </c>
      <c r="Q341" s="358">
        <v>0.0950132</v>
      </c>
      <c r="R341" s="358">
        <v>0.134213</v>
      </c>
      <c r="S341" s="358">
        <v>0.169365</v>
      </c>
      <c r="T341" s="358">
        <v>0.0959435</v>
      </c>
      <c r="U341" s="358">
        <v>0.0878803</v>
      </c>
      <c r="V341" s="358">
        <v>0.098405</v>
      </c>
      <c r="W341" s="358">
        <v>0.131964</v>
      </c>
      <c r="X341" s="358">
        <v>0.100943</v>
      </c>
      <c r="Y341" s="358">
        <v>0.0821856</v>
      </c>
      <c r="Z341" s="358">
        <v>0.0917823</v>
      </c>
      <c r="AA341" s="358">
        <v>0.0562225</v>
      </c>
      <c r="AB341" s="358">
        <v>0.115242</v>
      </c>
      <c r="AC341" s="358">
        <v>0.0697237</v>
      </c>
      <c r="AD341" s="358">
        <v>0.0985061</v>
      </c>
      <c r="AE341" s="358">
        <v>0.114047</v>
      </c>
      <c r="AF341" s="358">
        <v>0.0614488</v>
      </c>
      <c r="AG341" s="358">
        <v>0.0678849</v>
      </c>
      <c r="AH341" s="359">
        <v>0.247335</v>
      </c>
      <c r="AI341" s="359">
        <v>0.220928</v>
      </c>
      <c r="AJ341" s="359">
        <v>0.151724</v>
      </c>
      <c r="AK341" s="359">
        <v>0.180776</v>
      </c>
      <c r="AL341" s="359">
        <v>0.216579</v>
      </c>
      <c r="AM341" s="359">
        <v>0.201884</v>
      </c>
      <c r="AN341" s="359">
        <v>0.194283</v>
      </c>
      <c r="AO341" s="359">
        <v>0.190701</v>
      </c>
      <c r="AP341" s="359">
        <v>0.150272</v>
      </c>
      <c r="AQ341" s="359">
        <v>0.200355</v>
      </c>
      <c r="AR341" s="359">
        <v>0.0859594</v>
      </c>
      <c r="AS341" s="359">
        <v>0.0930887</v>
      </c>
      <c r="AT341" s="359">
        <v>0.133291</v>
      </c>
      <c r="AU341" s="359">
        <v>0.174531</v>
      </c>
      <c r="AV341" s="359">
        <v>0.0809813</v>
      </c>
      <c r="AW341" s="359">
        <v>0.0842471</v>
      </c>
      <c r="AX341" s="359">
        <v>0.109747</v>
      </c>
      <c r="AY341" s="359">
        <v>0.139525</v>
      </c>
      <c r="AZ341" s="359">
        <v>0.0971474</v>
      </c>
      <c r="BA341" s="359">
        <v>0.106235</v>
      </c>
      <c r="BB341" s="359">
        <v>0.106685</v>
      </c>
      <c r="BC341" s="359">
        <v>0.176707</v>
      </c>
      <c r="BD341" s="359">
        <v>0.124214</v>
      </c>
      <c r="BE341" s="359">
        <v>0.118565</v>
      </c>
      <c r="BF341" s="359">
        <v>0.0992066</v>
      </c>
      <c r="BG341" s="359">
        <v>0.112903</v>
      </c>
      <c r="BH341" s="359">
        <v>0.0878649</v>
      </c>
      <c r="BI341" s="360">
        <v>0.0880419</v>
      </c>
      <c r="BJ341" s="360">
        <v>0.0988293</v>
      </c>
      <c r="BK341" s="360">
        <v>0.118208</v>
      </c>
      <c r="BL341" s="360">
        <v>0.0931662</v>
      </c>
      <c r="BM341" s="360">
        <v>0.0834242</v>
      </c>
      <c r="BN341" s="361"/>
    </row>
    <row r="342">
      <c r="A342" s="356">
        <v>3.066666666666667</v>
      </c>
      <c r="B342" s="357">
        <v>0.185108</v>
      </c>
      <c r="C342" s="357">
        <v>0.089786</v>
      </c>
      <c r="D342" s="357">
        <v>0.137555</v>
      </c>
      <c r="E342" s="358">
        <v>0.176528</v>
      </c>
      <c r="F342" s="358">
        <v>0.190272</v>
      </c>
      <c r="G342" s="358">
        <v>0.198077</v>
      </c>
      <c r="H342" s="358">
        <v>0.103848</v>
      </c>
      <c r="I342" s="358">
        <v>0.0906536</v>
      </c>
      <c r="J342" s="358">
        <v>0.0971729</v>
      </c>
      <c r="K342" s="358">
        <v>0.104639</v>
      </c>
      <c r="L342" s="358">
        <v>0.113884</v>
      </c>
      <c r="M342" s="358">
        <v>0.142733</v>
      </c>
      <c r="N342" s="358">
        <v>0.113071</v>
      </c>
      <c r="O342" s="358">
        <v>0.104451</v>
      </c>
      <c r="P342" s="358">
        <v>0.115843</v>
      </c>
      <c r="Q342" s="358">
        <v>0.0971729</v>
      </c>
      <c r="R342" s="358">
        <v>0.134988</v>
      </c>
      <c r="S342" s="358">
        <v>0.176528</v>
      </c>
      <c r="T342" s="358">
        <v>0.0976419</v>
      </c>
      <c r="U342" s="358">
        <v>0.0901873</v>
      </c>
      <c r="V342" s="358">
        <v>0.101666</v>
      </c>
      <c r="W342" s="358">
        <v>0.133781</v>
      </c>
      <c r="X342" s="358">
        <v>0.103063</v>
      </c>
      <c r="Y342" s="358">
        <v>0.0804728</v>
      </c>
      <c r="Z342" s="358">
        <v>0.0889572</v>
      </c>
      <c r="AA342" s="358">
        <v>0.0573474</v>
      </c>
      <c r="AB342" s="358">
        <v>0.116282</v>
      </c>
      <c r="AC342" s="358">
        <v>0.0701791</v>
      </c>
      <c r="AD342" s="358">
        <v>0.100041</v>
      </c>
      <c r="AE342" s="358">
        <v>0.116594</v>
      </c>
      <c r="AF342" s="358">
        <v>0.0587639</v>
      </c>
      <c r="AG342" s="358">
        <v>0.0700417</v>
      </c>
      <c r="AH342" s="359">
        <v>0.262637</v>
      </c>
      <c r="AI342" s="359">
        <v>0.234359</v>
      </c>
      <c r="AJ342" s="359">
        <v>0.165166</v>
      </c>
      <c r="AK342" s="359">
        <v>0.193344</v>
      </c>
      <c r="AL342" s="359">
        <v>0.229088</v>
      </c>
      <c r="AM342" s="359">
        <v>0.214033</v>
      </c>
      <c r="AN342" s="359">
        <v>0.209174</v>
      </c>
      <c r="AO342" s="359">
        <v>0.20311</v>
      </c>
      <c r="AP342" s="359">
        <v>0.157221</v>
      </c>
      <c r="AQ342" s="359">
        <v>0.212113</v>
      </c>
      <c r="AR342" s="359">
        <v>0.0874103</v>
      </c>
      <c r="AS342" s="359">
        <v>0.091162</v>
      </c>
      <c r="AT342" s="359">
        <v>0.140553</v>
      </c>
      <c r="AU342" s="359">
        <v>0.183505</v>
      </c>
      <c r="AV342" s="359">
        <v>0.0830914</v>
      </c>
      <c r="AW342" s="359">
        <v>0.0847144</v>
      </c>
      <c r="AX342" s="359">
        <v>0.115699</v>
      </c>
      <c r="AY342" s="359">
        <v>0.146665</v>
      </c>
      <c r="AZ342" s="359">
        <v>0.0997338</v>
      </c>
      <c r="BA342" s="359">
        <v>0.108724</v>
      </c>
      <c r="BB342" s="359">
        <v>0.112709</v>
      </c>
      <c r="BC342" s="359">
        <v>0.184422</v>
      </c>
      <c r="BD342" s="359">
        <v>0.130121</v>
      </c>
      <c r="BE342" s="359">
        <v>0.124045</v>
      </c>
      <c r="BF342" s="359">
        <v>0.0997578</v>
      </c>
      <c r="BG342" s="359">
        <v>0.112962</v>
      </c>
      <c r="BH342" s="359">
        <v>0.0859001</v>
      </c>
      <c r="BI342" s="360">
        <v>0.0877137</v>
      </c>
      <c r="BJ342" s="360">
        <v>0.0976495</v>
      </c>
      <c r="BK342" s="360">
        <v>0.115976</v>
      </c>
      <c r="BL342" s="360">
        <v>0.0941748</v>
      </c>
      <c r="BM342" s="360">
        <v>0.0850682</v>
      </c>
      <c r="BN342" s="361"/>
    </row>
    <row r="343">
      <c r="A343" s="356">
        <v>3.2666666666666666</v>
      </c>
      <c r="B343" s="357">
        <v>0.1932</v>
      </c>
      <c r="C343" s="357">
        <v>0.0890497</v>
      </c>
      <c r="D343" s="357">
        <v>0.142756</v>
      </c>
      <c r="E343" s="358">
        <v>0.182142</v>
      </c>
      <c r="F343" s="358">
        <v>0.19991</v>
      </c>
      <c r="G343" s="358">
        <v>0.212069</v>
      </c>
      <c r="H343" s="358">
        <v>0.103086</v>
      </c>
      <c r="I343" s="358">
        <v>0.0935546</v>
      </c>
      <c r="J343" s="358">
        <v>0.0997259</v>
      </c>
      <c r="K343" s="358">
        <v>0.107397</v>
      </c>
      <c r="L343" s="358">
        <v>0.117359</v>
      </c>
      <c r="M343" s="358">
        <v>0.151766</v>
      </c>
      <c r="N343" s="358">
        <v>0.114697</v>
      </c>
      <c r="O343" s="358">
        <v>0.107415</v>
      </c>
      <c r="P343" s="358">
        <v>0.119534</v>
      </c>
      <c r="Q343" s="358">
        <v>0.0997259</v>
      </c>
      <c r="R343" s="358">
        <v>0.135249</v>
      </c>
      <c r="S343" s="358">
        <v>0.182142</v>
      </c>
      <c r="T343" s="358">
        <v>0.0969608</v>
      </c>
      <c r="U343" s="358">
        <v>0.0905825</v>
      </c>
      <c r="V343" s="358">
        <v>0.10168</v>
      </c>
      <c r="W343" s="358">
        <v>0.132326</v>
      </c>
      <c r="X343" s="358">
        <v>0.104747</v>
      </c>
      <c r="Y343" s="358">
        <v>0.0849122</v>
      </c>
      <c r="Z343" s="358">
        <v>0.0889537</v>
      </c>
      <c r="AA343" s="358">
        <v>0.0554412</v>
      </c>
      <c r="AB343" s="358">
        <v>0.119471</v>
      </c>
      <c r="AC343" s="358">
        <v>0.0716564</v>
      </c>
      <c r="AD343" s="358">
        <v>0.102182</v>
      </c>
      <c r="AE343" s="358">
        <v>0.11267</v>
      </c>
      <c r="AF343" s="358">
        <v>0.0619838</v>
      </c>
      <c r="AG343" s="358">
        <v>0.0655088</v>
      </c>
      <c r="AH343" s="359">
        <v>0.279756</v>
      </c>
      <c r="AI343" s="359">
        <v>0.247253</v>
      </c>
      <c r="AJ343" s="359">
        <v>0.173181</v>
      </c>
      <c r="AK343" s="359">
        <v>0.205772</v>
      </c>
      <c r="AL343" s="359">
        <v>0.241018</v>
      </c>
      <c r="AM343" s="359">
        <v>0.227164</v>
      </c>
      <c r="AN343" s="359">
        <v>0.224353</v>
      </c>
      <c r="AO343" s="359">
        <v>0.21541</v>
      </c>
      <c r="AP343" s="359">
        <v>0.168676</v>
      </c>
      <c r="AQ343" s="359">
        <v>0.225047</v>
      </c>
      <c r="AR343" s="359">
        <v>0.0925957</v>
      </c>
      <c r="AS343" s="359">
        <v>0.0944261</v>
      </c>
      <c r="AT343" s="359">
        <v>0.148466</v>
      </c>
      <c r="AU343" s="359">
        <v>0.194167</v>
      </c>
      <c r="AV343" s="359">
        <v>0.086926</v>
      </c>
      <c r="AW343" s="359">
        <v>0.0880723</v>
      </c>
      <c r="AX343" s="359">
        <v>0.121511</v>
      </c>
      <c r="AY343" s="359">
        <v>0.154075</v>
      </c>
      <c r="AZ343" s="359">
        <v>0.104849</v>
      </c>
      <c r="BA343" s="359">
        <v>0.112608</v>
      </c>
      <c r="BB343" s="359">
        <v>0.115084</v>
      </c>
      <c r="BC343" s="359">
        <v>0.196612</v>
      </c>
      <c r="BD343" s="359">
        <v>0.137581</v>
      </c>
      <c r="BE343" s="359">
        <v>0.12872</v>
      </c>
      <c r="BF343" s="359">
        <v>0.100185</v>
      </c>
      <c r="BG343" s="359">
        <v>0.116056</v>
      </c>
      <c r="BH343" s="359">
        <v>0.0902215</v>
      </c>
      <c r="BI343" s="360">
        <v>0.0904865</v>
      </c>
      <c r="BJ343" s="360">
        <v>0.0984947</v>
      </c>
      <c r="BK343" s="360">
        <v>0.118783</v>
      </c>
      <c r="BL343" s="360">
        <v>0.0938067</v>
      </c>
      <c r="BM343" s="360">
        <v>0.0838128</v>
      </c>
      <c r="BN343" s="361"/>
    </row>
    <row r="344">
      <c r="A344" s="356">
        <v>3.466666666666667</v>
      </c>
      <c r="B344" s="357">
        <v>0.207902</v>
      </c>
      <c r="C344" s="357">
        <v>0.0948981</v>
      </c>
      <c r="D344" s="357">
        <v>0.149297</v>
      </c>
      <c r="E344" s="358">
        <v>0.189302</v>
      </c>
      <c r="F344" s="358">
        <v>0.207402</v>
      </c>
      <c r="G344" s="358">
        <v>0.22362</v>
      </c>
      <c r="H344" s="358">
        <v>0.108729</v>
      </c>
      <c r="I344" s="358">
        <v>0.0973275</v>
      </c>
      <c r="J344" s="358">
        <v>0.102704</v>
      </c>
      <c r="K344" s="358">
        <v>0.109526</v>
      </c>
      <c r="L344" s="358">
        <v>0.117654</v>
      </c>
      <c r="M344" s="358">
        <v>0.157184</v>
      </c>
      <c r="N344" s="358">
        <v>0.116941</v>
      </c>
      <c r="O344" s="358">
        <v>0.106331</v>
      </c>
      <c r="P344" s="358">
        <v>0.125039</v>
      </c>
      <c r="Q344" s="358">
        <v>0.102704</v>
      </c>
      <c r="R344" s="358">
        <v>0.136451</v>
      </c>
      <c r="S344" s="358">
        <v>0.189302</v>
      </c>
      <c r="T344" s="358">
        <v>0.0999131</v>
      </c>
      <c r="U344" s="358">
        <v>0.0921798</v>
      </c>
      <c r="V344" s="358">
        <v>0.10218</v>
      </c>
      <c r="W344" s="358">
        <v>0.133112</v>
      </c>
      <c r="X344" s="358">
        <v>0.107542</v>
      </c>
      <c r="Y344" s="358">
        <v>0.0844874</v>
      </c>
      <c r="Z344" s="358">
        <v>0.0901138</v>
      </c>
      <c r="AA344" s="358">
        <v>0.0558787</v>
      </c>
      <c r="AB344" s="358">
        <v>0.117939</v>
      </c>
      <c r="AC344" s="358">
        <v>0.0709669</v>
      </c>
      <c r="AD344" s="358">
        <v>0.102523</v>
      </c>
      <c r="AE344" s="358">
        <v>0.114824</v>
      </c>
      <c r="AF344" s="358">
        <v>0.0632429</v>
      </c>
      <c r="AG344" s="358">
        <v>0.0687895</v>
      </c>
      <c r="AH344" s="359">
        <v>0.293756</v>
      </c>
      <c r="AI344" s="359">
        <v>0.261102</v>
      </c>
      <c r="AJ344" s="359">
        <v>0.181272</v>
      </c>
      <c r="AK344" s="359">
        <v>0.215662</v>
      </c>
      <c r="AL344" s="359">
        <v>0.255473</v>
      </c>
      <c r="AM344" s="359">
        <v>0.238404</v>
      </c>
      <c r="AN344" s="359">
        <v>0.235343</v>
      </c>
      <c r="AO344" s="359">
        <v>0.225658</v>
      </c>
      <c r="AP344" s="359">
        <v>0.176091</v>
      </c>
      <c r="AQ344" s="359">
        <v>0.240145</v>
      </c>
      <c r="AR344" s="359">
        <v>0.0919364</v>
      </c>
      <c r="AS344" s="359">
        <v>0.0973234</v>
      </c>
      <c r="AT344" s="359">
        <v>0.155914</v>
      </c>
      <c r="AU344" s="359">
        <v>0.205725</v>
      </c>
      <c r="AV344" s="359">
        <v>0.0851342</v>
      </c>
      <c r="AW344" s="359">
        <v>0.0898513</v>
      </c>
      <c r="AX344" s="359">
        <v>0.124188</v>
      </c>
      <c r="AY344" s="359">
        <v>0.159753</v>
      </c>
      <c r="AZ344" s="359">
        <v>0.106434</v>
      </c>
      <c r="BA344" s="359">
        <v>0.115596</v>
      </c>
      <c r="BB344" s="359">
        <v>0.119244</v>
      </c>
      <c r="BC344" s="359">
        <v>0.206795</v>
      </c>
      <c r="BD344" s="359">
        <v>0.143228</v>
      </c>
      <c r="BE344" s="359">
        <v>0.135399</v>
      </c>
      <c r="BF344" s="359">
        <v>0.0984128</v>
      </c>
      <c r="BG344" s="359">
        <v>0.113023</v>
      </c>
      <c r="BH344" s="359">
        <v>0.085699</v>
      </c>
      <c r="BI344" s="360">
        <v>0.0885052</v>
      </c>
      <c r="BJ344" s="360">
        <v>0.0999892</v>
      </c>
      <c r="BK344" s="360">
        <v>0.119264</v>
      </c>
      <c r="BL344" s="360">
        <v>0.0945911</v>
      </c>
      <c r="BM344" s="360">
        <v>0.085098</v>
      </c>
      <c r="BN344" s="361"/>
    </row>
    <row r="345">
      <c r="A345" s="356">
        <v>3.6499999999999995</v>
      </c>
      <c r="B345" s="357">
        <v>0.217181</v>
      </c>
      <c r="C345" s="357">
        <v>0.0998149</v>
      </c>
      <c r="D345" s="357">
        <v>0.153469</v>
      </c>
      <c r="E345" s="358">
        <v>0.198657</v>
      </c>
      <c r="F345" s="358">
        <v>0.218787</v>
      </c>
      <c r="G345" s="358">
        <v>0.235182</v>
      </c>
      <c r="H345" s="358">
        <v>0.110852</v>
      </c>
      <c r="I345" s="358">
        <v>0.101119</v>
      </c>
      <c r="J345" s="358">
        <v>0.105728</v>
      </c>
      <c r="K345" s="358">
        <v>0.114975</v>
      </c>
      <c r="L345" s="358">
        <v>0.119484</v>
      </c>
      <c r="M345" s="358">
        <v>0.168091</v>
      </c>
      <c r="N345" s="358">
        <v>0.120332</v>
      </c>
      <c r="O345" s="358">
        <v>0.106586</v>
      </c>
      <c r="P345" s="358">
        <v>0.131496</v>
      </c>
      <c r="Q345" s="358">
        <v>0.105728</v>
      </c>
      <c r="R345" s="358">
        <v>0.141882</v>
      </c>
      <c r="S345" s="358">
        <v>0.198657</v>
      </c>
      <c r="T345" s="358">
        <v>0.104397</v>
      </c>
      <c r="U345" s="358">
        <v>0.0914413</v>
      </c>
      <c r="V345" s="358">
        <v>0.103994</v>
      </c>
      <c r="W345" s="358">
        <v>0.138186</v>
      </c>
      <c r="X345" s="358">
        <v>0.111471</v>
      </c>
      <c r="Y345" s="358">
        <v>0.0854295</v>
      </c>
      <c r="Z345" s="358">
        <v>0.0897807</v>
      </c>
      <c r="AA345" s="358">
        <v>0.0584592</v>
      </c>
      <c r="AB345" s="358">
        <v>0.11792</v>
      </c>
      <c r="AC345" s="358">
        <v>0.0703244</v>
      </c>
      <c r="AD345" s="358">
        <v>0.0997191</v>
      </c>
      <c r="AE345" s="358">
        <v>0.116563</v>
      </c>
      <c r="AF345" s="358">
        <v>0.0633585</v>
      </c>
      <c r="AG345" s="358">
        <v>0.0699813</v>
      </c>
      <c r="AH345" s="359">
        <v>0.309138</v>
      </c>
      <c r="AI345" s="359">
        <v>0.271509</v>
      </c>
      <c r="AJ345" s="359">
        <v>0.189244</v>
      </c>
      <c r="AK345" s="359">
        <v>0.225334</v>
      </c>
      <c r="AL345" s="359">
        <v>0.268603</v>
      </c>
      <c r="AM345" s="359">
        <v>0.249387</v>
      </c>
      <c r="AN345" s="359">
        <v>0.246081</v>
      </c>
      <c r="AO345" s="359">
        <v>0.237617</v>
      </c>
      <c r="AP345" s="359">
        <v>0.18343</v>
      </c>
      <c r="AQ345" s="359">
        <v>0.251718</v>
      </c>
      <c r="AR345" s="359">
        <v>0.0945197</v>
      </c>
      <c r="AS345" s="359">
        <v>0.0977801</v>
      </c>
      <c r="AT345" s="359">
        <v>0.162063</v>
      </c>
      <c r="AU345" s="359">
        <v>0.215123</v>
      </c>
      <c r="AV345" s="359">
        <v>0.0863013</v>
      </c>
      <c r="AW345" s="359">
        <v>0.092193</v>
      </c>
      <c r="AX345" s="359">
        <v>0.131696</v>
      </c>
      <c r="AY345" s="359">
        <v>0.168515</v>
      </c>
      <c r="AZ345" s="359">
        <v>0.107595</v>
      </c>
      <c r="BA345" s="359">
        <v>0.119641</v>
      </c>
      <c r="BB345" s="359">
        <v>0.124793</v>
      </c>
      <c r="BC345" s="359">
        <v>0.214875</v>
      </c>
      <c r="BD345" s="359">
        <v>0.151871</v>
      </c>
      <c r="BE345" s="359">
        <v>0.142714</v>
      </c>
      <c r="BF345" s="359">
        <v>0.0996478</v>
      </c>
      <c r="BG345" s="359">
        <v>0.115263</v>
      </c>
      <c r="BH345" s="359">
        <v>0.0865114</v>
      </c>
      <c r="BI345" s="360">
        <v>0.0887846</v>
      </c>
      <c r="BJ345" s="360">
        <v>0.0967817</v>
      </c>
      <c r="BK345" s="360">
        <v>0.119433</v>
      </c>
      <c r="BL345" s="360">
        <v>0.0946622</v>
      </c>
      <c r="BM345" s="360">
        <v>0.0850221</v>
      </c>
      <c r="BN345" s="361"/>
    </row>
    <row r="346">
      <c r="A346" s="356">
        <v>3.85</v>
      </c>
      <c r="B346" s="357">
        <v>0.225949</v>
      </c>
      <c r="C346" s="357">
        <v>0.104436</v>
      </c>
      <c r="D346" s="357">
        <v>0.158905</v>
      </c>
      <c r="E346" s="358">
        <v>0.205217</v>
      </c>
      <c r="F346" s="358">
        <v>0.227178</v>
      </c>
      <c r="G346" s="358">
        <v>0.245145</v>
      </c>
      <c r="H346" s="358">
        <v>0.114964</v>
      </c>
      <c r="I346" s="358">
        <v>0.105452</v>
      </c>
      <c r="J346" s="358">
        <v>0.110043</v>
      </c>
      <c r="K346" s="358">
        <v>0.116933</v>
      </c>
      <c r="L346" s="358">
        <v>0.122944</v>
      </c>
      <c r="M346" s="358">
        <v>0.173832</v>
      </c>
      <c r="N346" s="358">
        <v>0.117595</v>
      </c>
      <c r="O346" s="358">
        <v>0.107731</v>
      </c>
      <c r="P346" s="358">
        <v>0.137202</v>
      </c>
      <c r="Q346" s="358">
        <v>0.110043</v>
      </c>
      <c r="R346" s="358">
        <v>0.14261</v>
      </c>
      <c r="S346" s="358">
        <v>0.205217</v>
      </c>
      <c r="T346" s="358">
        <v>0.106772</v>
      </c>
      <c r="U346" s="358">
        <v>0.0931724</v>
      </c>
      <c r="V346" s="358">
        <v>0.105296</v>
      </c>
      <c r="W346" s="358">
        <v>0.142533</v>
      </c>
      <c r="X346" s="358">
        <v>0.112937</v>
      </c>
      <c r="Y346" s="358">
        <v>0.0861077</v>
      </c>
      <c r="Z346" s="358">
        <v>0.0879452</v>
      </c>
      <c r="AA346" s="358">
        <v>0.0551987</v>
      </c>
      <c r="AB346" s="358">
        <v>0.116183</v>
      </c>
      <c r="AC346" s="358">
        <v>0.070419</v>
      </c>
      <c r="AD346" s="358">
        <v>0.10351</v>
      </c>
      <c r="AE346" s="358">
        <v>0.117517</v>
      </c>
      <c r="AF346" s="358">
        <v>0.0611413</v>
      </c>
      <c r="AG346" s="358">
        <v>0.0645456</v>
      </c>
      <c r="AH346" s="359">
        <v>0.323873</v>
      </c>
      <c r="AI346" s="359">
        <v>0.282936</v>
      </c>
      <c r="AJ346" s="359">
        <v>0.200343</v>
      </c>
      <c r="AK346" s="359">
        <v>0.237508</v>
      </c>
      <c r="AL346" s="359">
        <v>0.280429</v>
      </c>
      <c r="AM346" s="359">
        <v>0.261444</v>
      </c>
      <c r="AN346" s="359">
        <v>0.256274</v>
      </c>
      <c r="AO346" s="359">
        <v>0.248783</v>
      </c>
      <c r="AP346" s="359">
        <v>0.191946</v>
      </c>
      <c r="AQ346" s="359">
        <v>0.264223</v>
      </c>
      <c r="AR346" s="359">
        <v>0.0963273</v>
      </c>
      <c r="AS346" s="359">
        <v>0.100878</v>
      </c>
      <c r="AT346" s="359">
        <v>0.168417</v>
      </c>
      <c r="AU346" s="359">
        <v>0.226868</v>
      </c>
      <c r="AV346" s="359">
        <v>0.0873841</v>
      </c>
      <c r="AW346" s="359">
        <v>0.0926155</v>
      </c>
      <c r="AX346" s="359">
        <v>0.136209</v>
      </c>
      <c r="AY346" s="359">
        <v>0.175525</v>
      </c>
      <c r="AZ346" s="359">
        <v>0.113208</v>
      </c>
      <c r="BA346" s="359">
        <v>0.123014</v>
      </c>
      <c r="BB346" s="359">
        <v>0.129788</v>
      </c>
      <c r="BC346" s="359">
        <v>0.2283</v>
      </c>
      <c r="BD346" s="359">
        <v>0.155948</v>
      </c>
      <c r="BE346" s="359">
        <v>0.147356</v>
      </c>
      <c r="BF346" s="359">
        <v>0.098913</v>
      </c>
      <c r="BG346" s="359">
        <v>0.113962</v>
      </c>
      <c r="BH346" s="359">
        <v>0.0874257</v>
      </c>
      <c r="BI346" s="360">
        <v>0.0876236</v>
      </c>
      <c r="BJ346" s="360">
        <v>0.0977523</v>
      </c>
      <c r="BK346" s="360">
        <v>0.119004</v>
      </c>
      <c r="BL346" s="360">
        <v>0.094326</v>
      </c>
      <c r="BM346" s="360">
        <v>0.0850672</v>
      </c>
      <c r="BN346" s="361"/>
    </row>
    <row r="347">
      <c r="A347" s="356">
        <v>4.033333333333334</v>
      </c>
      <c r="B347" s="357">
        <v>0.237487</v>
      </c>
      <c r="C347" s="357">
        <v>0.111649</v>
      </c>
      <c r="D347" s="357">
        <v>0.165984</v>
      </c>
      <c r="E347" s="358">
        <v>0.210984</v>
      </c>
      <c r="F347" s="358">
        <v>0.232235</v>
      </c>
      <c r="G347" s="358">
        <v>0.257154</v>
      </c>
      <c r="H347" s="358">
        <v>0.113579</v>
      </c>
      <c r="I347" s="358">
        <v>0.109194</v>
      </c>
      <c r="J347" s="358">
        <v>0.115215</v>
      </c>
      <c r="K347" s="358">
        <v>0.117921</v>
      </c>
      <c r="L347" s="358">
        <v>0.121529</v>
      </c>
      <c r="M347" s="358">
        <v>0.185105</v>
      </c>
      <c r="N347" s="358">
        <v>0.125832</v>
      </c>
      <c r="O347" s="358">
        <v>0.105287</v>
      </c>
      <c r="P347" s="358">
        <v>0.145114</v>
      </c>
      <c r="Q347" s="358">
        <v>0.115215</v>
      </c>
      <c r="R347" s="358">
        <v>0.147441</v>
      </c>
      <c r="S347" s="358">
        <v>0.210984</v>
      </c>
      <c r="T347" s="358">
        <v>0.106775</v>
      </c>
      <c r="U347" s="358">
        <v>0.0984073</v>
      </c>
      <c r="V347" s="358">
        <v>0.108438</v>
      </c>
      <c r="W347" s="358">
        <v>0.13764</v>
      </c>
      <c r="X347" s="358">
        <v>0.119444</v>
      </c>
      <c r="Y347" s="358">
        <v>0.0880677</v>
      </c>
      <c r="Z347" s="358">
        <v>0.0907417</v>
      </c>
      <c r="AA347" s="358">
        <v>0.0577149</v>
      </c>
      <c r="AB347" s="358">
        <v>0.119141</v>
      </c>
      <c r="AC347" s="358">
        <v>0.070015</v>
      </c>
      <c r="AD347" s="358">
        <v>0.100515</v>
      </c>
      <c r="AE347" s="358">
        <v>0.116108</v>
      </c>
      <c r="AF347" s="358">
        <v>0.0621845</v>
      </c>
      <c r="AG347" s="358">
        <v>0.0661538</v>
      </c>
      <c r="AH347" s="359">
        <v>0.331476</v>
      </c>
      <c r="AI347" s="359">
        <v>0.294471</v>
      </c>
      <c r="AJ347" s="359">
        <v>0.208267</v>
      </c>
      <c r="AK347" s="359">
        <v>0.248546</v>
      </c>
      <c r="AL347" s="359">
        <v>0.291656</v>
      </c>
      <c r="AM347" s="359">
        <v>0.27057</v>
      </c>
      <c r="AN347" s="359">
        <v>0.269598</v>
      </c>
      <c r="AO347" s="359">
        <v>0.25941</v>
      </c>
      <c r="AP347" s="359">
        <v>0.203374</v>
      </c>
      <c r="AQ347" s="359">
        <v>0.278529</v>
      </c>
      <c r="AR347" s="359">
        <v>0.097027</v>
      </c>
      <c r="AS347" s="359">
        <v>0.101975</v>
      </c>
      <c r="AT347" s="359">
        <v>0.178191</v>
      </c>
      <c r="AU347" s="359">
        <v>0.235981</v>
      </c>
      <c r="AV347" s="359">
        <v>0.0911814</v>
      </c>
      <c r="AW347" s="359">
        <v>0.0953631</v>
      </c>
      <c r="AX347" s="359">
        <v>0.142102</v>
      </c>
      <c r="AY347" s="359">
        <v>0.182009</v>
      </c>
      <c r="AZ347" s="359">
        <v>0.114572</v>
      </c>
      <c r="BA347" s="359">
        <v>0.126617</v>
      </c>
      <c r="BB347" s="359">
        <v>0.137494</v>
      </c>
      <c r="BC347" s="359">
        <v>0.237516</v>
      </c>
      <c r="BD347" s="359">
        <v>0.164986</v>
      </c>
      <c r="BE347" s="359">
        <v>0.155104</v>
      </c>
      <c r="BF347" s="359">
        <v>0.0988444</v>
      </c>
      <c r="BG347" s="359">
        <v>0.115056</v>
      </c>
      <c r="BH347" s="359">
        <v>0.0891259</v>
      </c>
      <c r="BI347" s="360">
        <v>0.0868539</v>
      </c>
      <c r="BJ347" s="360">
        <v>0.0970189</v>
      </c>
      <c r="BK347" s="360">
        <v>0.11586</v>
      </c>
      <c r="BL347" s="360">
        <v>0.0940736</v>
      </c>
      <c r="BM347" s="360">
        <v>0.083841</v>
      </c>
      <c r="BN347" s="361"/>
    </row>
    <row r="348">
      <c r="A348" s="356">
        <v>4.233333333333333</v>
      </c>
      <c r="B348" s="357">
        <v>0.249839</v>
      </c>
      <c r="C348" s="357">
        <v>0.117882</v>
      </c>
      <c r="D348" s="357">
        <v>0.173034</v>
      </c>
      <c r="E348" s="358">
        <v>0.219273</v>
      </c>
      <c r="F348" s="358">
        <v>0.243937</v>
      </c>
      <c r="G348" s="358">
        <v>0.269297</v>
      </c>
      <c r="H348" s="358">
        <v>0.11981</v>
      </c>
      <c r="I348" s="358">
        <v>0.113375</v>
      </c>
      <c r="J348" s="358">
        <v>0.120307</v>
      </c>
      <c r="K348" s="358">
        <v>0.123406</v>
      </c>
      <c r="L348" s="358">
        <v>0.12681</v>
      </c>
      <c r="M348" s="358">
        <v>0.194822</v>
      </c>
      <c r="N348" s="358">
        <v>0.126769</v>
      </c>
      <c r="O348" s="358">
        <v>0.105992</v>
      </c>
      <c r="P348" s="358">
        <v>0.14864</v>
      </c>
      <c r="Q348" s="358">
        <v>0.120307</v>
      </c>
      <c r="R348" s="358">
        <v>0.148851</v>
      </c>
      <c r="S348" s="358">
        <v>0.219273</v>
      </c>
      <c r="T348" s="358">
        <v>0.113289</v>
      </c>
      <c r="U348" s="358">
        <v>0.0961983</v>
      </c>
      <c r="V348" s="358">
        <v>0.10819</v>
      </c>
      <c r="W348" s="358">
        <v>0.146311</v>
      </c>
      <c r="X348" s="358">
        <v>0.11997</v>
      </c>
      <c r="Y348" s="358">
        <v>0.0904498</v>
      </c>
      <c r="Z348" s="358">
        <v>0.0915839</v>
      </c>
      <c r="AA348" s="358">
        <v>0.0576859</v>
      </c>
      <c r="AB348" s="358">
        <v>0.118551</v>
      </c>
      <c r="AC348" s="358">
        <v>0.0718113</v>
      </c>
      <c r="AD348" s="358">
        <v>0.0997344</v>
      </c>
      <c r="AE348" s="358">
        <v>0.118084</v>
      </c>
      <c r="AF348" s="358">
        <v>0.0657924</v>
      </c>
      <c r="AG348" s="358">
        <v>0.0682161</v>
      </c>
      <c r="AH348" s="359">
        <v>0.344196</v>
      </c>
      <c r="AI348" s="359">
        <v>0.304804</v>
      </c>
      <c r="AJ348" s="359">
        <v>0.220135</v>
      </c>
      <c r="AK348" s="359">
        <v>0.257407</v>
      </c>
      <c r="AL348" s="359">
        <v>0.304666</v>
      </c>
      <c r="AM348" s="359">
        <v>0.281866</v>
      </c>
      <c r="AN348" s="359">
        <v>0.281691</v>
      </c>
      <c r="AO348" s="359">
        <v>0.271509</v>
      </c>
      <c r="AP348" s="359">
        <v>0.209752</v>
      </c>
      <c r="AQ348" s="359">
        <v>0.291374</v>
      </c>
      <c r="AR348" s="359">
        <v>0.103174</v>
      </c>
      <c r="AS348" s="359">
        <v>0.107677</v>
      </c>
      <c r="AT348" s="359">
        <v>0.187272</v>
      </c>
      <c r="AU348" s="359">
        <v>0.249308</v>
      </c>
      <c r="AV348" s="359">
        <v>0.0927811</v>
      </c>
      <c r="AW348" s="359">
        <v>0.0965284</v>
      </c>
      <c r="AX348" s="359">
        <v>0.147454</v>
      </c>
      <c r="AY348" s="359">
        <v>0.191131</v>
      </c>
      <c r="AZ348" s="359">
        <v>0.119434</v>
      </c>
      <c r="BA348" s="359">
        <v>0.132219</v>
      </c>
      <c r="BB348" s="359">
        <v>0.138797</v>
      </c>
      <c r="BC348" s="359">
        <v>0.249574</v>
      </c>
      <c r="BD348" s="359">
        <v>0.173321</v>
      </c>
      <c r="BE348" s="359">
        <v>0.162532</v>
      </c>
      <c r="BF348" s="359">
        <v>0.100341</v>
      </c>
      <c r="BG348" s="359">
        <v>0.115647</v>
      </c>
      <c r="BH348" s="359">
        <v>0.0876959</v>
      </c>
      <c r="BI348" s="360">
        <v>0.0896248</v>
      </c>
      <c r="BJ348" s="360">
        <v>0.0993841</v>
      </c>
      <c r="BK348" s="360">
        <v>0.117188</v>
      </c>
      <c r="BL348" s="360">
        <v>0.0960083</v>
      </c>
      <c r="BM348" s="360">
        <v>0.08631</v>
      </c>
      <c r="BN348" s="361"/>
    </row>
    <row r="349">
      <c r="A349" s="356">
        <v>4.416666666666666</v>
      </c>
      <c r="B349" s="357">
        <v>0.261484</v>
      </c>
      <c r="C349" s="357">
        <v>0.121122</v>
      </c>
      <c r="D349" s="357">
        <v>0.178108</v>
      </c>
      <c r="E349" s="358">
        <v>0.225418</v>
      </c>
      <c r="F349" s="358">
        <v>0.254063</v>
      </c>
      <c r="G349" s="358">
        <v>0.276187</v>
      </c>
      <c r="H349" s="358">
        <v>0.122525</v>
      </c>
      <c r="I349" s="358">
        <v>0.117918</v>
      </c>
      <c r="J349" s="358">
        <v>0.123625</v>
      </c>
      <c r="K349" s="358">
        <v>0.127184</v>
      </c>
      <c r="L349" s="358">
        <v>0.129259</v>
      </c>
      <c r="M349" s="358">
        <v>0.204711</v>
      </c>
      <c r="N349" s="358">
        <v>0.127508</v>
      </c>
      <c r="O349" s="358">
        <v>0.110742</v>
      </c>
      <c r="P349" s="358">
        <v>0.154038</v>
      </c>
      <c r="Q349" s="358">
        <v>0.123625</v>
      </c>
      <c r="R349" s="358">
        <v>0.14987</v>
      </c>
      <c r="S349" s="358">
        <v>0.225418</v>
      </c>
      <c r="T349" s="358">
        <v>0.116564</v>
      </c>
      <c r="U349" s="358">
        <v>0.0971478</v>
      </c>
      <c r="V349" s="358">
        <v>0.110931</v>
      </c>
      <c r="W349" s="358">
        <v>0.14776</v>
      </c>
      <c r="X349" s="358">
        <v>0.123117</v>
      </c>
      <c r="Y349" s="358">
        <v>0.0908108</v>
      </c>
      <c r="Z349" s="358">
        <v>0.0905985</v>
      </c>
      <c r="AA349" s="358">
        <v>0.0566703</v>
      </c>
      <c r="AB349" s="358">
        <v>0.120021</v>
      </c>
      <c r="AC349" s="358">
        <v>0.0724269</v>
      </c>
      <c r="AD349" s="358">
        <v>0.0991169</v>
      </c>
      <c r="AE349" s="358">
        <v>0.117057</v>
      </c>
      <c r="AF349" s="358">
        <v>0.0645063</v>
      </c>
      <c r="AG349" s="358">
        <v>0.0675225</v>
      </c>
      <c r="AH349" s="359">
        <v>0.356933</v>
      </c>
      <c r="AI349" s="359">
        <v>0.314663</v>
      </c>
      <c r="AJ349" s="359">
        <v>0.232317</v>
      </c>
      <c r="AK349" s="359">
        <v>0.269393</v>
      </c>
      <c r="AL349" s="359">
        <v>0.312586</v>
      </c>
      <c r="AM349" s="359">
        <v>0.292309</v>
      </c>
      <c r="AN349" s="359">
        <v>0.291282</v>
      </c>
      <c r="AO349" s="359">
        <v>0.27978</v>
      </c>
      <c r="AP349" s="359">
        <v>0.219277</v>
      </c>
      <c r="AQ349" s="359">
        <v>0.303445</v>
      </c>
      <c r="AR349" s="359">
        <v>0.1048</v>
      </c>
      <c r="AS349" s="359">
        <v>0.110723</v>
      </c>
      <c r="AT349" s="359">
        <v>0.194671</v>
      </c>
      <c r="AU349" s="359">
        <v>0.258159</v>
      </c>
      <c r="AV349" s="359">
        <v>0.0958149</v>
      </c>
      <c r="AW349" s="359">
        <v>0.100907</v>
      </c>
      <c r="AX349" s="359">
        <v>0.153326</v>
      </c>
      <c r="AY349" s="359">
        <v>0.199376</v>
      </c>
      <c r="AZ349" s="359">
        <v>0.121772</v>
      </c>
      <c r="BA349" s="359">
        <v>0.138927</v>
      </c>
      <c r="BB349" s="359">
        <v>0.14549</v>
      </c>
      <c r="BC349" s="359">
        <v>0.261877</v>
      </c>
      <c r="BD349" s="359">
        <v>0.183017</v>
      </c>
      <c r="BE349" s="359">
        <v>0.169535</v>
      </c>
      <c r="BF349" s="359">
        <v>0.100444</v>
      </c>
      <c r="BG349" s="359">
        <v>0.116438</v>
      </c>
      <c r="BH349" s="359">
        <v>0.0887934</v>
      </c>
      <c r="BI349" s="360">
        <v>0.0922068</v>
      </c>
      <c r="BJ349" s="360">
        <v>0.0984008</v>
      </c>
      <c r="BK349" s="360">
        <v>0.119018</v>
      </c>
      <c r="BL349" s="360">
        <v>0.096246</v>
      </c>
      <c r="BM349" s="360">
        <v>0.084249</v>
      </c>
      <c r="BN349" s="361"/>
    </row>
    <row r="350">
      <c r="A350" s="356">
        <v>4.616666666666666</v>
      </c>
      <c r="B350" s="357">
        <v>0.272303</v>
      </c>
      <c r="C350" s="357">
        <v>0.126902</v>
      </c>
      <c r="D350" s="357">
        <v>0.182686</v>
      </c>
      <c r="E350" s="358">
        <v>0.232675</v>
      </c>
      <c r="F350" s="358">
        <v>0.26051</v>
      </c>
      <c r="G350" s="358">
        <v>0.28809</v>
      </c>
      <c r="H350" s="358">
        <v>0.127477</v>
      </c>
      <c r="I350" s="358">
        <v>0.122882</v>
      </c>
      <c r="J350" s="358">
        <v>0.125991</v>
      </c>
      <c r="K350" s="358">
        <v>0.132609</v>
      </c>
      <c r="L350" s="358">
        <v>0.132133</v>
      </c>
      <c r="M350" s="358">
        <v>0.210817</v>
      </c>
      <c r="N350" s="358">
        <v>0.130844</v>
      </c>
      <c r="O350" s="358">
        <v>0.11076</v>
      </c>
      <c r="P350" s="358">
        <v>0.163133</v>
      </c>
      <c r="Q350" s="358">
        <v>0.125991</v>
      </c>
      <c r="R350" s="358">
        <v>0.153801</v>
      </c>
      <c r="S350" s="358">
        <v>0.232675</v>
      </c>
      <c r="T350" s="358">
        <v>0.121046</v>
      </c>
      <c r="U350" s="358">
        <v>0.0988879</v>
      </c>
      <c r="V350" s="358">
        <v>0.112667</v>
      </c>
      <c r="W350" s="358">
        <v>0.149209</v>
      </c>
      <c r="X350" s="358">
        <v>0.12822</v>
      </c>
      <c r="Y350" s="358">
        <v>0.0915509</v>
      </c>
      <c r="Z350" s="358">
        <v>0.0917512</v>
      </c>
      <c r="AA350" s="358">
        <v>0.0544721</v>
      </c>
      <c r="AB350" s="358">
        <v>0.117342</v>
      </c>
      <c r="AC350" s="358">
        <v>0.0747159</v>
      </c>
      <c r="AD350" s="358">
        <v>0.102016</v>
      </c>
      <c r="AE350" s="358">
        <v>0.119269</v>
      </c>
      <c r="AF350" s="358">
        <v>0.0615246</v>
      </c>
      <c r="AG350" s="358">
        <v>0.0688512</v>
      </c>
      <c r="AH350" s="359">
        <v>0.364562</v>
      </c>
      <c r="AI350" s="359">
        <v>0.322758</v>
      </c>
      <c r="AJ350" s="359">
        <v>0.243504</v>
      </c>
      <c r="AK350" s="359">
        <v>0.273665</v>
      </c>
      <c r="AL350" s="359">
        <v>0.323344</v>
      </c>
      <c r="AM350" s="359">
        <v>0.300572</v>
      </c>
      <c r="AN350" s="359">
        <v>0.302417</v>
      </c>
      <c r="AO350" s="359">
        <v>0.290256</v>
      </c>
      <c r="AP350" s="359">
        <v>0.227998</v>
      </c>
      <c r="AQ350" s="359">
        <v>0.316329</v>
      </c>
      <c r="AR350" s="359">
        <v>0.104876</v>
      </c>
      <c r="AS350" s="359">
        <v>0.112873</v>
      </c>
      <c r="AT350" s="359">
        <v>0.200818</v>
      </c>
      <c r="AU350" s="359">
        <v>0.270224</v>
      </c>
      <c r="AV350" s="359">
        <v>0.0973416</v>
      </c>
      <c r="AW350" s="359">
        <v>0.101325</v>
      </c>
      <c r="AX350" s="359">
        <v>0.158496</v>
      </c>
      <c r="AY350" s="359">
        <v>0.206294</v>
      </c>
      <c r="AZ350" s="359">
        <v>0.125541</v>
      </c>
      <c r="BA350" s="359">
        <v>0.143315</v>
      </c>
      <c r="BB350" s="359">
        <v>0.152145</v>
      </c>
      <c r="BC350" s="359">
        <v>0.273411</v>
      </c>
      <c r="BD350" s="359">
        <v>0.190642</v>
      </c>
      <c r="BE350" s="359">
        <v>0.17592</v>
      </c>
      <c r="BF350" s="359">
        <v>0.100633</v>
      </c>
      <c r="BG350" s="359">
        <v>0.117186</v>
      </c>
      <c r="BH350" s="359">
        <v>0.0876074</v>
      </c>
      <c r="BI350" s="360">
        <v>0.0906009</v>
      </c>
      <c r="BJ350" s="360">
        <v>0.0985469</v>
      </c>
      <c r="BK350" s="360">
        <v>0.119333</v>
      </c>
      <c r="BL350" s="360">
        <v>0.0956163</v>
      </c>
      <c r="BM350" s="360">
        <v>0.0832782</v>
      </c>
      <c r="BN350" s="361"/>
    </row>
    <row r="351">
      <c r="A351" s="356">
        <v>4.8</v>
      </c>
      <c r="B351" s="357">
        <v>0.281339</v>
      </c>
      <c r="C351" s="357">
        <v>0.131416</v>
      </c>
      <c r="D351" s="357">
        <v>0.190166</v>
      </c>
      <c r="E351" s="358">
        <v>0.241142</v>
      </c>
      <c r="F351" s="358">
        <v>0.272037</v>
      </c>
      <c r="G351" s="358">
        <v>0.301057</v>
      </c>
      <c r="H351" s="358">
        <v>0.130766</v>
      </c>
      <c r="I351" s="358">
        <v>0.126636</v>
      </c>
      <c r="J351" s="358">
        <v>0.128519</v>
      </c>
      <c r="K351" s="358">
        <v>0.129804</v>
      </c>
      <c r="L351" s="358">
        <v>0.136792</v>
      </c>
      <c r="M351" s="358">
        <v>0.22189</v>
      </c>
      <c r="N351" s="358">
        <v>0.135324</v>
      </c>
      <c r="O351" s="358">
        <v>0.113671</v>
      </c>
      <c r="P351" s="358">
        <v>0.168558</v>
      </c>
      <c r="Q351" s="358">
        <v>0.128519</v>
      </c>
      <c r="R351" s="358">
        <v>0.15714</v>
      </c>
      <c r="S351" s="358">
        <v>0.241142</v>
      </c>
      <c r="T351" s="358">
        <v>0.118856</v>
      </c>
      <c r="U351" s="358">
        <v>0.104127</v>
      </c>
      <c r="V351" s="358">
        <v>0.113999</v>
      </c>
      <c r="W351" s="358">
        <v>0.148759</v>
      </c>
      <c r="X351" s="358">
        <v>0.129704</v>
      </c>
      <c r="Y351" s="358">
        <v>0.0908203</v>
      </c>
      <c r="Z351" s="358">
        <v>0.0900741</v>
      </c>
      <c r="AA351" s="358">
        <v>0.056823</v>
      </c>
      <c r="AB351" s="358">
        <v>0.119925</v>
      </c>
      <c r="AC351" s="358">
        <v>0.068389</v>
      </c>
      <c r="AD351" s="358">
        <v>0.101625</v>
      </c>
      <c r="AE351" s="358">
        <v>0.11633</v>
      </c>
      <c r="AF351" s="358">
        <v>0.0620522</v>
      </c>
      <c r="AG351" s="358">
        <v>0.0711053</v>
      </c>
      <c r="AH351" s="359">
        <v>0.37643</v>
      </c>
      <c r="AI351" s="359">
        <v>0.331633</v>
      </c>
      <c r="AJ351" s="359">
        <v>0.248967</v>
      </c>
      <c r="AK351" s="359">
        <v>0.282428</v>
      </c>
      <c r="AL351" s="359">
        <v>0.334191</v>
      </c>
      <c r="AM351" s="359">
        <v>0.309706</v>
      </c>
      <c r="AN351" s="359">
        <v>0.309532</v>
      </c>
      <c r="AO351" s="359">
        <v>0.301249</v>
      </c>
      <c r="AP351" s="359">
        <v>0.236172</v>
      </c>
      <c r="AQ351" s="359">
        <v>0.325585</v>
      </c>
      <c r="AR351" s="359">
        <v>0.106398</v>
      </c>
      <c r="AS351" s="359">
        <v>0.115042</v>
      </c>
      <c r="AT351" s="359">
        <v>0.206351</v>
      </c>
      <c r="AU351" s="359">
        <v>0.279786</v>
      </c>
      <c r="AV351" s="359">
        <v>0.0989584</v>
      </c>
      <c r="AW351" s="359">
        <v>0.103553</v>
      </c>
      <c r="AX351" s="359">
        <v>0.16348</v>
      </c>
      <c r="AY351" s="359">
        <v>0.213812</v>
      </c>
      <c r="AZ351" s="359">
        <v>0.132604</v>
      </c>
      <c r="BA351" s="359">
        <v>0.147527</v>
      </c>
      <c r="BB351" s="359">
        <v>0.157991</v>
      </c>
      <c r="BC351" s="359">
        <v>0.283752</v>
      </c>
      <c r="BD351" s="359">
        <v>0.198172</v>
      </c>
      <c r="BE351" s="359">
        <v>0.183878</v>
      </c>
      <c r="BF351" s="359">
        <v>0.0985093</v>
      </c>
      <c r="BG351" s="359">
        <v>0.117502</v>
      </c>
      <c r="BH351" s="359">
        <v>0.0877755</v>
      </c>
      <c r="BI351" s="360">
        <v>0.0893435</v>
      </c>
      <c r="BJ351" s="360">
        <v>0.10085</v>
      </c>
      <c r="BK351" s="360">
        <v>0.120569</v>
      </c>
      <c r="BL351" s="360">
        <v>0.0958365</v>
      </c>
      <c r="BM351" s="360">
        <v>0.0852574</v>
      </c>
      <c r="BN351" s="361"/>
    </row>
    <row r="352">
      <c r="A352" s="356">
        <v>5.0</v>
      </c>
      <c r="B352" s="357">
        <v>0.294137</v>
      </c>
      <c r="C352" s="357">
        <v>0.137687</v>
      </c>
      <c r="D352" s="357">
        <v>0.193895</v>
      </c>
      <c r="E352" s="358">
        <v>0.245812</v>
      </c>
      <c r="F352" s="358">
        <v>0.27718</v>
      </c>
      <c r="G352" s="358">
        <v>0.311849</v>
      </c>
      <c r="H352" s="358">
        <v>0.137293</v>
      </c>
      <c r="I352" s="358">
        <v>0.131861</v>
      </c>
      <c r="J352" s="358">
        <v>0.136455</v>
      </c>
      <c r="K352" s="358">
        <v>0.13833</v>
      </c>
      <c r="L352" s="358">
        <v>0.139393</v>
      </c>
      <c r="M352" s="358">
        <v>0.232955</v>
      </c>
      <c r="N352" s="358">
        <v>0.13765</v>
      </c>
      <c r="O352" s="358">
        <v>0.114378</v>
      </c>
      <c r="P352" s="358">
        <v>0.177876</v>
      </c>
      <c r="Q352" s="358">
        <v>0.136455</v>
      </c>
      <c r="R352" s="358">
        <v>0.160959</v>
      </c>
      <c r="S352" s="358">
        <v>0.245812</v>
      </c>
      <c r="T352" s="358">
        <v>0.126045</v>
      </c>
      <c r="U352" s="358">
        <v>0.105065</v>
      </c>
      <c r="V352" s="358">
        <v>0.114246</v>
      </c>
      <c r="W352" s="358">
        <v>0.154758</v>
      </c>
      <c r="X352" s="358">
        <v>0.13353</v>
      </c>
      <c r="Y352" s="358">
        <v>0.0934602</v>
      </c>
      <c r="Z352" s="358">
        <v>0.0916324</v>
      </c>
      <c r="AA352" s="358">
        <v>0.0587482</v>
      </c>
      <c r="AB352" s="358">
        <v>0.119254</v>
      </c>
      <c r="AC352" s="358">
        <v>0.0717696</v>
      </c>
      <c r="AD352" s="358">
        <v>0.104305</v>
      </c>
      <c r="AE352" s="358">
        <v>0.117398</v>
      </c>
      <c r="AF352" s="358">
        <v>0.0622922</v>
      </c>
      <c r="AG352" s="358">
        <v>0.0682704</v>
      </c>
      <c r="AH352" s="359">
        <v>0.383511</v>
      </c>
      <c r="AI352" s="359">
        <v>0.340148</v>
      </c>
      <c r="AJ352" s="359">
        <v>0.261233</v>
      </c>
      <c r="AK352" s="359">
        <v>0.293817</v>
      </c>
      <c r="AL352" s="359">
        <v>0.340464</v>
      </c>
      <c r="AM352" s="359">
        <v>0.315541</v>
      </c>
      <c r="AN352" s="359">
        <v>0.322689</v>
      </c>
      <c r="AO352" s="359">
        <v>0.306876</v>
      </c>
      <c r="AP352" s="359">
        <v>0.241904</v>
      </c>
      <c r="AQ352" s="359">
        <v>0.337402</v>
      </c>
      <c r="AR352" s="359">
        <v>0.111344</v>
      </c>
      <c r="AS352" s="359">
        <v>0.117912</v>
      </c>
      <c r="AT352" s="359">
        <v>0.216338</v>
      </c>
      <c r="AU352" s="359">
        <v>0.289142</v>
      </c>
      <c r="AV352" s="359">
        <v>0.102291</v>
      </c>
      <c r="AW352" s="359">
        <v>0.10611</v>
      </c>
      <c r="AX352" s="359">
        <v>0.170506</v>
      </c>
      <c r="AY352" s="359">
        <v>0.223448</v>
      </c>
      <c r="AZ352" s="359">
        <v>0.134089</v>
      </c>
      <c r="BA352" s="359">
        <v>0.147961</v>
      </c>
      <c r="BB352" s="359">
        <v>0.161737</v>
      </c>
      <c r="BC352" s="359">
        <v>0.294156</v>
      </c>
      <c r="BD352" s="359">
        <v>0.205626</v>
      </c>
      <c r="BE352" s="359">
        <v>0.191457</v>
      </c>
      <c r="BF352" s="359">
        <v>0.100628</v>
      </c>
      <c r="BG352" s="359">
        <v>0.118504</v>
      </c>
      <c r="BH352" s="359">
        <v>0.0891882</v>
      </c>
      <c r="BI352" s="360">
        <v>0.0898863</v>
      </c>
      <c r="BJ352" s="360">
        <v>0.0996227</v>
      </c>
      <c r="BK352" s="360">
        <v>0.119014</v>
      </c>
      <c r="BL352" s="360">
        <v>0.0952126</v>
      </c>
      <c r="BM352" s="360">
        <v>0.0854934</v>
      </c>
      <c r="BN352" s="361"/>
    </row>
    <row r="353">
      <c r="A353" s="356">
        <v>5.183333333333333</v>
      </c>
      <c r="B353" s="357">
        <v>0.305211</v>
      </c>
      <c r="C353" s="357">
        <v>0.14625</v>
      </c>
      <c r="D353" s="357">
        <v>0.200798</v>
      </c>
      <c r="E353" s="358">
        <v>0.255378</v>
      </c>
      <c r="F353" s="358">
        <v>0.286693</v>
      </c>
      <c r="G353" s="358">
        <v>0.319411</v>
      </c>
      <c r="H353" s="358">
        <v>0.138045</v>
      </c>
      <c r="I353" s="358">
        <v>0.137008</v>
      </c>
      <c r="J353" s="358">
        <v>0.141898</v>
      </c>
      <c r="K353" s="358">
        <v>0.141291</v>
      </c>
      <c r="L353" s="358">
        <v>0.144422</v>
      </c>
      <c r="M353" s="358">
        <v>0.242517</v>
      </c>
      <c r="N353" s="358">
        <v>0.142266</v>
      </c>
      <c r="O353" s="358">
        <v>0.118708</v>
      </c>
      <c r="P353" s="358">
        <v>0.182873</v>
      </c>
      <c r="Q353" s="358">
        <v>0.141898</v>
      </c>
      <c r="R353" s="358">
        <v>0.163826</v>
      </c>
      <c r="S353" s="358">
        <v>0.255378</v>
      </c>
      <c r="T353" s="358">
        <v>0.130687</v>
      </c>
      <c r="U353" s="358">
        <v>0.107868</v>
      </c>
      <c r="V353" s="358">
        <v>0.116521</v>
      </c>
      <c r="W353" s="358">
        <v>0.157386</v>
      </c>
      <c r="X353" s="358">
        <v>0.137402</v>
      </c>
      <c r="Y353" s="358">
        <v>0.0975986</v>
      </c>
      <c r="Z353" s="358">
        <v>0.0921181</v>
      </c>
      <c r="AA353" s="358">
        <v>0.055657</v>
      </c>
      <c r="AB353" s="358">
        <v>0.121696</v>
      </c>
      <c r="AC353" s="358">
        <v>0.0738961</v>
      </c>
      <c r="AD353" s="358">
        <v>0.103891</v>
      </c>
      <c r="AE353" s="358">
        <v>0.119435</v>
      </c>
      <c r="AF353" s="358">
        <v>0.0654595</v>
      </c>
      <c r="AG353" s="358">
        <v>0.0691175</v>
      </c>
      <c r="AH353" s="359">
        <v>0.393265</v>
      </c>
      <c r="AI353" s="359">
        <v>0.347112</v>
      </c>
      <c r="AJ353" s="359">
        <v>0.269095</v>
      </c>
      <c r="AK353" s="359">
        <v>0.29812</v>
      </c>
      <c r="AL353" s="359">
        <v>0.350902</v>
      </c>
      <c r="AM353" s="359">
        <v>0.3253</v>
      </c>
      <c r="AN353" s="359">
        <v>0.329092</v>
      </c>
      <c r="AO353" s="359">
        <v>0.314391</v>
      </c>
      <c r="AP353" s="359">
        <v>0.252453</v>
      </c>
      <c r="AQ353" s="359">
        <v>0.347955</v>
      </c>
      <c r="AR353" s="359">
        <v>0.114843</v>
      </c>
      <c r="AS353" s="359">
        <v>0.122664</v>
      </c>
      <c r="AT353" s="359">
        <v>0.223457</v>
      </c>
      <c r="AU353" s="359">
        <v>0.300129</v>
      </c>
      <c r="AV353" s="359">
        <v>0.103477</v>
      </c>
      <c r="AW353" s="359">
        <v>0.109459</v>
      </c>
      <c r="AX353" s="359">
        <v>0.174186</v>
      </c>
      <c r="AY353" s="359">
        <v>0.230532</v>
      </c>
      <c r="AZ353" s="359">
        <v>0.138469</v>
      </c>
      <c r="BA353" s="359">
        <v>0.156761</v>
      </c>
      <c r="BB353" s="359">
        <v>0.166586</v>
      </c>
      <c r="BC353" s="359">
        <v>0.306562</v>
      </c>
      <c r="BD353" s="359">
        <v>0.213588</v>
      </c>
      <c r="BE353" s="359">
        <v>0.19999</v>
      </c>
      <c r="BF353" s="359">
        <v>0.100937</v>
      </c>
      <c r="BG353" s="359">
        <v>0.115698</v>
      </c>
      <c r="BH353" s="359">
        <v>0.089512</v>
      </c>
      <c r="BI353" s="360">
        <v>0.0900917</v>
      </c>
      <c r="BJ353" s="360">
        <v>0.100237</v>
      </c>
      <c r="BK353" s="360">
        <v>0.121053</v>
      </c>
      <c r="BL353" s="360">
        <v>0.0970063</v>
      </c>
      <c r="BM353" s="360">
        <v>0.086321</v>
      </c>
      <c r="BN353" s="361"/>
    </row>
    <row r="354">
      <c r="A354" s="356">
        <v>5.383333333333334</v>
      </c>
      <c r="B354" s="357">
        <v>0.314663</v>
      </c>
      <c r="C354" s="357">
        <v>0.148701</v>
      </c>
      <c r="D354" s="357">
        <v>0.207962</v>
      </c>
      <c r="E354" s="358">
        <v>0.263273</v>
      </c>
      <c r="F354" s="358">
        <v>0.293498</v>
      </c>
      <c r="G354" s="358">
        <v>0.329307</v>
      </c>
      <c r="H354" s="358">
        <v>0.140733</v>
      </c>
      <c r="I354" s="358">
        <v>0.144349</v>
      </c>
      <c r="J354" s="358">
        <v>0.144766</v>
      </c>
      <c r="K354" s="358">
        <v>0.143937</v>
      </c>
      <c r="L354" s="358">
        <v>0.146844</v>
      </c>
      <c r="M354" s="358">
        <v>0.251496</v>
      </c>
      <c r="N354" s="358">
        <v>0.141898</v>
      </c>
      <c r="O354" s="358">
        <v>0.122466</v>
      </c>
      <c r="P354" s="358">
        <v>0.190006</v>
      </c>
      <c r="Q354" s="358">
        <v>0.144766</v>
      </c>
      <c r="R354" s="358">
        <v>0.165308</v>
      </c>
      <c r="S354" s="358">
        <v>0.263273</v>
      </c>
      <c r="T354" s="358">
        <v>0.132118</v>
      </c>
      <c r="U354" s="358">
        <v>0.111175</v>
      </c>
      <c r="V354" s="358">
        <v>0.12002</v>
      </c>
      <c r="W354" s="358">
        <v>0.160811</v>
      </c>
      <c r="X354" s="358">
        <v>0.142327</v>
      </c>
      <c r="Y354" s="358">
        <v>0.0966449</v>
      </c>
      <c r="Z354" s="358">
        <v>0.0913186</v>
      </c>
      <c r="AA354" s="358">
        <v>0.0565631</v>
      </c>
      <c r="AB354" s="358">
        <v>0.118504</v>
      </c>
      <c r="AC354" s="358">
        <v>0.0723292</v>
      </c>
      <c r="AD354" s="358">
        <v>0.103988</v>
      </c>
      <c r="AE354" s="358">
        <v>0.119497</v>
      </c>
      <c r="AF354" s="358">
        <v>0.0638668</v>
      </c>
      <c r="AG354" s="358">
        <v>0.0674252</v>
      </c>
      <c r="AH354" s="359">
        <v>0.400329</v>
      </c>
      <c r="AI354" s="359">
        <v>0.354907</v>
      </c>
      <c r="AJ354" s="359">
        <v>0.276452</v>
      </c>
      <c r="AK354" s="359">
        <v>0.306221</v>
      </c>
      <c r="AL354" s="359">
        <v>0.357762</v>
      </c>
      <c r="AM354" s="359">
        <v>0.330458</v>
      </c>
      <c r="AN354" s="359">
        <v>0.335875</v>
      </c>
      <c r="AO354" s="359">
        <v>0.322927</v>
      </c>
      <c r="AP354" s="359">
        <v>0.260126</v>
      </c>
      <c r="AQ354" s="359">
        <v>0.357196</v>
      </c>
      <c r="AR354" s="359">
        <v>0.114774</v>
      </c>
      <c r="AS354" s="359">
        <v>0.126116</v>
      </c>
      <c r="AT354" s="359">
        <v>0.230609</v>
      </c>
      <c r="AU354" s="359">
        <v>0.307907</v>
      </c>
      <c r="AV354" s="359">
        <v>0.103312</v>
      </c>
      <c r="AW354" s="359">
        <v>0.113161</v>
      </c>
      <c r="AX354" s="359">
        <v>0.180062</v>
      </c>
      <c r="AY354" s="359">
        <v>0.236626</v>
      </c>
      <c r="AZ354" s="359">
        <v>0.142016</v>
      </c>
      <c r="BA354" s="359">
        <v>0.161328</v>
      </c>
      <c r="BB354" s="359">
        <v>0.172603</v>
      </c>
      <c r="BC354" s="359">
        <v>0.314476</v>
      </c>
      <c r="BD354" s="359">
        <v>0.221288</v>
      </c>
      <c r="BE354" s="359">
        <v>0.206206</v>
      </c>
      <c r="BF354" s="359">
        <v>0.102199</v>
      </c>
      <c r="BG354" s="359">
        <v>0.115626</v>
      </c>
      <c r="BH354" s="359">
        <v>0.0881686</v>
      </c>
      <c r="BI354" s="360">
        <v>0.0903917</v>
      </c>
      <c r="BJ354" s="360">
        <v>0.099573</v>
      </c>
      <c r="BK354" s="360">
        <v>0.119048</v>
      </c>
      <c r="BL354" s="360">
        <v>0.0960115</v>
      </c>
      <c r="BM354" s="360">
        <v>0.0841593</v>
      </c>
      <c r="BN354" s="361"/>
    </row>
    <row r="355">
      <c r="A355" s="356">
        <v>5.583333333333333</v>
      </c>
      <c r="B355" s="357">
        <v>0.32671</v>
      </c>
      <c r="C355" s="357">
        <v>0.153697</v>
      </c>
      <c r="D355" s="357">
        <v>0.212782</v>
      </c>
      <c r="E355" s="358">
        <v>0.266785</v>
      </c>
      <c r="F355" s="358">
        <v>0.301611</v>
      </c>
      <c r="G355" s="358">
        <v>0.339749</v>
      </c>
      <c r="H355" s="358">
        <v>0.143005</v>
      </c>
      <c r="I355" s="358">
        <v>0.145782</v>
      </c>
      <c r="J355" s="358">
        <v>0.150143</v>
      </c>
      <c r="K355" s="358">
        <v>0.145722</v>
      </c>
      <c r="L355" s="358">
        <v>0.150986</v>
      </c>
      <c r="M355" s="358">
        <v>0.26494</v>
      </c>
      <c r="N355" s="358">
        <v>0.144585</v>
      </c>
      <c r="O355" s="358">
        <v>0.121744</v>
      </c>
      <c r="P355" s="358">
        <v>0.195631</v>
      </c>
      <c r="Q355" s="358">
        <v>0.150143</v>
      </c>
      <c r="R355" s="358">
        <v>0.171333</v>
      </c>
      <c r="S355" s="358">
        <v>0.266785</v>
      </c>
      <c r="T355" s="358">
        <v>0.132286</v>
      </c>
      <c r="U355" s="358">
        <v>0.111484</v>
      </c>
      <c r="V355" s="358">
        <v>0.120453</v>
      </c>
      <c r="W355" s="358">
        <v>0.160644</v>
      </c>
      <c r="X355" s="358">
        <v>0.145525</v>
      </c>
      <c r="Y355" s="358">
        <v>0.0960986</v>
      </c>
      <c r="Z355" s="358">
        <v>0.0928321</v>
      </c>
      <c r="AA355" s="358">
        <v>0.0572511</v>
      </c>
      <c r="AB355" s="358">
        <v>0.1204</v>
      </c>
      <c r="AC355" s="358">
        <v>0.0731122</v>
      </c>
      <c r="AD355" s="358">
        <v>0.10482</v>
      </c>
      <c r="AE355" s="358">
        <v>0.117467</v>
      </c>
      <c r="AF355" s="358">
        <v>0.0617005</v>
      </c>
      <c r="AG355" s="358">
        <v>0.0706889</v>
      </c>
      <c r="AH355" s="359">
        <v>0.404882</v>
      </c>
      <c r="AI355" s="359">
        <v>0.359503</v>
      </c>
      <c r="AJ355" s="359">
        <v>0.286082</v>
      </c>
      <c r="AK355" s="359">
        <v>0.314628</v>
      </c>
      <c r="AL355" s="359">
        <v>0.36729</v>
      </c>
      <c r="AM355" s="359">
        <v>0.340289</v>
      </c>
      <c r="AN355" s="359">
        <v>0.3429</v>
      </c>
      <c r="AO355" s="359">
        <v>0.329039</v>
      </c>
      <c r="AP355" s="359">
        <v>0.268716</v>
      </c>
      <c r="AQ355" s="359">
        <v>0.364728</v>
      </c>
      <c r="AR355" s="359">
        <v>0.12016</v>
      </c>
      <c r="AS355" s="359">
        <v>0.127803</v>
      </c>
      <c r="AT355" s="359">
        <v>0.236852</v>
      </c>
      <c r="AU355" s="359">
        <v>0.317997</v>
      </c>
      <c r="AV355" s="359">
        <v>0.108107</v>
      </c>
      <c r="AW355" s="359">
        <v>0.114179</v>
      </c>
      <c r="AX355" s="359">
        <v>0.187539</v>
      </c>
      <c r="AY355" s="359">
        <v>0.245746</v>
      </c>
      <c r="AZ355" s="359">
        <v>0.146642</v>
      </c>
      <c r="BA355" s="359">
        <v>0.166648</v>
      </c>
      <c r="BB355" s="359">
        <v>0.176392</v>
      </c>
      <c r="BC355" s="359">
        <v>0.326501</v>
      </c>
      <c r="BD355" s="359">
        <v>0.230099</v>
      </c>
      <c r="BE355" s="359">
        <v>0.21349</v>
      </c>
      <c r="BF355" s="359">
        <v>0.100704</v>
      </c>
      <c r="BG355" s="359">
        <v>0.116697</v>
      </c>
      <c r="BH355" s="359">
        <v>0.0864534</v>
      </c>
      <c r="BI355" s="360">
        <v>0.0900657</v>
      </c>
      <c r="BJ355" s="360">
        <v>0.100209</v>
      </c>
      <c r="BK355" s="360">
        <v>0.120721</v>
      </c>
      <c r="BL355" s="360">
        <v>0.096088</v>
      </c>
      <c r="BM355" s="360">
        <v>0.0849167</v>
      </c>
      <c r="BN355" s="361"/>
    </row>
    <row r="356">
      <c r="A356" s="356">
        <v>5.766666666666666</v>
      </c>
      <c r="B356" s="357">
        <v>0.33856</v>
      </c>
      <c r="C356" s="357">
        <v>0.16391</v>
      </c>
      <c r="D356" s="357">
        <v>0.218893</v>
      </c>
      <c r="E356" s="358">
        <v>0.276038</v>
      </c>
      <c r="F356" s="358">
        <v>0.31014</v>
      </c>
      <c r="G356" s="358">
        <v>0.348871</v>
      </c>
      <c r="H356" s="358">
        <v>0.150171</v>
      </c>
      <c r="I356" s="358">
        <v>0.15098</v>
      </c>
      <c r="J356" s="358">
        <v>0.155288</v>
      </c>
      <c r="K356" s="358">
        <v>0.152084</v>
      </c>
      <c r="L356" s="358">
        <v>0.153713</v>
      </c>
      <c r="M356" s="358">
        <v>0.275061</v>
      </c>
      <c r="N356" s="358">
        <v>0.154017</v>
      </c>
      <c r="O356" s="358">
        <v>0.125579</v>
      </c>
      <c r="P356" s="358">
        <v>0.204667</v>
      </c>
      <c r="Q356" s="358">
        <v>0.155288</v>
      </c>
      <c r="R356" s="358">
        <v>0.177479</v>
      </c>
      <c r="S356" s="358">
        <v>0.276038</v>
      </c>
      <c r="T356" s="358">
        <v>0.140211</v>
      </c>
      <c r="U356" s="358">
        <v>0.112173</v>
      </c>
      <c r="V356" s="358">
        <v>0.126674</v>
      </c>
      <c r="W356" s="358">
        <v>0.169396</v>
      </c>
      <c r="X356" s="358">
        <v>0.149262</v>
      </c>
      <c r="Y356" s="358">
        <v>0.0998742</v>
      </c>
      <c r="Z356" s="358">
        <v>0.0965856</v>
      </c>
      <c r="AA356" s="358">
        <v>0.0577082</v>
      </c>
      <c r="AB356" s="358">
        <v>0.121508</v>
      </c>
      <c r="AC356" s="358">
        <v>0.0733145</v>
      </c>
      <c r="AD356" s="358">
        <v>0.105904</v>
      </c>
      <c r="AE356" s="358">
        <v>0.118932</v>
      </c>
      <c r="AF356" s="358">
        <v>0.0653509</v>
      </c>
      <c r="AG356" s="358">
        <v>0.0690281</v>
      </c>
      <c r="AH356" s="359">
        <v>0.412001</v>
      </c>
      <c r="AI356" s="359">
        <v>0.368935</v>
      </c>
      <c r="AJ356" s="359">
        <v>0.297307</v>
      </c>
      <c r="AK356" s="359">
        <v>0.320772</v>
      </c>
      <c r="AL356" s="359">
        <v>0.372089</v>
      </c>
      <c r="AM356" s="359">
        <v>0.34423</v>
      </c>
      <c r="AN356" s="359">
        <v>0.3508</v>
      </c>
      <c r="AO356" s="359">
        <v>0.335339</v>
      </c>
      <c r="AP356" s="359">
        <v>0.273007</v>
      </c>
      <c r="AQ356" s="359">
        <v>0.374258</v>
      </c>
      <c r="AR356" s="359">
        <v>0.120763</v>
      </c>
      <c r="AS356" s="359">
        <v>0.134506</v>
      </c>
      <c r="AT356" s="359">
        <v>0.24746</v>
      </c>
      <c r="AU356" s="359">
        <v>0.324508</v>
      </c>
      <c r="AV356" s="359">
        <v>0.110064</v>
      </c>
      <c r="AW356" s="359">
        <v>0.117649</v>
      </c>
      <c r="AX356" s="359">
        <v>0.192256</v>
      </c>
      <c r="AY356" s="359">
        <v>0.25216</v>
      </c>
      <c r="AZ356" s="359">
        <v>0.151878</v>
      </c>
      <c r="BA356" s="359">
        <v>0.171496</v>
      </c>
      <c r="BB356" s="359">
        <v>0.183566</v>
      </c>
      <c r="BC356" s="359">
        <v>0.335475</v>
      </c>
      <c r="BD356" s="359">
        <v>0.237744</v>
      </c>
      <c r="BE356" s="359">
        <v>0.221808</v>
      </c>
      <c r="BF356" s="359">
        <v>0.102069</v>
      </c>
      <c r="BG356" s="359">
        <v>0.117396</v>
      </c>
      <c r="BH356" s="359">
        <v>0.0886111</v>
      </c>
      <c r="BI356" s="360">
        <v>0.0906331</v>
      </c>
      <c r="BJ356" s="360">
        <v>0.0995358</v>
      </c>
      <c r="BK356" s="360">
        <v>0.121458</v>
      </c>
      <c r="BL356" s="360">
        <v>0.094495</v>
      </c>
      <c r="BM356" s="360">
        <v>0.0855158</v>
      </c>
      <c r="BN356" s="361"/>
    </row>
    <row r="357">
      <c r="A357" s="356">
        <v>5.966666666666668</v>
      </c>
      <c r="B357" s="357">
        <v>0.348612</v>
      </c>
      <c r="C357" s="357">
        <v>0.170336</v>
      </c>
      <c r="D357" s="357">
        <v>0.219841</v>
      </c>
      <c r="E357" s="358">
        <v>0.283156</v>
      </c>
      <c r="F357" s="358">
        <v>0.315449</v>
      </c>
      <c r="G357" s="358">
        <v>0.361759</v>
      </c>
      <c r="H357" s="358">
        <v>0.152832</v>
      </c>
      <c r="I357" s="358">
        <v>0.159094</v>
      </c>
      <c r="J357" s="358">
        <v>0.161217</v>
      </c>
      <c r="K357" s="358">
        <v>0.157845</v>
      </c>
      <c r="L357" s="358">
        <v>0.157501</v>
      </c>
      <c r="M357" s="358">
        <v>0.283468</v>
      </c>
      <c r="N357" s="358">
        <v>0.155759</v>
      </c>
      <c r="O357" s="358">
        <v>0.124116</v>
      </c>
      <c r="P357" s="358">
        <v>0.212503</v>
      </c>
      <c r="Q357" s="358">
        <v>0.161217</v>
      </c>
      <c r="R357" s="358">
        <v>0.175725</v>
      </c>
      <c r="S357" s="358">
        <v>0.283156</v>
      </c>
      <c r="T357" s="358">
        <v>0.146765</v>
      </c>
      <c r="U357" s="358">
        <v>0.120114</v>
      </c>
      <c r="V357" s="358">
        <v>0.125493</v>
      </c>
      <c r="W357" s="358">
        <v>0.173585</v>
      </c>
      <c r="X357" s="358">
        <v>0.1535</v>
      </c>
      <c r="Y357" s="358">
        <v>0.102743</v>
      </c>
      <c r="Z357" s="358">
        <v>0.0929563</v>
      </c>
      <c r="AA357" s="358">
        <v>0.0591088</v>
      </c>
      <c r="AB357" s="358">
        <v>0.119773</v>
      </c>
      <c r="AC357" s="358">
        <v>0.0717183</v>
      </c>
      <c r="AD357" s="358">
        <v>0.104395</v>
      </c>
      <c r="AE357" s="358">
        <v>0.121277</v>
      </c>
      <c r="AF357" s="358">
        <v>0.0627869</v>
      </c>
      <c r="AG357" s="358">
        <v>0.0700122</v>
      </c>
      <c r="AH357" s="359">
        <v>0.420334</v>
      </c>
      <c r="AI357" s="359">
        <v>0.373478</v>
      </c>
      <c r="AJ357" s="359">
        <v>0.305363</v>
      </c>
      <c r="AK357" s="359">
        <v>0.324345</v>
      </c>
      <c r="AL357" s="359">
        <v>0.377876</v>
      </c>
      <c r="AM357" s="359">
        <v>0.350234</v>
      </c>
      <c r="AN357" s="359">
        <v>0.358514</v>
      </c>
      <c r="AO357" s="359">
        <v>0.341241</v>
      </c>
      <c r="AP357" s="359">
        <v>0.281167</v>
      </c>
      <c r="AQ357" s="359">
        <v>0.380676</v>
      </c>
      <c r="AR357" s="359">
        <v>0.124959</v>
      </c>
      <c r="AS357" s="359">
        <v>0.136558</v>
      </c>
      <c r="AT357" s="359">
        <v>0.250886</v>
      </c>
      <c r="AU357" s="359">
        <v>0.332331</v>
      </c>
      <c r="AV357" s="359">
        <v>0.112139</v>
      </c>
      <c r="AW357" s="359">
        <v>0.121075</v>
      </c>
      <c r="AX357" s="359">
        <v>0.197152</v>
      </c>
      <c r="AY357" s="359">
        <v>0.260503</v>
      </c>
      <c r="AZ357" s="359">
        <v>0.156579</v>
      </c>
      <c r="BA357" s="359">
        <v>0.175973</v>
      </c>
      <c r="BB357" s="359">
        <v>0.188532</v>
      </c>
      <c r="BC357" s="359">
        <v>0.345649</v>
      </c>
      <c r="BD357" s="359">
        <v>0.245319</v>
      </c>
      <c r="BE357" s="359">
        <v>0.230005</v>
      </c>
      <c r="BF357" s="359">
        <v>0.101257</v>
      </c>
      <c r="BG357" s="359">
        <v>0.117334</v>
      </c>
      <c r="BH357" s="359">
        <v>0.0870468</v>
      </c>
      <c r="BI357" s="360">
        <v>0.0914948</v>
      </c>
      <c r="BJ357" s="360">
        <v>0.0998199</v>
      </c>
      <c r="BK357" s="360">
        <v>0.120579</v>
      </c>
      <c r="BL357" s="360">
        <v>0.0954704</v>
      </c>
      <c r="BM357" s="360">
        <v>0.0841188</v>
      </c>
      <c r="BN357" s="361"/>
    </row>
    <row r="358">
      <c r="A358" s="356">
        <v>6.15</v>
      </c>
      <c r="B358" s="357">
        <v>0.353496</v>
      </c>
      <c r="C358" s="357">
        <v>0.17424</v>
      </c>
      <c r="D358" s="357">
        <v>0.224779</v>
      </c>
      <c r="E358" s="358">
        <v>0.285775</v>
      </c>
      <c r="F358" s="358">
        <v>0.321776</v>
      </c>
      <c r="G358" s="358">
        <v>0.363892</v>
      </c>
      <c r="H358" s="358">
        <v>0.159226</v>
      </c>
      <c r="I358" s="358">
        <v>0.164608</v>
      </c>
      <c r="J358" s="358">
        <v>0.16343</v>
      </c>
      <c r="K358" s="358">
        <v>0.160744</v>
      </c>
      <c r="L358" s="358">
        <v>0.161113</v>
      </c>
      <c r="M358" s="358">
        <v>0.294459</v>
      </c>
      <c r="N358" s="358">
        <v>0.155992</v>
      </c>
      <c r="O358" s="358">
        <v>0.126998</v>
      </c>
      <c r="P358" s="358">
        <v>0.219275</v>
      </c>
      <c r="Q358" s="358">
        <v>0.16343</v>
      </c>
      <c r="R358" s="358">
        <v>0.180689</v>
      </c>
      <c r="S358" s="358">
        <v>0.285775</v>
      </c>
      <c r="T358" s="358">
        <v>0.150678</v>
      </c>
      <c r="U358" s="358">
        <v>0.120869</v>
      </c>
      <c r="V358" s="358">
        <v>0.130501</v>
      </c>
      <c r="W358" s="358">
        <v>0.176023</v>
      </c>
      <c r="X358" s="358">
        <v>0.155992</v>
      </c>
      <c r="Y358" s="358">
        <v>0.100887</v>
      </c>
      <c r="Z358" s="358">
        <v>0.0939254</v>
      </c>
      <c r="AA358" s="358">
        <v>0.0576778</v>
      </c>
      <c r="AB358" s="358">
        <v>0.120598</v>
      </c>
      <c r="AC358" s="358">
        <v>0.070227</v>
      </c>
      <c r="AD358" s="358">
        <v>0.104241</v>
      </c>
      <c r="AE358" s="358">
        <v>0.121046</v>
      </c>
      <c r="AF358" s="358">
        <v>0.0631409</v>
      </c>
      <c r="AG358" s="358">
        <v>0.0661473</v>
      </c>
      <c r="AH358" s="359">
        <v>0.425445</v>
      </c>
      <c r="AI358" s="359">
        <v>0.375714</v>
      </c>
      <c r="AJ358" s="359">
        <v>0.315497</v>
      </c>
      <c r="AK358" s="359">
        <v>0.333745</v>
      </c>
      <c r="AL358" s="359">
        <v>0.383177</v>
      </c>
      <c r="AM358" s="359">
        <v>0.355839</v>
      </c>
      <c r="AN358" s="359">
        <v>0.366037</v>
      </c>
      <c r="AO358" s="359">
        <v>0.346548</v>
      </c>
      <c r="AP358" s="359">
        <v>0.287064</v>
      </c>
      <c r="AQ358" s="359">
        <v>0.389652</v>
      </c>
      <c r="AR358" s="359">
        <v>0.126842</v>
      </c>
      <c r="AS358" s="359">
        <v>0.13962</v>
      </c>
      <c r="AT358" s="359">
        <v>0.258586</v>
      </c>
      <c r="AU358" s="359">
        <v>0.339265</v>
      </c>
      <c r="AV358" s="359">
        <v>0.115639</v>
      </c>
      <c r="AW358" s="359">
        <v>0.123291</v>
      </c>
      <c r="AX358" s="359">
        <v>0.202812</v>
      </c>
      <c r="AY358" s="359">
        <v>0.267822</v>
      </c>
      <c r="AZ358" s="359">
        <v>0.159398</v>
      </c>
      <c r="BA358" s="359">
        <v>0.1813</v>
      </c>
      <c r="BB358" s="359">
        <v>0.192127</v>
      </c>
      <c r="BC358" s="359">
        <v>0.355347</v>
      </c>
      <c r="BD358" s="359">
        <v>0.253203</v>
      </c>
      <c r="BE358" s="359">
        <v>0.236646</v>
      </c>
      <c r="BF358" s="359">
        <v>0.101759</v>
      </c>
      <c r="BG358" s="359">
        <v>0.118629</v>
      </c>
      <c r="BH358" s="359">
        <v>0.0868048</v>
      </c>
      <c r="BI358" s="360">
        <v>0.0916787</v>
      </c>
      <c r="BJ358" s="360">
        <v>0.0982825</v>
      </c>
      <c r="BK358" s="360">
        <v>0.11977</v>
      </c>
      <c r="BL358" s="360">
        <v>0.0971735</v>
      </c>
      <c r="BM358" s="360">
        <v>0.0850162</v>
      </c>
      <c r="BN358" s="361"/>
    </row>
    <row r="359">
      <c r="A359" s="356">
        <v>6.35</v>
      </c>
      <c r="B359" s="357">
        <v>0.365971</v>
      </c>
      <c r="C359" s="357">
        <v>0.1785</v>
      </c>
      <c r="D359" s="357">
        <v>0.233612</v>
      </c>
      <c r="E359" s="358">
        <v>0.29444</v>
      </c>
      <c r="F359" s="358">
        <v>0.330609</v>
      </c>
      <c r="G359" s="358">
        <v>0.373223</v>
      </c>
      <c r="H359" s="358">
        <v>0.160684</v>
      </c>
      <c r="I359" s="358">
        <v>0.168188</v>
      </c>
      <c r="J359" s="358">
        <v>0.170087</v>
      </c>
      <c r="K359" s="358">
        <v>0.165842</v>
      </c>
      <c r="L359" s="358">
        <v>0.162243</v>
      </c>
      <c r="M359" s="358">
        <v>0.305018</v>
      </c>
      <c r="N359" s="358">
        <v>0.158719</v>
      </c>
      <c r="O359" s="358">
        <v>0.125868</v>
      </c>
      <c r="P359" s="358">
        <v>0.226739</v>
      </c>
      <c r="Q359" s="358">
        <v>0.170087</v>
      </c>
      <c r="R359" s="358">
        <v>0.183491</v>
      </c>
      <c r="S359" s="358">
        <v>0.29444</v>
      </c>
      <c r="T359" s="358">
        <v>0.152193</v>
      </c>
      <c r="U359" s="358">
        <v>0.124381</v>
      </c>
      <c r="V359" s="358">
        <v>0.133065</v>
      </c>
      <c r="W359" s="358">
        <v>0.175798</v>
      </c>
      <c r="X359" s="358">
        <v>0.161062</v>
      </c>
      <c r="Y359" s="358">
        <v>0.105712</v>
      </c>
      <c r="Z359" s="358">
        <v>0.0933022</v>
      </c>
      <c r="AA359" s="358">
        <v>0.0583553</v>
      </c>
      <c r="AB359" s="358">
        <v>0.12391</v>
      </c>
      <c r="AC359" s="358">
        <v>0.072134</v>
      </c>
      <c r="AD359" s="358">
        <v>0.102322</v>
      </c>
      <c r="AE359" s="358">
        <v>0.121441</v>
      </c>
      <c r="AF359" s="358">
        <v>0.064888</v>
      </c>
      <c r="AG359" s="358">
        <v>0.0701439</v>
      </c>
      <c r="AH359" s="359">
        <v>0.429721</v>
      </c>
      <c r="AI359" s="359">
        <v>0.381598</v>
      </c>
      <c r="AJ359" s="359">
        <v>0.323915</v>
      </c>
      <c r="AK359" s="359">
        <v>0.337574</v>
      </c>
      <c r="AL359" s="359">
        <v>0.391074</v>
      </c>
      <c r="AM359" s="359">
        <v>0.361059</v>
      </c>
      <c r="AN359" s="359">
        <v>0.369934</v>
      </c>
      <c r="AO359" s="359">
        <v>0.351881</v>
      </c>
      <c r="AP359" s="359">
        <v>0.294737</v>
      </c>
      <c r="AQ359" s="359">
        <v>0.396301</v>
      </c>
      <c r="AR359" s="359">
        <v>0.130768</v>
      </c>
      <c r="AS359" s="359">
        <v>0.143372</v>
      </c>
      <c r="AT359" s="359">
        <v>0.264128</v>
      </c>
      <c r="AU359" s="359">
        <v>0.346994</v>
      </c>
      <c r="AV359" s="359">
        <v>0.118925</v>
      </c>
      <c r="AW359" s="359">
        <v>0.127052</v>
      </c>
      <c r="AX359" s="359">
        <v>0.209382</v>
      </c>
      <c r="AY359" s="359">
        <v>0.274865</v>
      </c>
      <c r="AZ359" s="359">
        <v>0.163626</v>
      </c>
      <c r="BA359" s="359">
        <v>0.187945</v>
      </c>
      <c r="BB359" s="359">
        <v>0.198696</v>
      </c>
      <c r="BC359" s="359">
        <v>0.364457</v>
      </c>
      <c r="BD359" s="359">
        <v>0.261148</v>
      </c>
      <c r="BE359" s="359">
        <v>0.244145</v>
      </c>
      <c r="BF359" s="359">
        <v>0.100999</v>
      </c>
      <c r="BG359" s="359">
        <v>0.116977</v>
      </c>
      <c r="BH359" s="359">
        <v>0.0878073</v>
      </c>
      <c r="BI359" s="360">
        <v>0.0926645</v>
      </c>
      <c r="BJ359" s="360">
        <v>0.0988844</v>
      </c>
      <c r="BK359" s="360">
        <v>0.12155</v>
      </c>
      <c r="BL359" s="360">
        <v>0.0974743</v>
      </c>
      <c r="BM359" s="360">
        <v>0.0874176</v>
      </c>
      <c r="BN359" s="361"/>
    </row>
    <row r="360">
      <c r="A360" s="356">
        <v>6.533333333333333</v>
      </c>
      <c r="B360" s="357">
        <v>0.371404</v>
      </c>
      <c r="C360" s="357">
        <v>0.184016</v>
      </c>
      <c r="D360" s="357">
        <v>0.23651</v>
      </c>
      <c r="E360" s="358">
        <v>0.299622</v>
      </c>
      <c r="F360" s="358">
        <v>0.336329</v>
      </c>
      <c r="G360" s="358">
        <v>0.377529</v>
      </c>
      <c r="H360" s="358">
        <v>0.166033</v>
      </c>
      <c r="I360" s="358">
        <v>0.174786</v>
      </c>
      <c r="J360" s="358">
        <v>0.173077</v>
      </c>
      <c r="K360" s="358">
        <v>0.169017</v>
      </c>
      <c r="L360" s="358">
        <v>0.169566</v>
      </c>
      <c r="M360" s="358">
        <v>0.316897</v>
      </c>
      <c r="N360" s="358">
        <v>0.162042</v>
      </c>
      <c r="O360" s="358">
        <v>0.13178</v>
      </c>
      <c r="P360" s="358">
        <v>0.23145</v>
      </c>
      <c r="Q360" s="358">
        <v>0.173077</v>
      </c>
      <c r="R360" s="358">
        <v>0.188834</v>
      </c>
      <c r="S360" s="358">
        <v>0.299622</v>
      </c>
      <c r="T360" s="358">
        <v>0.158299</v>
      </c>
      <c r="U360" s="358">
        <v>0.122162</v>
      </c>
      <c r="V360" s="358">
        <v>0.133807</v>
      </c>
      <c r="W360" s="358">
        <v>0.180123</v>
      </c>
      <c r="X360" s="358">
        <v>0.166903</v>
      </c>
      <c r="Y360" s="358">
        <v>0.106065</v>
      </c>
      <c r="Z360" s="358">
        <v>0.093139</v>
      </c>
      <c r="AA360" s="358">
        <v>0.0582999</v>
      </c>
      <c r="AB360" s="358">
        <v>0.1203</v>
      </c>
      <c r="AC360" s="358">
        <v>0.0711997</v>
      </c>
      <c r="AD360" s="358">
        <v>0.107316</v>
      </c>
      <c r="AE360" s="358">
        <v>0.119229</v>
      </c>
      <c r="AF360" s="358">
        <v>0.0637306</v>
      </c>
      <c r="AG360" s="358">
        <v>0.0700718</v>
      </c>
      <c r="AH360" s="359">
        <v>0.436469</v>
      </c>
      <c r="AI360" s="359">
        <v>0.383912</v>
      </c>
      <c r="AJ360" s="359">
        <v>0.331039</v>
      </c>
      <c r="AK360" s="359">
        <v>0.341745</v>
      </c>
      <c r="AL360" s="359">
        <v>0.393768</v>
      </c>
      <c r="AM360" s="359">
        <v>0.365203</v>
      </c>
      <c r="AN360" s="359">
        <v>0.374741</v>
      </c>
      <c r="AO360" s="359">
        <v>0.357658</v>
      </c>
      <c r="AP360" s="359">
        <v>0.299669</v>
      </c>
      <c r="AQ360" s="359">
        <v>0.40257</v>
      </c>
      <c r="AR360" s="359">
        <v>0.134093</v>
      </c>
      <c r="AS360" s="359">
        <v>0.148899</v>
      </c>
      <c r="AT360" s="359">
        <v>0.27141</v>
      </c>
      <c r="AU360" s="359">
        <v>0.3552</v>
      </c>
      <c r="AV360" s="359">
        <v>0.119385</v>
      </c>
      <c r="AW360" s="359">
        <v>0.13187</v>
      </c>
      <c r="AX360" s="359">
        <v>0.214507</v>
      </c>
      <c r="AY360" s="359">
        <v>0.282937</v>
      </c>
      <c r="AZ360" s="359">
        <v>0.168283</v>
      </c>
      <c r="BA360" s="359">
        <v>0.192827</v>
      </c>
      <c r="BB360" s="359">
        <v>0.201057</v>
      </c>
      <c r="BC360" s="359">
        <v>0.374513</v>
      </c>
      <c r="BD360" s="359">
        <v>0.269292</v>
      </c>
      <c r="BE360" s="359">
        <v>0.251649</v>
      </c>
      <c r="BF360" s="359">
        <v>0.103419</v>
      </c>
      <c r="BG360" s="359">
        <v>0.117012</v>
      </c>
      <c r="BH360" s="359">
        <v>0.0879876</v>
      </c>
      <c r="BI360" s="360">
        <v>0.093196</v>
      </c>
      <c r="BJ360" s="360">
        <v>0.0991547</v>
      </c>
      <c r="BK360" s="360">
        <v>0.119162</v>
      </c>
      <c r="BL360" s="360">
        <v>0.0985584</v>
      </c>
      <c r="BM360" s="360">
        <v>0.0839568</v>
      </c>
      <c r="BN360" s="361"/>
    </row>
    <row r="361">
      <c r="A361" s="356">
        <v>6.733333333333333</v>
      </c>
      <c r="B361" s="357">
        <v>0.378898</v>
      </c>
      <c r="C361" s="357">
        <v>0.188325</v>
      </c>
      <c r="D361" s="357">
        <v>0.244509</v>
      </c>
      <c r="E361" s="358">
        <v>0.304856</v>
      </c>
      <c r="F361" s="358">
        <v>0.343754</v>
      </c>
      <c r="G361" s="358">
        <v>0.387129</v>
      </c>
      <c r="H361" s="358">
        <v>0.168916</v>
      </c>
      <c r="I361" s="358">
        <v>0.175281</v>
      </c>
      <c r="J361" s="358">
        <v>0.179134</v>
      </c>
      <c r="K361" s="358">
        <v>0.171763</v>
      </c>
      <c r="L361" s="358">
        <v>0.172013</v>
      </c>
      <c r="M361" s="358">
        <v>0.327147</v>
      </c>
      <c r="N361" s="358">
        <v>0.165163</v>
      </c>
      <c r="O361" s="358">
        <v>0.130652</v>
      </c>
      <c r="P361" s="358">
        <v>0.237277</v>
      </c>
      <c r="Q361" s="358">
        <v>0.179134</v>
      </c>
      <c r="R361" s="358">
        <v>0.192139</v>
      </c>
      <c r="S361" s="358">
        <v>0.304856</v>
      </c>
      <c r="T361" s="358">
        <v>0.159421</v>
      </c>
      <c r="U361" s="358">
        <v>0.126971</v>
      </c>
      <c r="V361" s="358">
        <v>0.136565</v>
      </c>
      <c r="W361" s="358">
        <v>0.183081</v>
      </c>
      <c r="X361" s="358">
        <v>0.168738</v>
      </c>
      <c r="Y361" s="358">
        <v>0.106954</v>
      </c>
      <c r="Z361" s="358">
        <v>0.0936877</v>
      </c>
      <c r="AA361" s="358">
        <v>0.0566854</v>
      </c>
      <c r="AB361" s="358">
        <v>0.122651</v>
      </c>
      <c r="AC361" s="358">
        <v>0.0742125</v>
      </c>
      <c r="AD361" s="358">
        <v>0.102052</v>
      </c>
      <c r="AE361" s="358">
        <v>0.118921</v>
      </c>
      <c r="AF361" s="358">
        <v>0.0641228</v>
      </c>
      <c r="AG361" s="358">
        <v>0.0666932</v>
      </c>
      <c r="AH361" s="359">
        <v>0.440171</v>
      </c>
      <c r="AI361" s="359">
        <v>0.389874</v>
      </c>
      <c r="AJ361" s="359">
        <v>0.338478</v>
      </c>
      <c r="AK361" s="359">
        <v>0.347881</v>
      </c>
      <c r="AL361" s="359">
        <v>0.399835</v>
      </c>
      <c r="AM361" s="359">
        <v>0.373596</v>
      </c>
      <c r="AN361" s="359">
        <v>0.382519</v>
      </c>
      <c r="AO361" s="359">
        <v>0.36389</v>
      </c>
      <c r="AP361" s="359">
        <v>0.309245</v>
      </c>
      <c r="AQ361" s="359">
        <v>0.41127</v>
      </c>
      <c r="AR361" s="359">
        <v>0.137027</v>
      </c>
      <c r="AS361" s="359">
        <v>0.151246</v>
      </c>
      <c r="AT361" s="359">
        <v>0.275483</v>
      </c>
      <c r="AU361" s="359">
        <v>0.364165</v>
      </c>
      <c r="AV361" s="359">
        <v>0.124987</v>
      </c>
      <c r="AW361" s="359">
        <v>0.136395</v>
      </c>
      <c r="AX361" s="359">
        <v>0.2204</v>
      </c>
      <c r="AY361" s="359">
        <v>0.287909</v>
      </c>
      <c r="AZ361" s="359">
        <v>0.174221</v>
      </c>
      <c r="BA361" s="359">
        <v>0.197888</v>
      </c>
      <c r="BB361" s="359">
        <v>0.207213</v>
      </c>
      <c r="BC361" s="359">
        <v>0.38696</v>
      </c>
      <c r="BD361" s="359">
        <v>0.276762</v>
      </c>
      <c r="BE361" s="359">
        <v>0.260189</v>
      </c>
      <c r="BF361" s="359">
        <v>0.102905</v>
      </c>
      <c r="BG361" s="359">
        <v>0.118517</v>
      </c>
      <c r="BH361" s="359">
        <v>0.0900694</v>
      </c>
      <c r="BI361" s="360">
        <v>0.0932487</v>
      </c>
      <c r="BJ361" s="360">
        <v>0.100767</v>
      </c>
      <c r="BK361" s="360">
        <v>0.12219</v>
      </c>
      <c r="BL361" s="360">
        <v>0.0968331</v>
      </c>
      <c r="BM361" s="360">
        <v>0.0868053</v>
      </c>
      <c r="BN361" s="361"/>
    </row>
    <row r="362">
      <c r="A362" s="356">
        <v>6.916666666666666</v>
      </c>
      <c r="B362" s="357">
        <v>0.389853</v>
      </c>
      <c r="C362" s="357">
        <v>0.195804</v>
      </c>
      <c r="D362" s="357">
        <v>0.248111</v>
      </c>
      <c r="E362" s="358">
        <v>0.311656</v>
      </c>
      <c r="F362" s="358">
        <v>0.348574</v>
      </c>
      <c r="G362" s="358">
        <v>0.395009</v>
      </c>
      <c r="H362" s="358">
        <v>0.173079</v>
      </c>
      <c r="I362" s="358">
        <v>0.182403</v>
      </c>
      <c r="J362" s="358">
        <v>0.183063</v>
      </c>
      <c r="K362" s="358">
        <v>0.17606</v>
      </c>
      <c r="L362" s="358">
        <v>0.177341</v>
      </c>
      <c r="M362" s="358">
        <v>0.336061</v>
      </c>
      <c r="N362" s="358">
        <v>0.168306</v>
      </c>
      <c r="O362" s="358">
        <v>0.133429</v>
      </c>
      <c r="P362" s="358">
        <v>0.243238</v>
      </c>
      <c r="Q362" s="358">
        <v>0.183063</v>
      </c>
      <c r="R362" s="358">
        <v>0.194641</v>
      </c>
      <c r="S362" s="358">
        <v>0.311656</v>
      </c>
      <c r="T362" s="358">
        <v>0.162574</v>
      </c>
      <c r="U362" s="358">
        <v>0.131922</v>
      </c>
      <c r="V362" s="358">
        <v>0.141234</v>
      </c>
      <c r="W362" s="358">
        <v>0.187214</v>
      </c>
      <c r="X362" s="358">
        <v>0.17485</v>
      </c>
      <c r="Y362" s="358">
        <v>0.108305</v>
      </c>
      <c r="Z362" s="358">
        <v>0.0932072</v>
      </c>
      <c r="AA362" s="358">
        <v>0.0564231</v>
      </c>
      <c r="AB362" s="358">
        <v>0.121663</v>
      </c>
      <c r="AC362" s="358">
        <v>0.071974</v>
      </c>
      <c r="AD362" s="358">
        <v>0.101413</v>
      </c>
      <c r="AE362" s="358">
        <v>0.118287</v>
      </c>
      <c r="AF362" s="358">
        <v>0.0636495</v>
      </c>
      <c r="AG362" s="358">
        <v>0.0688757</v>
      </c>
      <c r="AH362" s="359">
        <v>0.443627</v>
      </c>
      <c r="AI362" s="359">
        <v>0.392722</v>
      </c>
      <c r="AJ362" s="359">
        <v>0.349872</v>
      </c>
      <c r="AK362" s="359">
        <v>0.352689</v>
      </c>
      <c r="AL362" s="359">
        <v>0.403851</v>
      </c>
      <c r="AM362" s="359">
        <v>0.375127</v>
      </c>
      <c r="AN362" s="359">
        <v>0.38803</v>
      </c>
      <c r="AO362" s="359">
        <v>0.367972</v>
      </c>
      <c r="AP362" s="359">
        <v>0.313831</v>
      </c>
      <c r="AQ362" s="359">
        <v>0.417987</v>
      </c>
      <c r="AR362" s="359">
        <v>0.143195</v>
      </c>
      <c r="AS362" s="359">
        <v>0.156346</v>
      </c>
      <c r="AT362" s="359">
        <v>0.282127</v>
      </c>
      <c r="AU362" s="359">
        <v>0.371365</v>
      </c>
      <c r="AV362" s="359">
        <v>0.127143</v>
      </c>
      <c r="AW362" s="359">
        <v>0.138157</v>
      </c>
      <c r="AX362" s="359">
        <v>0.227281</v>
      </c>
      <c r="AY362" s="359">
        <v>0.298742</v>
      </c>
      <c r="AZ362" s="359">
        <v>0.178229</v>
      </c>
      <c r="BA362" s="359">
        <v>0.20552</v>
      </c>
      <c r="BB362" s="359">
        <v>0.213941</v>
      </c>
      <c r="BC362" s="359">
        <v>0.39106</v>
      </c>
      <c r="BD362" s="359">
        <v>0.283968</v>
      </c>
      <c r="BE362" s="359">
        <v>0.267177</v>
      </c>
      <c r="BF362" s="359">
        <v>0.102931</v>
      </c>
      <c r="BG362" s="359">
        <v>0.119183</v>
      </c>
      <c r="BH362" s="359">
        <v>0.0903387</v>
      </c>
      <c r="BI362" s="360">
        <v>0.0933916</v>
      </c>
      <c r="BJ362" s="360">
        <v>0.102953</v>
      </c>
      <c r="BK362" s="360">
        <v>0.122181</v>
      </c>
      <c r="BL362" s="360">
        <v>0.0977806</v>
      </c>
      <c r="BM362" s="360">
        <v>0.085236</v>
      </c>
      <c r="BN362" s="361"/>
    </row>
    <row r="363">
      <c r="A363" s="356">
        <v>7.116666666666668</v>
      </c>
      <c r="B363" s="357">
        <v>0.397815</v>
      </c>
      <c r="C363" s="357">
        <v>0.20058</v>
      </c>
      <c r="D363" s="357">
        <v>0.252369</v>
      </c>
      <c r="E363" s="358">
        <v>0.317346</v>
      </c>
      <c r="F363" s="358">
        <v>0.357749</v>
      </c>
      <c r="G363" s="358">
        <v>0.401187</v>
      </c>
      <c r="H363" s="358">
        <v>0.174854</v>
      </c>
      <c r="I363" s="358">
        <v>0.190448</v>
      </c>
      <c r="J363" s="358">
        <v>0.192823</v>
      </c>
      <c r="K363" s="358">
        <v>0.177898</v>
      </c>
      <c r="L363" s="358">
        <v>0.179853</v>
      </c>
      <c r="M363" s="358">
        <v>0.345917</v>
      </c>
      <c r="N363" s="358">
        <v>0.172919</v>
      </c>
      <c r="O363" s="358">
        <v>0.13374</v>
      </c>
      <c r="P363" s="358">
        <v>0.252783</v>
      </c>
      <c r="Q363" s="358">
        <v>0.192823</v>
      </c>
      <c r="R363" s="358">
        <v>0.201027</v>
      </c>
      <c r="S363" s="358">
        <v>0.317346</v>
      </c>
      <c r="T363" s="358">
        <v>0.173375</v>
      </c>
      <c r="U363" s="358">
        <v>0.135088</v>
      </c>
      <c r="V363" s="358">
        <v>0.144155</v>
      </c>
      <c r="W363" s="358">
        <v>0.191844</v>
      </c>
      <c r="X363" s="358">
        <v>0.181999</v>
      </c>
      <c r="Y363" s="358">
        <v>0.111226</v>
      </c>
      <c r="Z363" s="358">
        <v>0.0949807</v>
      </c>
      <c r="AA363" s="358">
        <v>0.0597948</v>
      </c>
      <c r="AB363" s="358">
        <v>0.123225</v>
      </c>
      <c r="AC363" s="358">
        <v>0.073626</v>
      </c>
      <c r="AD363" s="358">
        <v>0.10467</v>
      </c>
      <c r="AE363" s="358">
        <v>0.121723</v>
      </c>
      <c r="AF363" s="358">
        <v>0.0632614</v>
      </c>
      <c r="AG363" s="358">
        <v>0.0709995</v>
      </c>
      <c r="AH363" s="359">
        <v>0.449376</v>
      </c>
      <c r="AI363" s="359">
        <v>0.394801</v>
      </c>
      <c r="AJ363" s="359">
        <v>0.356404</v>
      </c>
      <c r="AK363" s="359">
        <v>0.359524</v>
      </c>
      <c r="AL363" s="359">
        <v>0.408994</v>
      </c>
      <c r="AM363" s="359">
        <v>0.379729</v>
      </c>
      <c r="AN363" s="359">
        <v>0.392075</v>
      </c>
      <c r="AO363" s="359">
        <v>0.371189</v>
      </c>
      <c r="AP363" s="359">
        <v>0.31988</v>
      </c>
      <c r="AQ363" s="359">
        <v>0.423879</v>
      </c>
      <c r="AR363" s="359">
        <v>0.145401</v>
      </c>
      <c r="AS363" s="359">
        <v>0.161138</v>
      </c>
      <c r="AT363" s="359">
        <v>0.289741</v>
      </c>
      <c r="AU363" s="359">
        <v>0.375549</v>
      </c>
      <c r="AV363" s="359">
        <v>0.131135</v>
      </c>
      <c r="AW363" s="359">
        <v>0.141859</v>
      </c>
      <c r="AX363" s="359">
        <v>0.231403</v>
      </c>
      <c r="AY363" s="359">
        <v>0.30239</v>
      </c>
      <c r="AZ363" s="359">
        <v>0.184198</v>
      </c>
      <c r="BA363" s="359">
        <v>0.209588</v>
      </c>
      <c r="BB363" s="359">
        <v>0.21639</v>
      </c>
      <c r="BC363" s="359">
        <v>0.402284</v>
      </c>
      <c r="BD363" s="359">
        <v>0.291308</v>
      </c>
      <c r="BE363" s="359">
        <v>0.271413</v>
      </c>
      <c r="BF363" s="359">
        <v>0.101401</v>
      </c>
      <c r="BG363" s="359">
        <v>0.118527</v>
      </c>
      <c r="BH363" s="359">
        <v>0.0904395</v>
      </c>
      <c r="BI363" s="360">
        <v>0.0919043</v>
      </c>
      <c r="BJ363" s="360">
        <v>0.100418</v>
      </c>
      <c r="BK363" s="360">
        <v>0.123975</v>
      </c>
      <c r="BL363" s="360">
        <v>0.0977525</v>
      </c>
      <c r="BM363" s="360">
        <v>0.0872597</v>
      </c>
      <c r="BN363" s="361"/>
    </row>
    <row r="364">
      <c r="A364" s="356">
        <v>7.3166666666666655</v>
      </c>
      <c r="B364" s="357">
        <v>0.406366</v>
      </c>
      <c r="C364" s="357">
        <v>0.205759</v>
      </c>
      <c r="D364" s="357">
        <v>0.255308</v>
      </c>
      <c r="E364" s="358">
        <v>0.323207</v>
      </c>
      <c r="F364" s="358">
        <v>0.359418</v>
      </c>
      <c r="G364" s="358">
        <v>0.404045</v>
      </c>
      <c r="H364" s="358">
        <v>0.181613</v>
      </c>
      <c r="I364" s="358">
        <v>0.194175</v>
      </c>
      <c r="J364" s="358">
        <v>0.197576</v>
      </c>
      <c r="K364" s="358">
        <v>0.183657</v>
      </c>
      <c r="L364" s="358">
        <v>0.184089</v>
      </c>
      <c r="M364" s="358">
        <v>0.359092</v>
      </c>
      <c r="N364" s="358">
        <v>0.177487</v>
      </c>
      <c r="O364" s="358">
        <v>0.1373</v>
      </c>
      <c r="P364" s="358">
        <v>0.26041</v>
      </c>
      <c r="Q364" s="358">
        <v>0.197576</v>
      </c>
      <c r="R364" s="358">
        <v>0.208651</v>
      </c>
      <c r="S364" s="358">
        <v>0.323207</v>
      </c>
      <c r="T364" s="358">
        <v>0.176256</v>
      </c>
      <c r="U364" s="358">
        <v>0.136948</v>
      </c>
      <c r="V364" s="358">
        <v>0.144644</v>
      </c>
      <c r="W364" s="358">
        <v>0.195368</v>
      </c>
      <c r="X364" s="358">
        <v>0.183495</v>
      </c>
      <c r="Y364" s="358">
        <v>0.114341</v>
      </c>
      <c r="Z364" s="358">
        <v>0.0936857</v>
      </c>
      <c r="AA364" s="358">
        <v>0.0594026</v>
      </c>
      <c r="AB364" s="358">
        <v>0.124306</v>
      </c>
      <c r="AC364" s="358">
        <v>0.0742697</v>
      </c>
      <c r="AD364" s="358">
        <v>0.10606</v>
      </c>
      <c r="AE364" s="358">
        <v>0.121635</v>
      </c>
      <c r="AF364" s="358">
        <v>0.0673705</v>
      </c>
      <c r="AG364" s="358">
        <v>0.0694597</v>
      </c>
      <c r="AH364" s="359">
        <v>0.450485</v>
      </c>
      <c r="AI364" s="359">
        <v>0.400298</v>
      </c>
      <c r="AJ364" s="359">
        <v>0.36111</v>
      </c>
      <c r="AK364" s="359">
        <v>0.36373</v>
      </c>
      <c r="AL364" s="359">
        <v>0.412617</v>
      </c>
      <c r="AM364" s="359">
        <v>0.38351</v>
      </c>
      <c r="AN364" s="359">
        <v>0.397359</v>
      </c>
      <c r="AO364" s="359">
        <v>0.375273</v>
      </c>
      <c r="AP364" s="359">
        <v>0.32302</v>
      </c>
      <c r="AQ364" s="359">
        <v>0.425499</v>
      </c>
      <c r="AR364" s="359">
        <v>0.148239</v>
      </c>
      <c r="AS364" s="359">
        <v>0.16509</v>
      </c>
      <c r="AT364" s="359">
        <v>0.29501</v>
      </c>
      <c r="AU364" s="359">
        <v>0.379604</v>
      </c>
      <c r="AV364" s="359">
        <v>0.134071</v>
      </c>
      <c r="AW364" s="359">
        <v>0.145073</v>
      </c>
      <c r="AX364" s="359">
        <v>0.237765</v>
      </c>
      <c r="AY364" s="359">
        <v>0.310236</v>
      </c>
      <c r="AZ364" s="359">
        <v>0.187488</v>
      </c>
      <c r="BA364" s="359">
        <v>0.214457</v>
      </c>
      <c r="BB364" s="359">
        <v>0.222508</v>
      </c>
      <c r="BC364" s="359">
        <v>0.405949</v>
      </c>
      <c r="BD364" s="359">
        <v>0.29588</v>
      </c>
      <c r="BE364" s="359">
        <v>0.279259</v>
      </c>
      <c r="BF364" s="359">
        <v>0.104318</v>
      </c>
      <c r="BG364" s="359">
        <v>0.119944</v>
      </c>
      <c r="BH364" s="359">
        <v>0.0895236</v>
      </c>
      <c r="BI364" s="360">
        <v>0.0939984</v>
      </c>
      <c r="BJ364" s="360">
        <v>0.0988246</v>
      </c>
      <c r="BK364" s="360">
        <v>0.121746</v>
      </c>
      <c r="BL364" s="360">
        <v>0.09771</v>
      </c>
      <c r="BM364" s="360">
        <v>0.0851858</v>
      </c>
      <c r="BN364" s="361"/>
    </row>
    <row r="365">
      <c r="A365" s="356">
        <v>7.5</v>
      </c>
      <c r="B365" s="357">
        <v>0.40997</v>
      </c>
      <c r="C365" s="357">
        <v>0.20946</v>
      </c>
      <c r="D365" s="357">
        <v>0.260141</v>
      </c>
      <c r="E365" s="358">
        <v>0.32971</v>
      </c>
      <c r="F365" s="358">
        <v>0.367098</v>
      </c>
      <c r="G365" s="358">
        <v>0.413506</v>
      </c>
      <c r="H365" s="358">
        <v>0.187403</v>
      </c>
      <c r="I365" s="358">
        <v>0.196845</v>
      </c>
      <c r="J365" s="358">
        <v>0.202888</v>
      </c>
      <c r="K365" s="358">
        <v>0.190736</v>
      </c>
      <c r="L365" s="358">
        <v>0.188412</v>
      </c>
      <c r="M365" s="358">
        <v>0.368724</v>
      </c>
      <c r="N365" s="358">
        <v>0.183998</v>
      </c>
      <c r="O365" s="358">
        <v>0.141491</v>
      </c>
      <c r="P365" s="358">
        <v>0.263584</v>
      </c>
      <c r="Q365" s="358">
        <v>0.202888</v>
      </c>
      <c r="R365" s="358">
        <v>0.208058</v>
      </c>
      <c r="S365" s="358">
        <v>0.32971</v>
      </c>
      <c r="T365" s="358">
        <v>0.182271</v>
      </c>
      <c r="U365" s="358">
        <v>0.14293</v>
      </c>
      <c r="V365" s="358">
        <v>0.145738</v>
      </c>
      <c r="W365" s="358">
        <v>0.203547</v>
      </c>
      <c r="X365" s="358">
        <v>0.191996</v>
      </c>
      <c r="Y365" s="358">
        <v>0.116212</v>
      </c>
      <c r="Z365" s="358">
        <v>0.0956256</v>
      </c>
      <c r="AA365" s="358">
        <v>0.05905</v>
      </c>
      <c r="AB365" s="358">
        <v>0.126171</v>
      </c>
      <c r="AC365" s="358">
        <v>0.0735656</v>
      </c>
      <c r="AD365" s="358">
        <v>0.105051</v>
      </c>
      <c r="AE365" s="358">
        <v>0.122183</v>
      </c>
      <c r="AF365" s="358">
        <v>0.0665213</v>
      </c>
      <c r="AG365" s="358">
        <v>0.0684141</v>
      </c>
      <c r="AH365" s="359">
        <v>0.453787</v>
      </c>
      <c r="AI365" s="359">
        <v>0.402587</v>
      </c>
      <c r="AJ365" s="359">
        <v>0.367727</v>
      </c>
      <c r="AK365" s="359">
        <v>0.364051</v>
      </c>
      <c r="AL365" s="359">
        <v>0.41655</v>
      </c>
      <c r="AM365" s="359">
        <v>0.389131</v>
      </c>
      <c r="AN365" s="359">
        <v>0.400162</v>
      </c>
      <c r="AO365" s="359">
        <v>0.379178</v>
      </c>
      <c r="AP365" s="359">
        <v>0.328146</v>
      </c>
      <c r="AQ365" s="359">
        <v>0.435784</v>
      </c>
      <c r="AR365" s="359">
        <v>0.15222</v>
      </c>
      <c r="AS365" s="359">
        <v>0.16923</v>
      </c>
      <c r="AT365" s="359">
        <v>0.297845</v>
      </c>
      <c r="AU365" s="359">
        <v>0.386768</v>
      </c>
      <c r="AV365" s="359">
        <v>0.137181</v>
      </c>
      <c r="AW365" s="359">
        <v>0.149607</v>
      </c>
      <c r="AX365" s="359">
        <v>0.240086</v>
      </c>
      <c r="AY365" s="359">
        <v>0.315365</v>
      </c>
      <c r="AZ365" s="359">
        <v>0.195198</v>
      </c>
      <c r="BA365" s="359">
        <v>0.220879</v>
      </c>
      <c r="BB365" s="359">
        <v>0.226305</v>
      </c>
      <c r="BC365" s="359">
        <v>0.417926</v>
      </c>
      <c r="BD365" s="359">
        <v>0.302205</v>
      </c>
      <c r="BE365" s="359">
        <v>0.285502</v>
      </c>
      <c r="BF365" s="359">
        <v>0.102166</v>
      </c>
      <c r="BG365" s="359">
        <v>0.118044</v>
      </c>
      <c r="BH365" s="359">
        <v>0.0883157</v>
      </c>
      <c r="BI365" s="360">
        <v>0.0922261</v>
      </c>
      <c r="BJ365" s="360">
        <v>0.103034</v>
      </c>
      <c r="BK365" s="360">
        <v>0.124166</v>
      </c>
      <c r="BL365" s="360">
        <v>0.0973588</v>
      </c>
      <c r="BM365" s="360">
        <v>0.0860116</v>
      </c>
      <c r="BN365" s="361"/>
    </row>
    <row r="366">
      <c r="A366" s="356">
        <v>7.7</v>
      </c>
      <c r="B366" s="357">
        <v>0.42172</v>
      </c>
      <c r="C366" s="357">
        <v>0.216728</v>
      </c>
      <c r="D366" s="357">
        <v>0.263322</v>
      </c>
      <c r="E366" s="358">
        <v>0.329816</v>
      </c>
      <c r="F366" s="358">
        <v>0.370763</v>
      </c>
      <c r="G366" s="358">
        <v>0.417499</v>
      </c>
      <c r="H366" s="358">
        <v>0.189183</v>
      </c>
      <c r="I366" s="358">
        <v>0.200274</v>
      </c>
      <c r="J366" s="358">
        <v>0.208501</v>
      </c>
      <c r="K366" s="358">
        <v>0.193179</v>
      </c>
      <c r="L366" s="358">
        <v>0.189631</v>
      </c>
      <c r="M366" s="358">
        <v>0.377536</v>
      </c>
      <c r="N366" s="358">
        <v>0.188754</v>
      </c>
      <c r="O366" s="358">
        <v>0.140416</v>
      </c>
      <c r="P366" s="358">
        <v>0.269604</v>
      </c>
      <c r="Q366" s="358">
        <v>0.208501</v>
      </c>
      <c r="R366" s="358">
        <v>0.216243</v>
      </c>
      <c r="S366" s="358">
        <v>0.329816</v>
      </c>
      <c r="T366" s="358">
        <v>0.184325</v>
      </c>
      <c r="U366" s="358">
        <v>0.142375</v>
      </c>
      <c r="V366" s="358">
        <v>0.149822</v>
      </c>
      <c r="W366" s="358">
        <v>0.206444</v>
      </c>
      <c r="X366" s="358">
        <v>0.195516</v>
      </c>
      <c r="Y366" s="358">
        <v>0.118136</v>
      </c>
      <c r="Z366" s="358">
        <v>0.09611</v>
      </c>
      <c r="AA366" s="358">
        <v>0.0573063</v>
      </c>
      <c r="AB366" s="358">
        <v>0.126084</v>
      </c>
      <c r="AC366" s="358">
        <v>0.0738417</v>
      </c>
      <c r="AD366" s="358">
        <v>0.104206</v>
      </c>
      <c r="AE366" s="358">
        <v>0.12103</v>
      </c>
      <c r="AF366" s="358">
        <v>0.0657448</v>
      </c>
      <c r="AG366" s="358">
        <v>0.0692406</v>
      </c>
      <c r="AH366" s="359">
        <v>0.456432</v>
      </c>
      <c r="AI366" s="359">
        <v>0.406435</v>
      </c>
      <c r="AJ366" s="359">
        <v>0.373573</v>
      </c>
      <c r="AK366" s="359">
        <v>0.369419</v>
      </c>
      <c r="AL366" s="359">
        <v>0.418613</v>
      </c>
      <c r="AM366" s="359">
        <v>0.391206</v>
      </c>
      <c r="AN366" s="359">
        <v>0.405381</v>
      </c>
      <c r="AO366" s="359">
        <v>0.385044</v>
      </c>
      <c r="AP366" s="359">
        <v>0.332523</v>
      </c>
      <c r="AQ366" s="359">
        <v>0.438681</v>
      </c>
      <c r="AR366" s="359">
        <v>0.156381</v>
      </c>
      <c r="AS366" s="359">
        <v>0.173569</v>
      </c>
      <c r="AT366" s="359">
        <v>0.303722</v>
      </c>
      <c r="AU366" s="359">
        <v>0.389641</v>
      </c>
      <c r="AV366" s="359">
        <v>0.13854</v>
      </c>
      <c r="AW366" s="359">
        <v>0.152143</v>
      </c>
      <c r="AX366" s="359">
        <v>0.247186</v>
      </c>
      <c r="AY366" s="359">
        <v>0.321055</v>
      </c>
      <c r="AZ366" s="359">
        <v>0.196807</v>
      </c>
      <c r="BA366" s="359">
        <v>0.226114</v>
      </c>
      <c r="BB366" s="359">
        <v>0.232694</v>
      </c>
      <c r="BC366" s="359">
        <v>0.420094</v>
      </c>
      <c r="BD366" s="359">
        <v>0.310668</v>
      </c>
      <c r="BE366" s="359">
        <v>0.289412</v>
      </c>
      <c r="BF366" s="359">
        <v>0.103041</v>
      </c>
      <c r="BG366" s="359">
        <v>0.119607</v>
      </c>
      <c r="BH366" s="359">
        <v>0.0892887</v>
      </c>
      <c r="BI366" s="360">
        <v>0.091837</v>
      </c>
      <c r="BJ366" s="360">
        <v>0.0998814</v>
      </c>
      <c r="BK366" s="360">
        <v>0.122652</v>
      </c>
      <c r="BL366" s="360">
        <v>0.099897</v>
      </c>
      <c r="BM366" s="360">
        <v>0.0868114</v>
      </c>
      <c r="BN366" s="361"/>
    </row>
    <row r="367">
      <c r="A367" s="356">
        <v>7.883333333333334</v>
      </c>
      <c r="B367" s="357">
        <v>0.426225</v>
      </c>
      <c r="C367" s="357">
        <v>0.217802</v>
      </c>
      <c r="D367" s="357">
        <v>0.267107</v>
      </c>
      <c r="E367" s="358">
        <v>0.338013</v>
      </c>
      <c r="F367" s="358">
        <v>0.375196</v>
      </c>
      <c r="G367" s="358">
        <v>0.422477</v>
      </c>
      <c r="H367" s="358">
        <v>0.197534</v>
      </c>
      <c r="I367" s="358">
        <v>0.207015</v>
      </c>
      <c r="J367" s="358">
        <v>0.209577</v>
      </c>
      <c r="K367" s="358">
        <v>0.198685</v>
      </c>
      <c r="L367" s="358">
        <v>0.19545</v>
      </c>
      <c r="M367" s="358">
        <v>0.385478</v>
      </c>
      <c r="N367" s="358">
        <v>0.185135</v>
      </c>
      <c r="O367" s="358">
        <v>0.145947</v>
      </c>
      <c r="P367" s="358">
        <v>0.274936</v>
      </c>
      <c r="Q367" s="358">
        <v>0.209577</v>
      </c>
      <c r="R367" s="358">
        <v>0.215031</v>
      </c>
      <c r="S367" s="358">
        <v>0.338013</v>
      </c>
      <c r="T367" s="358">
        <v>0.195674</v>
      </c>
      <c r="U367" s="358">
        <v>0.146216</v>
      </c>
      <c r="V367" s="358">
        <v>0.151018</v>
      </c>
      <c r="W367" s="358">
        <v>0.211029</v>
      </c>
      <c r="X367" s="358">
        <v>0.199741</v>
      </c>
      <c r="Y367" s="358">
        <v>0.119192</v>
      </c>
      <c r="Z367" s="358">
        <v>0.0950088</v>
      </c>
      <c r="AA367" s="358">
        <v>0.0568278</v>
      </c>
      <c r="AB367" s="358">
        <v>0.120451</v>
      </c>
      <c r="AC367" s="358">
        <v>0.0752067</v>
      </c>
      <c r="AD367" s="358">
        <v>0.102984</v>
      </c>
      <c r="AE367" s="358">
        <v>0.123936</v>
      </c>
      <c r="AF367" s="358">
        <v>0.0653191</v>
      </c>
      <c r="AG367" s="358">
        <v>0.0704411</v>
      </c>
      <c r="AH367" s="359">
        <v>0.45449</v>
      </c>
      <c r="AI367" s="359">
        <v>0.405184</v>
      </c>
      <c r="AJ367" s="359">
        <v>0.378208</v>
      </c>
      <c r="AK367" s="359">
        <v>0.371033</v>
      </c>
      <c r="AL367" s="359">
        <v>0.423069</v>
      </c>
      <c r="AM367" s="359">
        <v>0.395299</v>
      </c>
      <c r="AN367" s="359">
        <v>0.409377</v>
      </c>
      <c r="AO367" s="359">
        <v>0.385449</v>
      </c>
      <c r="AP367" s="359">
        <v>0.337639</v>
      </c>
      <c r="AQ367" s="359">
        <v>0.442992</v>
      </c>
      <c r="AR367" s="359">
        <v>0.15983</v>
      </c>
      <c r="AS367" s="359">
        <v>0.176548</v>
      </c>
      <c r="AT367" s="359">
        <v>0.308773</v>
      </c>
      <c r="AU367" s="359">
        <v>0.398759</v>
      </c>
      <c r="AV367" s="359">
        <v>0.143355</v>
      </c>
      <c r="AW367" s="359">
        <v>0.155905</v>
      </c>
      <c r="AX367" s="359">
        <v>0.251016</v>
      </c>
      <c r="AY367" s="359">
        <v>0.327293</v>
      </c>
      <c r="AZ367" s="359">
        <v>0.203594</v>
      </c>
      <c r="BA367" s="359">
        <v>0.231294</v>
      </c>
      <c r="BB367" s="359">
        <v>0.236108</v>
      </c>
      <c r="BC367" s="359">
        <v>0.430432</v>
      </c>
      <c r="BD367" s="359">
        <v>0.31448</v>
      </c>
      <c r="BE367" s="359">
        <v>0.295161</v>
      </c>
      <c r="BF367" s="359">
        <v>0.10178</v>
      </c>
      <c r="BG367" s="359">
        <v>0.119812</v>
      </c>
      <c r="BH367" s="359">
        <v>0.0894315</v>
      </c>
      <c r="BI367" s="360">
        <v>0.0938482</v>
      </c>
      <c r="BJ367" s="360">
        <v>0.0996146</v>
      </c>
      <c r="BK367" s="360">
        <v>0.122613</v>
      </c>
      <c r="BL367" s="360">
        <v>0.0998047</v>
      </c>
      <c r="BM367" s="360">
        <v>0.0876626</v>
      </c>
      <c r="BN367" s="361"/>
    </row>
    <row r="368">
      <c r="A368" s="356">
        <v>8.083333333333334</v>
      </c>
      <c r="B368" s="357">
        <v>0.432305</v>
      </c>
      <c r="C368" s="357">
        <v>0.224713</v>
      </c>
      <c r="D368" s="357">
        <v>0.273003</v>
      </c>
      <c r="E368" s="358">
        <v>0.342982</v>
      </c>
      <c r="F368" s="358">
        <v>0.382061</v>
      </c>
      <c r="G368" s="358">
        <v>0.425474</v>
      </c>
      <c r="H368" s="358">
        <v>0.196938</v>
      </c>
      <c r="I368" s="358">
        <v>0.206968</v>
      </c>
      <c r="J368" s="358">
        <v>0.218419</v>
      </c>
      <c r="K368" s="358">
        <v>0.200435</v>
      </c>
      <c r="L368" s="358">
        <v>0.199563</v>
      </c>
      <c r="M368" s="358">
        <v>0.395358</v>
      </c>
      <c r="N368" s="358">
        <v>0.190603</v>
      </c>
      <c r="O368" s="358">
        <v>0.146627</v>
      </c>
      <c r="P368" s="358">
        <v>0.279928</v>
      </c>
      <c r="Q368" s="358">
        <v>0.218419</v>
      </c>
      <c r="R368" s="358">
        <v>0.222677</v>
      </c>
      <c r="S368" s="358">
        <v>0.342982</v>
      </c>
      <c r="T368" s="358">
        <v>0.193279</v>
      </c>
      <c r="U368" s="358">
        <v>0.147899</v>
      </c>
      <c r="V368" s="358">
        <v>0.157389</v>
      </c>
      <c r="W368" s="358">
        <v>0.214992</v>
      </c>
      <c r="X368" s="358">
        <v>0.206923</v>
      </c>
      <c r="Y368" s="358">
        <v>0.121883</v>
      </c>
      <c r="Z368" s="358">
        <v>0.0952802</v>
      </c>
      <c r="AA368" s="358">
        <v>0.0538934</v>
      </c>
      <c r="AB368" s="358">
        <v>0.124436</v>
      </c>
      <c r="AC368" s="358">
        <v>0.0712415</v>
      </c>
      <c r="AD368" s="358">
        <v>0.109263</v>
      </c>
      <c r="AE368" s="358">
        <v>0.121675</v>
      </c>
      <c r="AF368" s="358">
        <v>0.0661699</v>
      </c>
      <c r="AG368" s="358">
        <v>0.0711353</v>
      </c>
      <c r="AH368" s="359">
        <v>0.462151</v>
      </c>
      <c r="AI368" s="359">
        <v>0.409412</v>
      </c>
      <c r="AJ368" s="359">
        <v>0.383476</v>
      </c>
      <c r="AK368" s="359">
        <v>0.375109</v>
      </c>
      <c r="AL368" s="359">
        <v>0.427737</v>
      </c>
      <c r="AM368" s="359">
        <v>0.397108</v>
      </c>
      <c r="AN368" s="359">
        <v>0.411202</v>
      </c>
      <c r="AO368" s="359">
        <v>0.391037</v>
      </c>
      <c r="AP368" s="359">
        <v>0.34259</v>
      </c>
      <c r="AQ368" s="359">
        <v>0.44953</v>
      </c>
      <c r="AR368" s="359">
        <v>0.164961</v>
      </c>
      <c r="AS368" s="359">
        <v>0.18249</v>
      </c>
      <c r="AT368" s="359">
        <v>0.314654</v>
      </c>
      <c r="AU368" s="359">
        <v>0.402564</v>
      </c>
      <c r="AV368" s="359">
        <v>0.147818</v>
      </c>
      <c r="AW368" s="359">
        <v>0.1613</v>
      </c>
      <c r="AX368" s="359">
        <v>0.257467</v>
      </c>
      <c r="AY368" s="359">
        <v>0.33333</v>
      </c>
      <c r="AZ368" s="359">
        <v>0.208971</v>
      </c>
      <c r="BA368" s="359">
        <v>0.23686</v>
      </c>
      <c r="BB368" s="359">
        <v>0.238786</v>
      </c>
      <c r="BC368" s="359">
        <v>0.436191</v>
      </c>
      <c r="BD368" s="359">
        <v>0.319641</v>
      </c>
      <c r="BE368" s="359">
        <v>0.303274</v>
      </c>
      <c r="BF368" s="359">
        <v>0.103517</v>
      </c>
      <c r="BG368" s="359">
        <v>0.119446</v>
      </c>
      <c r="BH368" s="359">
        <v>0.0902342</v>
      </c>
      <c r="BI368" s="360">
        <v>0.0943773</v>
      </c>
      <c r="BJ368" s="360">
        <v>0.101625</v>
      </c>
      <c r="BK368" s="360">
        <v>0.122975</v>
      </c>
      <c r="BL368" s="360">
        <v>0.0988918</v>
      </c>
      <c r="BM368" s="360">
        <v>0.0878358</v>
      </c>
      <c r="BN368" s="361"/>
    </row>
    <row r="369">
      <c r="A369" s="356">
        <v>8.266666666666667</v>
      </c>
      <c r="B369" s="357">
        <v>0.437106</v>
      </c>
      <c r="C369" s="357">
        <v>0.228294</v>
      </c>
      <c r="D369" s="357">
        <v>0.275738</v>
      </c>
      <c r="E369" s="358">
        <v>0.347199</v>
      </c>
      <c r="F369" s="358">
        <v>0.384182</v>
      </c>
      <c r="G369" s="358">
        <v>0.429615</v>
      </c>
      <c r="H369" s="358">
        <v>0.202834</v>
      </c>
      <c r="I369" s="358">
        <v>0.213208</v>
      </c>
      <c r="J369" s="358">
        <v>0.221852</v>
      </c>
      <c r="K369" s="358">
        <v>0.202544</v>
      </c>
      <c r="L369" s="358">
        <v>0.207418</v>
      </c>
      <c r="M369" s="358">
        <v>0.404165</v>
      </c>
      <c r="N369" s="358">
        <v>0.196172</v>
      </c>
      <c r="O369" s="358">
        <v>0.150097</v>
      </c>
      <c r="P369" s="358">
        <v>0.287369</v>
      </c>
      <c r="Q369" s="358">
        <v>0.221852</v>
      </c>
      <c r="R369" s="358">
        <v>0.224533</v>
      </c>
      <c r="S369" s="358">
        <v>0.347199</v>
      </c>
      <c r="T369" s="358">
        <v>0.200159</v>
      </c>
      <c r="U369" s="358">
        <v>0.15466</v>
      </c>
      <c r="V369" s="358">
        <v>0.160738</v>
      </c>
      <c r="W369" s="358">
        <v>0.2184</v>
      </c>
      <c r="X369" s="358">
        <v>0.209451</v>
      </c>
      <c r="Y369" s="358">
        <v>0.122723</v>
      </c>
      <c r="Z369" s="358">
        <v>0.0932878</v>
      </c>
      <c r="AA369" s="358">
        <v>0.0560302</v>
      </c>
      <c r="AB369" s="358">
        <v>0.123413</v>
      </c>
      <c r="AC369" s="358">
        <v>0.0733737</v>
      </c>
      <c r="AD369" s="358">
        <v>0.109601</v>
      </c>
      <c r="AE369" s="358">
        <v>0.121303</v>
      </c>
      <c r="AF369" s="358">
        <v>0.064725</v>
      </c>
      <c r="AG369" s="358">
        <v>0.069818</v>
      </c>
      <c r="AH369" s="359">
        <v>0.464287</v>
      </c>
      <c r="AI369" s="359">
        <v>0.411274</v>
      </c>
      <c r="AJ369" s="359">
        <v>0.391959</v>
      </c>
      <c r="AK369" s="359">
        <v>0.380267</v>
      </c>
      <c r="AL369" s="359">
        <v>0.430073</v>
      </c>
      <c r="AM369" s="359">
        <v>0.399346</v>
      </c>
      <c r="AN369" s="359">
        <v>0.416307</v>
      </c>
      <c r="AO369" s="359">
        <v>0.390892</v>
      </c>
      <c r="AP369" s="359">
        <v>0.347825</v>
      </c>
      <c r="AQ369" s="359">
        <v>0.451704</v>
      </c>
      <c r="AR369" s="359">
        <v>0.167851</v>
      </c>
      <c r="AS369" s="359">
        <v>0.186367</v>
      </c>
      <c r="AT369" s="359">
        <v>0.317437</v>
      </c>
      <c r="AU369" s="359">
        <v>0.407687</v>
      </c>
      <c r="AV369" s="359">
        <v>0.149914</v>
      </c>
      <c r="AW369" s="359">
        <v>0.16321</v>
      </c>
      <c r="AX369" s="359">
        <v>0.260996</v>
      </c>
      <c r="AY369" s="359">
        <v>0.338196</v>
      </c>
      <c r="AZ369" s="359">
        <v>0.210929</v>
      </c>
      <c r="BA369" s="359">
        <v>0.243298</v>
      </c>
      <c r="BB369" s="359">
        <v>0.243531</v>
      </c>
      <c r="BC369" s="359">
        <v>0.442677</v>
      </c>
      <c r="BD369" s="359">
        <v>0.325126</v>
      </c>
      <c r="BE369" s="359">
        <v>0.307627</v>
      </c>
      <c r="BF369" s="359">
        <v>0.102096</v>
      </c>
      <c r="BG369" s="359">
        <v>0.119149</v>
      </c>
      <c r="BH369" s="359">
        <v>0.0909061</v>
      </c>
      <c r="BI369" s="360">
        <v>0.0938258</v>
      </c>
      <c r="BJ369" s="360">
        <v>0.1015</v>
      </c>
      <c r="BK369" s="360">
        <v>0.121908</v>
      </c>
      <c r="BL369" s="360">
        <v>0.0988485</v>
      </c>
      <c r="BM369" s="360">
        <v>0.0877076</v>
      </c>
      <c r="BN369" s="361"/>
    </row>
    <row r="370">
      <c r="A370" s="356">
        <v>8.466666666666667</v>
      </c>
      <c r="B370" s="357">
        <v>0.44113</v>
      </c>
      <c r="C370" s="357">
        <v>0.234099</v>
      </c>
      <c r="D370" s="357">
        <v>0.279896</v>
      </c>
      <c r="E370" s="358">
        <v>0.353054</v>
      </c>
      <c r="F370" s="358">
        <v>0.392766</v>
      </c>
      <c r="G370" s="358">
        <v>0.435478</v>
      </c>
      <c r="H370" s="358">
        <v>0.20663</v>
      </c>
      <c r="I370" s="358">
        <v>0.219223</v>
      </c>
      <c r="J370" s="358">
        <v>0.228701</v>
      </c>
      <c r="K370" s="358">
        <v>0.211497</v>
      </c>
      <c r="L370" s="358">
        <v>0.210502</v>
      </c>
      <c r="M370" s="358">
        <v>0.413653</v>
      </c>
      <c r="N370" s="358">
        <v>0.202483</v>
      </c>
      <c r="O370" s="358">
        <v>0.153189</v>
      </c>
      <c r="P370" s="358">
        <v>0.295221</v>
      </c>
      <c r="Q370" s="358">
        <v>0.228701</v>
      </c>
      <c r="R370" s="358">
        <v>0.231775</v>
      </c>
      <c r="S370" s="358">
        <v>0.353054</v>
      </c>
      <c r="T370" s="358">
        <v>0.204595</v>
      </c>
      <c r="U370" s="358">
        <v>0.156518</v>
      </c>
      <c r="V370" s="358">
        <v>0.159518</v>
      </c>
      <c r="W370" s="358">
        <v>0.22199</v>
      </c>
      <c r="X370" s="358">
        <v>0.214694</v>
      </c>
      <c r="Y370" s="358">
        <v>0.128756</v>
      </c>
      <c r="Z370" s="358">
        <v>0.0955466</v>
      </c>
      <c r="AA370" s="358">
        <v>0.0589619</v>
      </c>
      <c r="AB370" s="358">
        <v>0.125417</v>
      </c>
      <c r="AC370" s="358">
        <v>0.0726847</v>
      </c>
      <c r="AD370" s="358">
        <v>0.106115</v>
      </c>
      <c r="AE370" s="358">
        <v>0.121783</v>
      </c>
      <c r="AF370" s="358">
        <v>0.0652749</v>
      </c>
      <c r="AG370" s="358">
        <v>0.0698922</v>
      </c>
      <c r="AH370" s="359">
        <v>0.466083</v>
      </c>
      <c r="AI370" s="359">
        <v>0.411994</v>
      </c>
      <c r="AJ370" s="359">
        <v>0.396832</v>
      </c>
      <c r="AK370" s="359">
        <v>0.380444</v>
      </c>
      <c r="AL370" s="359">
        <v>0.43339</v>
      </c>
      <c r="AM370" s="359">
        <v>0.401806</v>
      </c>
      <c r="AN370" s="359">
        <v>0.418472</v>
      </c>
      <c r="AO370" s="359">
        <v>0.396178</v>
      </c>
      <c r="AP370" s="359">
        <v>0.35131</v>
      </c>
      <c r="AQ370" s="359">
        <v>0.459184</v>
      </c>
      <c r="AR370" s="359">
        <v>0.172254</v>
      </c>
      <c r="AS370" s="359">
        <v>0.191415</v>
      </c>
      <c r="AT370" s="359">
        <v>0.32178</v>
      </c>
      <c r="AU370" s="359">
        <v>0.412844</v>
      </c>
      <c r="AV370" s="359">
        <v>0.15442</v>
      </c>
      <c r="AW370" s="359">
        <v>0.167492</v>
      </c>
      <c r="AX370" s="359">
        <v>0.264993</v>
      </c>
      <c r="AY370" s="359">
        <v>0.343376</v>
      </c>
      <c r="AZ370" s="359">
        <v>0.215006</v>
      </c>
      <c r="BA370" s="359">
        <v>0.249717</v>
      </c>
      <c r="BB370" s="359">
        <v>0.246941</v>
      </c>
      <c r="BC370" s="359">
        <v>0.447679</v>
      </c>
      <c r="BD370" s="359">
        <v>0.330917</v>
      </c>
      <c r="BE370" s="359">
        <v>0.311766</v>
      </c>
      <c r="BF370" s="359">
        <v>0.101878</v>
      </c>
      <c r="BG370" s="359">
        <v>0.119843</v>
      </c>
      <c r="BH370" s="359">
        <v>0.0896989</v>
      </c>
      <c r="BI370" s="360">
        <v>0.0935963</v>
      </c>
      <c r="BJ370" s="360">
        <v>0.104668</v>
      </c>
      <c r="BK370" s="360">
        <v>0.123539</v>
      </c>
      <c r="BL370" s="360">
        <v>0.0975715</v>
      </c>
      <c r="BM370" s="360">
        <v>0.0861105</v>
      </c>
      <c r="BN370" s="361"/>
    </row>
    <row r="371">
      <c r="A371" s="356">
        <v>8.65</v>
      </c>
      <c r="B371" s="357">
        <v>0.444233</v>
      </c>
      <c r="C371" s="357">
        <v>0.236815</v>
      </c>
      <c r="D371" s="357">
        <v>0.283581</v>
      </c>
      <c r="E371" s="358">
        <v>0.356588</v>
      </c>
      <c r="F371" s="358">
        <v>0.395155</v>
      </c>
      <c r="G371" s="358">
        <v>0.441333</v>
      </c>
      <c r="H371" s="358">
        <v>0.210613</v>
      </c>
      <c r="I371" s="358">
        <v>0.225778</v>
      </c>
      <c r="J371" s="358">
        <v>0.232958</v>
      </c>
      <c r="K371" s="358">
        <v>0.211957</v>
      </c>
      <c r="L371" s="358">
        <v>0.217239</v>
      </c>
      <c r="M371" s="358">
        <v>0.422411</v>
      </c>
      <c r="N371" s="358">
        <v>0.205785</v>
      </c>
      <c r="O371" s="358">
        <v>0.154979</v>
      </c>
      <c r="P371" s="358">
        <v>0.299892</v>
      </c>
      <c r="Q371" s="358">
        <v>0.232958</v>
      </c>
      <c r="R371" s="358">
        <v>0.236367</v>
      </c>
      <c r="S371" s="358">
        <v>0.356588</v>
      </c>
      <c r="T371" s="358">
        <v>0.211465</v>
      </c>
      <c r="U371" s="358">
        <v>0.158913</v>
      </c>
      <c r="V371" s="358">
        <v>0.162498</v>
      </c>
      <c r="W371" s="358">
        <v>0.22905</v>
      </c>
      <c r="X371" s="358">
        <v>0.220235</v>
      </c>
      <c r="Y371" s="358">
        <v>0.131097</v>
      </c>
      <c r="Z371" s="358">
        <v>0.0972134</v>
      </c>
      <c r="AA371" s="358">
        <v>0.0594813</v>
      </c>
      <c r="AB371" s="358">
        <v>0.126536</v>
      </c>
      <c r="AC371" s="358">
        <v>0.0734645</v>
      </c>
      <c r="AD371" s="358">
        <v>0.104677</v>
      </c>
      <c r="AE371" s="358">
        <v>0.122285</v>
      </c>
      <c r="AF371" s="358">
        <v>0.065333</v>
      </c>
      <c r="AG371" s="358">
        <v>0.069035</v>
      </c>
      <c r="AH371" s="359">
        <v>0.467246</v>
      </c>
      <c r="AI371" s="359">
        <v>0.413142</v>
      </c>
      <c r="AJ371" s="359">
        <v>0.400705</v>
      </c>
      <c r="AK371" s="359">
        <v>0.384761</v>
      </c>
      <c r="AL371" s="359">
        <v>0.435774</v>
      </c>
      <c r="AM371" s="359">
        <v>0.404277</v>
      </c>
      <c r="AN371" s="359">
        <v>0.42258</v>
      </c>
      <c r="AO371" s="359">
        <v>0.39849</v>
      </c>
      <c r="AP371" s="359">
        <v>0.355936</v>
      </c>
      <c r="AQ371" s="359">
        <v>0.459695</v>
      </c>
      <c r="AR371" s="359">
        <v>0.176404</v>
      </c>
      <c r="AS371" s="359">
        <v>0.197208</v>
      </c>
      <c r="AT371" s="359">
        <v>0.325394</v>
      </c>
      <c r="AU371" s="359">
        <v>0.416091</v>
      </c>
      <c r="AV371" s="359">
        <v>0.157532</v>
      </c>
      <c r="AW371" s="359">
        <v>0.172261</v>
      </c>
      <c r="AX371" s="359">
        <v>0.270071</v>
      </c>
      <c r="AY371" s="359">
        <v>0.349319</v>
      </c>
      <c r="AZ371" s="359">
        <v>0.223066</v>
      </c>
      <c r="BA371" s="359">
        <v>0.254771</v>
      </c>
      <c r="BB371" s="359">
        <v>0.253701</v>
      </c>
      <c r="BC371" s="359">
        <v>0.454912</v>
      </c>
      <c r="BD371" s="359">
        <v>0.335534</v>
      </c>
      <c r="BE371" s="359">
        <v>0.316203</v>
      </c>
      <c r="BF371" s="359">
        <v>0.103245</v>
      </c>
      <c r="BG371" s="359">
        <v>0.120382</v>
      </c>
      <c r="BH371" s="359">
        <v>0.0909925</v>
      </c>
      <c r="BI371" s="360">
        <v>0.0923728</v>
      </c>
      <c r="BJ371" s="360">
        <v>0.102909</v>
      </c>
      <c r="BK371" s="360">
        <v>0.125296</v>
      </c>
      <c r="BL371" s="360">
        <v>0.0995426</v>
      </c>
      <c r="BM371" s="360">
        <v>0.0858804</v>
      </c>
      <c r="BN371" s="361"/>
    </row>
    <row r="372">
      <c r="A372" s="356">
        <v>8.850000000000001</v>
      </c>
      <c r="B372" s="357">
        <v>0.455186</v>
      </c>
      <c r="C372" s="357">
        <v>0.239957</v>
      </c>
      <c r="D372" s="357">
        <v>0.286776</v>
      </c>
      <c r="E372" s="358">
        <v>0.359813</v>
      </c>
      <c r="F372" s="358">
        <v>0.398024</v>
      </c>
      <c r="G372" s="358">
        <v>0.44293</v>
      </c>
      <c r="H372" s="358">
        <v>0.215171</v>
      </c>
      <c r="I372" s="358">
        <v>0.228353</v>
      </c>
      <c r="J372" s="358">
        <v>0.234211</v>
      </c>
      <c r="K372" s="358">
        <v>0.218042</v>
      </c>
      <c r="L372" s="358">
        <v>0.220273</v>
      </c>
      <c r="M372" s="358">
        <v>0.428783</v>
      </c>
      <c r="N372" s="358">
        <v>0.204857</v>
      </c>
      <c r="O372" s="358">
        <v>0.160856</v>
      </c>
      <c r="P372" s="358">
        <v>0.304378</v>
      </c>
      <c r="Q372" s="358">
        <v>0.234211</v>
      </c>
      <c r="R372" s="358">
        <v>0.240277</v>
      </c>
      <c r="S372" s="358">
        <v>0.359813</v>
      </c>
      <c r="T372" s="358">
        <v>0.215511</v>
      </c>
      <c r="U372" s="358">
        <v>0.164548</v>
      </c>
      <c r="V372" s="358">
        <v>0.165347</v>
      </c>
      <c r="W372" s="358">
        <v>0.232418</v>
      </c>
      <c r="X372" s="358">
        <v>0.223918</v>
      </c>
      <c r="Y372" s="358">
        <v>0.130681</v>
      </c>
      <c r="Z372" s="358">
        <v>0.093131</v>
      </c>
      <c r="AA372" s="358">
        <v>0.0585903</v>
      </c>
      <c r="AB372" s="358">
        <v>0.123205</v>
      </c>
      <c r="AC372" s="358">
        <v>0.0732633</v>
      </c>
      <c r="AD372" s="358">
        <v>0.106126</v>
      </c>
      <c r="AE372" s="358">
        <v>0.12462</v>
      </c>
      <c r="AF372" s="358">
        <v>0.0636628</v>
      </c>
      <c r="AG372" s="358">
        <v>0.0727149</v>
      </c>
      <c r="AH372" s="359">
        <v>0.470402</v>
      </c>
      <c r="AI372" s="359">
        <v>0.41601</v>
      </c>
      <c r="AJ372" s="359">
        <v>0.400931</v>
      </c>
      <c r="AK372" s="359">
        <v>0.385991</v>
      </c>
      <c r="AL372" s="359">
        <v>0.43624</v>
      </c>
      <c r="AM372" s="359">
        <v>0.407541</v>
      </c>
      <c r="AN372" s="359">
        <v>0.423243</v>
      </c>
      <c r="AO372" s="359">
        <v>0.400635</v>
      </c>
      <c r="AP372" s="359">
        <v>0.355673</v>
      </c>
      <c r="AQ372" s="359">
        <v>0.464199</v>
      </c>
      <c r="AR372" s="359">
        <v>0.179058</v>
      </c>
      <c r="AS372" s="359">
        <v>0.2016</v>
      </c>
      <c r="AT372" s="359">
        <v>0.328656</v>
      </c>
      <c r="AU372" s="359">
        <v>0.42223</v>
      </c>
      <c r="AV372" s="359">
        <v>0.159212</v>
      </c>
      <c r="AW372" s="359">
        <v>0.176309</v>
      </c>
      <c r="AX372" s="359">
        <v>0.274296</v>
      </c>
      <c r="AY372" s="359">
        <v>0.35366</v>
      </c>
      <c r="AZ372" s="359">
        <v>0.223779</v>
      </c>
      <c r="BA372" s="359">
        <v>0.258894</v>
      </c>
      <c r="BB372" s="359">
        <v>0.254306</v>
      </c>
      <c r="BC372" s="359">
        <v>0.45705</v>
      </c>
      <c r="BD372" s="359">
        <v>0.341978</v>
      </c>
      <c r="BE372" s="359">
        <v>0.322481</v>
      </c>
      <c r="BF372" s="359">
        <v>0.103244</v>
      </c>
      <c r="BG372" s="359">
        <v>0.118329</v>
      </c>
      <c r="BH372" s="359">
        <v>0.0888622</v>
      </c>
      <c r="BI372" s="360">
        <v>0.0945584</v>
      </c>
      <c r="BJ372" s="360">
        <v>0.101438</v>
      </c>
      <c r="BK372" s="360">
        <v>0.124265</v>
      </c>
      <c r="BL372" s="360">
        <v>0.099161</v>
      </c>
      <c r="BM372" s="360">
        <v>0.0867979</v>
      </c>
      <c r="BN372" s="361"/>
    </row>
    <row r="373">
      <c r="A373" s="356">
        <v>9.033333333333333</v>
      </c>
      <c r="B373" s="357">
        <v>0.459736</v>
      </c>
      <c r="C373" s="357">
        <v>0.247759</v>
      </c>
      <c r="D373" s="357">
        <v>0.29096</v>
      </c>
      <c r="E373" s="358">
        <v>0.363373</v>
      </c>
      <c r="F373" s="358">
        <v>0.400057</v>
      </c>
      <c r="G373" s="358">
        <v>0.446254</v>
      </c>
      <c r="H373" s="358">
        <v>0.218281</v>
      </c>
      <c r="I373" s="358">
        <v>0.230251</v>
      </c>
      <c r="J373" s="358">
        <v>0.242469</v>
      </c>
      <c r="K373" s="358">
        <v>0.220722</v>
      </c>
      <c r="L373" s="358">
        <v>0.226448</v>
      </c>
      <c r="M373" s="358">
        <v>0.436518</v>
      </c>
      <c r="N373" s="358">
        <v>0.210726</v>
      </c>
      <c r="O373" s="358">
        <v>0.160314</v>
      </c>
      <c r="P373" s="358">
        <v>0.307043</v>
      </c>
      <c r="Q373" s="358">
        <v>0.242469</v>
      </c>
      <c r="R373" s="358">
        <v>0.248062</v>
      </c>
      <c r="S373" s="358">
        <v>0.363373</v>
      </c>
      <c r="T373" s="358">
        <v>0.22181</v>
      </c>
      <c r="U373" s="358">
        <v>0.166896</v>
      </c>
      <c r="V373" s="358">
        <v>0.169866</v>
      </c>
      <c r="W373" s="358">
        <v>0.237661</v>
      </c>
      <c r="X373" s="358">
        <v>0.234182</v>
      </c>
      <c r="Y373" s="358">
        <v>0.136178</v>
      </c>
      <c r="Z373" s="358">
        <v>0.0967748</v>
      </c>
      <c r="AA373" s="358">
        <v>0.0558396</v>
      </c>
      <c r="AB373" s="358">
        <v>0.127125</v>
      </c>
      <c r="AC373" s="358">
        <v>0.0731972</v>
      </c>
      <c r="AD373" s="358">
        <v>0.109185</v>
      </c>
      <c r="AE373" s="358">
        <v>0.124878</v>
      </c>
      <c r="AF373" s="358">
        <v>0.0668749</v>
      </c>
      <c r="AG373" s="358">
        <v>0.0708661</v>
      </c>
      <c r="AH373" s="359">
        <v>0.472639</v>
      </c>
      <c r="AI373" s="359">
        <v>0.420671</v>
      </c>
      <c r="AJ373" s="359">
        <v>0.401999</v>
      </c>
      <c r="AK373" s="359">
        <v>0.388913</v>
      </c>
      <c r="AL373" s="359">
        <v>0.438172</v>
      </c>
      <c r="AM373" s="359">
        <v>0.407918</v>
      </c>
      <c r="AN373" s="359">
        <v>0.427902</v>
      </c>
      <c r="AO373" s="359">
        <v>0.402472</v>
      </c>
      <c r="AP373" s="359">
        <v>0.361642</v>
      </c>
      <c r="AQ373" s="359">
        <v>0.466235</v>
      </c>
      <c r="AR373" s="359">
        <v>0.184725</v>
      </c>
      <c r="AS373" s="359">
        <v>0.206418</v>
      </c>
      <c r="AT373" s="359">
        <v>0.336866</v>
      </c>
      <c r="AU373" s="359">
        <v>0.424728</v>
      </c>
      <c r="AV373" s="359">
        <v>0.164987</v>
      </c>
      <c r="AW373" s="359">
        <v>0.180656</v>
      </c>
      <c r="AX373" s="359">
        <v>0.278836</v>
      </c>
      <c r="AY373" s="359">
        <v>0.358756</v>
      </c>
      <c r="AZ373" s="359">
        <v>0.231254</v>
      </c>
      <c r="BA373" s="359">
        <v>0.263326</v>
      </c>
      <c r="BB373" s="359">
        <v>0.258441</v>
      </c>
      <c r="BC373" s="359">
        <v>0.466075</v>
      </c>
      <c r="BD373" s="359">
        <v>0.344984</v>
      </c>
      <c r="BE373" s="359">
        <v>0.329769</v>
      </c>
      <c r="BF373" s="359">
        <v>0.103004</v>
      </c>
      <c r="BG373" s="359">
        <v>0.120969</v>
      </c>
      <c r="BH373" s="359">
        <v>0.0910455</v>
      </c>
      <c r="BI373" s="360">
        <v>0.0953505</v>
      </c>
      <c r="BJ373" s="360">
        <v>0.102009</v>
      </c>
      <c r="BK373" s="360">
        <v>0.124656</v>
      </c>
      <c r="BL373" s="360">
        <v>0.101155</v>
      </c>
      <c r="BM373" s="360">
        <v>0.0881268</v>
      </c>
      <c r="BN373" s="361"/>
    </row>
    <row r="374">
      <c r="A374" s="356">
        <v>9.233333333333333</v>
      </c>
      <c r="B374" s="357">
        <v>0.463475</v>
      </c>
      <c r="C374" s="357">
        <v>0.251824</v>
      </c>
      <c r="D374" s="357">
        <v>0.288623</v>
      </c>
      <c r="E374" s="358">
        <v>0.369225</v>
      </c>
      <c r="F374" s="358">
        <v>0.404796</v>
      </c>
      <c r="G374" s="358">
        <v>0.446597</v>
      </c>
      <c r="H374" s="358">
        <v>0.222677</v>
      </c>
      <c r="I374" s="358">
        <v>0.23473</v>
      </c>
      <c r="J374" s="358">
        <v>0.248052</v>
      </c>
      <c r="K374" s="358">
        <v>0.227566</v>
      </c>
      <c r="L374" s="358">
        <v>0.225279</v>
      </c>
      <c r="M374" s="358">
        <v>0.447552</v>
      </c>
      <c r="N374" s="358">
        <v>0.215628</v>
      </c>
      <c r="O374" s="358">
        <v>0.162619</v>
      </c>
      <c r="P374" s="358">
        <v>0.316316</v>
      </c>
      <c r="Q374" s="358">
        <v>0.248052</v>
      </c>
      <c r="R374" s="358">
        <v>0.251623</v>
      </c>
      <c r="S374" s="358">
        <v>0.369225</v>
      </c>
      <c r="T374" s="358">
        <v>0.228914</v>
      </c>
      <c r="U374" s="358">
        <v>0.172805</v>
      </c>
      <c r="V374" s="358">
        <v>0.173861</v>
      </c>
      <c r="W374" s="358">
        <v>0.240519</v>
      </c>
      <c r="X374" s="358">
        <v>0.238646</v>
      </c>
      <c r="Y374" s="358">
        <v>0.135822</v>
      </c>
      <c r="Z374" s="358">
        <v>0.09799</v>
      </c>
      <c r="AA374" s="358">
        <v>0.0592596</v>
      </c>
      <c r="AB374" s="358">
        <v>0.126695</v>
      </c>
      <c r="AC374" s="358">
        <v>0.0755431</v>
      </c>
      <c r="AD374" s="358">
        <v>0.109055</v>
      </c>
      <c r="AE374" s="358">
        <v>0.12473</v>
      </c>
      <c r="AF374" s="358">
        <v>0.0666404</v>
      </c>
      <c r="AG374" s="358">
        <v>0.070921</v>
      </c>
      <c r="AH374" s="359">
        <v>0.473234</v>
      </c>
      <c r="AI374" s="359">
        <v>0.419529</v>
      </c>
      <c r="AJ374" s="359">
        <v>0.411373</v>
      </c>
      <c r="AK374" s="359">
        <v>0.388899</v>
      </c>
      <c r="AL374" s="359">
        <v>0.441731</v>
      </c>
      <c r="AM374" s="359">
        <v>0.410174</v>
      </c>
      <c r="AN374" s="359">
        <v>0.429414</v>
      </c>
      <c r="AO374" s="359">
        <v>0.40288</v>
      </c>
      <c r="AP374" s="359">
        <v>0.36251</v>
      </c>
      <c r="AQ374" s="359">
        <v>0.469945</v>
      </c>
      <c r="AR374" s="359">
        <v>0.188084</v>
      </c>
      <c r="AS374" s="359">
        <v>0.209757</v>
      </c>
      <c r="AT374" s="359">
        <v>0.338041</v>
      </c>
      <c r="AU374" s="359">
        <v>0.427137</v>
      </c>
      <c r="AV374" s="359">
        <v>0.167552</v>
      </c>
      <c r="AW374" s="359">
        <v>0.182529</v>
      </c>
      <c r="AX374" s="359">
        <v>0.28199</v>
      </c>
      <c r="AY374" s="359">
        <v>0.362266</v>
      </c>
      <c r="AZ374" s="359">
        <v>0.234157</v>
      </c>
      <c r="BA374" s="359">
        <v>0.269909</v>
      </c>
      <c r="BB374" s="359">
        <v>0.262232</v>
      </c>
      <c r="BC374" s="359">
        <v>0.466907</v>
      </c>
      <c r="BD374" s="359">
        <v>0.348426</v>
      </c>
      <c r="BE374" s="359">
        <v>0.331586</v>
      </c>
      <c r="BF374" s="359">
        <v>0.10368</v>
      </c>
      <c r="BG374" s="359">
        <v>0.120634</v>
      </c>
      <c r="BH374" s="359">
        <v>0.0888672</v>
      </c>
      <c r="BI374" s="360">
        <v>0.0930904</v>
      </c>
      <c r="BJ374" s="360">
        <v>0.101534</v>
      </c>
      <c r="BK374" s="360">
        <v>0.122926</v>
      </c>
      <c r="BL374" s="360">
        <v>0.0995815</v>
      </c>
      <c r="BM374" s="360">
        <v>0.0870531</v>
      </c>
      <c r="BN374" s="361"/>
    </row>
    <row r="375">
      <c r="A375" s="356">
        <v>9.433333333333334</v>
      </c>
      <c r="B375" s="357">
        <v>0.464255</v>
      </c>
      <c r="C375" s="357">
        <v>0.253138</v>
      </c>
      <c r="D375" s="357">
        <v>0.296418</v>
      </c>
      <c r="E375" s="358">
        <v>0.373108</v>
      </c>
      <c r="F375" s="358">
        <v>0.409814</v>
      </c>
      <c r="G375" s="358">
        <v>0.447209</v>
      </c>
      <c r="H375" s="358">
        <v>0.225871</v>
      </c>
      <c r="I375" s="358">
        <v>0.24063</v>
      </c>
      <c r="J375" s="358">
        <v>0.253333</v>
      </c>
      <c r="K375" s="358">
        <v>0.230735</v>
      </c>
      <c r="L375" s="358">
        <v>0.230136</v>
      </c>
      <c r="M375" s="358">
        <v>0.452408</v>
      </c>
      <c r="N375" s="358">
        <v>0.218575</v>
      </c>
      <c r="O375" s="358">
        <v>0.164632</v>
      </c>
      <c r="P375" s="358">
        <v>0.319954</v>
      </c>
      <c r="Q375" s="358">
        <v>0.253333</v>
      </c>
      <c r="R375" s="358">
        <v>0.255035</v>
      </c>
      <c r="S375" s="358">
        <v>0.373108</v>
      </c>
      <c r="T375" s="358">
        <v>0.234365</v>
      </c>
      <c r="U375" s="358">
        <v>0.175922</v>
      </c>
      <c r="V375" s="358">
        <v>0.170753</v>
      </c>
      <c r="W375" s="358">
        <v>0.249014</v>
      </c>
      <c r="X375" s="358">
        <v>0.242342</v>
      </c>
      <c r="Y375" s="358">
        <v>0.136311</v>
      </c>
      <c r="Z375" s="358">
        <v>0.096935</v>
      </c>
      <c r="AA375" s="358">
        <v>0.0559994</v>
      </c>
      <c r="AB375" s="358">
        <v>0.124454</v>
      </c>
      <c r="AC375" s="358">
        <v>0.0732951</v>
      </c>
      <c r="AD375" s="358">
        <v>0.107174</v>
      </c>
      <c r="AE375" s="358">
        <v>0.129485</v>
      </c>
      <c r="AF375" s="358">
        <v>0.0644517</v>
      </c>
      <c r="AG375" s="358">
        <v>0.0697955</v>
      </c>
      <c r="AH375" s="359">
        <v>0.472894</v>
      </c>
      <c r="AI375" s="359">
        <v>0.420349</v>
      </c>
      <c r="AJ375" s="359">
        <v>0.409992</v>
      </c>
      <c r="AK375" s="359">
        <v>0.394795</v>
      </c>
      <c r="AL375" s="359">
        <v>0.443307</v>
      </c>
      <c r="AM375" s="359">
        <v>0.412356</v>
      </c>
      <c r="AN375" s="359">
        <v>0.431534</v>
      </c>
      <c r="AO375" s="359">
        <v>0.405647</v>
      </c>
      <c r="AP375" s="359">
        <v>0.367475</v>
      </c>
      <c r="AQ375" s="359">
        <v>0.470791</v>
      </c>
      <c r="AR375" s="359">
        <v>0.192805</v>
      </c>
      <c r="AS375" s="359">
        <v>0.21731</v>
      </c>
      <c r="AT375" s="359">
        <v>0.343124</v>
      </c>
      <c r="AU375" s="359">
        <v>0.430775</v>
      </c>
      <c r="AV375" s="359">
        <v>0.172151</v>
      </c>
      <c r="AW375" s="359">
        <v>0.188065</v>
      </c>
      <c r="AX375" s="359">
        <v>0.286658</v>
      </c>
      <c r="AY375" s="359">
        <v>0.367732</v>
      </c>
      <c r="AZ375" s="359">
        <v>0.239206</v>
      </c>
      <c r="BA375" s="359">
        <v>0.274188</v>
      </c>
      <c r="BB375" s="359">
        <v>0.267277</v>
      </c>
      <c r="BC375" s="359">
        <v>0.473206</v>
      </c>
      <c r="BD375" s="359">
        <v>0.355488</v>
      </c>
      <c r="BE375" s="359">
        <v>0.337917</v>
      </c>
      <c r="BF375" s="359">
        <v>0.105072</v>
      </c>
      <c r="BG375" s="359">
        <v>0.12292</v>
      </c>
      <c r="BH375" s="359">
        <v>0.0922856</v>
      </c>
      <c r="BI375" s="360">
        <v>0.0949454</v>
      </c>
      <c r="BJ375" s="360">
        <v>0.103341</v>
      </c>
      <c r="BK375" s="360">
        <v>0.125025</v>
      </c>
      <c r="BL375" s="360">
        <v>0.0989711</v>
      </c>
      <c r="BM375" s="360">
        <v>0.0878278</v>
      </c>
      <c r="BN375" s="361"/>
    </row>
    <row r="376">
      <c r="A376" s="356">
        <v>9.616666666666667</v>
      </c>
      <c r="B376" s="357">
        <v>0.469132</v>
      </c>
      <c r="C376" s="357">
        <v>0.255684</v>
      </c>
      <c r="D376" s="357">
        <v>0.300981</v>
      </c>
      <c r="E376" s="358">
        <v>0.374571</v>
      </c>
      <c r="F376" s="358">
        <v>0.410002</v>
      </c>
      <c r="G376" s="358">
        <v>0.451207</v>
      </c>
      <c r="H376" s="358">
        <v>0.230031</v>
      </c>
      <c r="I376" s="358">
        <v>0.244013</v>
      </c>
      <c r="J376" s="358">
        <v>0.255484</v>
      </c>
      <c r="K376" s="358">
        <v>0.233832</v>
      </c>
      <c r="L376" s="358">
        <v>0.233515</v>
      </c>
      <c r="M376" s="358">
        <v>0.460918</v>
      </c>
      <c r="N376" s="358">
        <v>0.221704</v>
      </c>
      <c r="O376" s="358">
        <v>0.166489</v>
      </c>
      <c r="P376" s="358">
        <v>0.326785</v>
      </c>
      <c r="Q376" s="358">
        <v>0.255484</v>
      </c>
      <c r="R376" s="358">
        <v>0.258476</v>
      </c>
      <c r="S376" s="358">
        <v>0.374571</v>
      </c>
      <c r="T376" s="358">
        <v>0.238503</v>
      </c>
      <c r="U376" s="358">
        <v>0.178191</v>
      </c>
      <c r="V376" s="358">
        <v>0.177049</v>
      </c>
      <c r="W376" s="358">
        <v>0.249595</v>
      </c>
      <c r="X376" s="358">
        <v>0.248368</v>
      </c>
      <c r="Y376" s="358">
        <v>0.144197</v>
      </c>
      <c r="Z376" s="358">
        <v>0.0985231</v>
      </c>
      <c r="AA376" s="358">
        <v>0.0600971</v>
      </c>
      <c r="AB376" s="358">
        <v>0.127243</v>
      </c>
      <c r="AC376" s="358">
        <v>0.0765635</v>
      </c>
      <c r="AD376" s="358">
        <v>0.108698</v>
      </c>
      <c r="AE376" s="358">
        <v>0.125196</v>
      </c>
      <c r="AF376" s="358">
        <v>0.0666222</v>
      </c>
      <c r="AG376" s="358">
        <v>0.0701881</v>
      </c>
      <c r="AH376" s="359">
        <v>0.47432</v>
      </c>
      <c r="AI376" s="359">
        <v>0.424295</v>
      </c>
      <c r="AJ376" s="359">
        <v>0.41599</v>
      </c>
      <c r="AK376" s="359">
        <v>0.394156</v>
      </c>
      <c r="AL376" s="359">
        <v>0.445868</v>
      </c>
      <c r="AM376" s="359">
        <v>0.41564</v>
      </c>
      <c r="AN376" s="359">
        <v>0.433686</v>
      </c>
      <c r="AO376" s="359">
        <v>0.408241</v>
      </c>
      <c r="AP376" s="359">
        <v>0.369777</v>
      </c>
      <c r="AQ376" s="359">
        <v>0.474518</v>
      </c>
      <c r="AR376" s="359">
        <v>0.197794</v>
      </c>
      <c r="AS376" s="359">
        <v>0.22185</v>
      </c>
      <c r="AT376" s="359">
        <v>0.346437</v>
      </c>
      <c r="AU376" s="359">
        <v>0.435271</v>
      </c>
      <c r="AV376" s="359">
        <v>0.176556</v>
      </c>
      <c r="AW376" s="359">
        <v>0.192885</v>
      </c>
      <c r="AX376" s="359">
        <v>0.291751</v>
      </c>
      <c r="AY376" s="359">
        <v>0.370395</v>
      </c>
      <c r="AZ376" s="359">
        <v>0.244812</v>
      </c>
      <c r="BA376" s="359">
        <v>0.279551</v>
      </c>
      <c r="BB376" s="359">
        <v>0.268767</v>
      </c>
      <c r="BC376" s="359">
        <v>0.476895</v>
      </c>
      <c r="BD376" s="359">
        <v>0.358371</v>
      </c>
      <c r="BE376" s="359">
        <v>0.341509</v>
      </c>
      <c r="BF376" s="359">
        <v>0.104469</v>
      </c>
      <c r="BG376" s="359">
        <v>0.122436</v>
      </c>
      <c r="BH376" s="359">
        <v>0.0913283</v>
      </c>
      <c r="BI376" s="360">
        <v>0.0936296</v>
      </c>
      <c r="BJ376" s="360">
        <v>0.102972</v>
      </c>
      <c r="BK376" s="360">
        <v>0.125698</v>
      </c>
      <c r="BL376" s="360">
        <v>0.0985203</v>
      </c>
      <c r="BM376" s="360">
        <v>0.0879297</v>
      </c>
      <c r="BN376" s="361"/>
    </row>
    <row r="377">
      <c r="A377" s="356">
        <v>9.816666666666666</v>
      </c>
      <c r="B377" s="357">
        <v>0.468337</v>
      </c>
      <c r="C377" s="357">
        <v>0.261762</v>
      </c>
      <c r="D377" s="357">
        <v>0.30167</v>
      </c>
      <c r="E377" s="358">
        <v>0.378995</v>
      </c>
      <c r="F377" s="358">
        <v>0.417224</v>
      </c>
      <c r="G377" s="358">
        <v>0.453248</v>
      </c>
      <c r="H377" s="358">
        <v>0.229881</v>
      </c>
      <c r="I377" s="358">
        <v>0.244882</v>
      </c>
      <c r="J377" s="358">
        <v>0.261434</v>
      </c>
      <c r="K377" s="358">
        <v>0.2381</v>
      </c>
      <c r="L377" s="358">
        <v>0.23811</v>
      </c>
      <c r="M377" s="358">
        <v>0.465996</v>
      </c>
      <c r="N377" s="358">
        <v>0.22558</v>
      </c>
      <c r="O377" s="358">
        <v>0.172098</v>
      </c>
      <c r="P377" s="358">
        <v>0.327501</v>
      </c>
      <c r="Q377" s="358">
        <v>0.261434</v>
      </c>
      <c r="R377" s="358">
        <v>0.265946</v>
      </c>
      <c r="S377" s="358">
        <v>0.378995</v>
      </c>
      <c r="T377" s="358">
        <v>0.238685</v>
      </c>
      <c r="U377" s="358">
        <v>0.1823</v>
      </c>
      <c r="V377" s="358">
        <v>0.179762</v>
      </c>
      <c r="W377" s="358">
        <v>0.251637</v>
      </c>
      <c r="X377" s="358">
        <v>0.254166</v>
      </c>
      <c r="Y377" s="358">
        <v>0.145415</v>
      </c>
      <c r="Z377" s="358">
        <v>0.0960743</v>
      </c>
      <c r="AA377" s="358">
        <v>0.0586291</v>
      </c>
      <c r="AB377" s="358">
        <v>0.128016</v>
      </c>
      <c r="AC377" s="358">
        <v>0.0721903</v>
      </c>
      <c r="AD377" s="358">
        <v>0.106368</v>
      </c>
      <c r="AE377" s="358">
        <v>0.125009</v>
      </c>
      <c r="AF377" s="358">
        <v>0.0663687</v>
      </c>
      <c r="AG377" s="358">
        <v>0.0693958</v>
      </c>
      <c r="AH377" s="359">
        <v>0.476215</v>
      </c>
      <c r="AI377" s="359">
        <v>0.423272</v>
      </c>
      <c r="AJ377" s="359">
        <v>0.418211</v>
      </c>
      <c r="AK377" s="359">
        <v>0.397435</v>
      </c>
      <c r="AL377" s="359">
        <v>0.445717</v>
      </c>
      <c r="AM377" s="359">
        <v>0.414857</v>
      </c>
      <c r="AN377" s="359">
        <v>0.434957</v>
      </c>
      <c r="AO377" s="359">
        <v>0.409913</v>
      </c>
      <c r="AP377" s="359">
        <v>0.372384</v>
      </c>
      <c r="AQ377" s="359">
        <v>0.475992</v>
      </c>
      <c r="AR377" s="359">
        <v>0.200265</v>
      </c>
      <c r="AS377" s="359">
        <v>0.226145</v>
      </c>
      <c r="AT377" s="359">
        <v>0.348309</v>
      </c>
      <c r="AU377" s="359">
        <v>0.438896</v>
      </c>
      <c r="AV377" s="359">
        <v>0.179026</v>
      </c>
      <c r="AW377" s="359">
        <v>0.195734</v>
      </c>
      <c r="AX377" s="359">
        <v>0.295624</v>
      </c>
      <c r="AY377" s="359">
        <v>0.374369</v>
      </c>
      <c r="AZ377" s="359">
        <v>0.24725</v>
      </c>
      <c r="BA377" s="359">
        <v>0.28284</v>
      </c>
      <c r="BB377" s="359">
        <v>0.274105</v>
      </c>
      <c r="BC377" s="359">
        <v>0.47973</v>
      </c>
      <c r="BD377" s="359">
        <v>0.362727</v>
      </c>
      <c r="BE377" s="359">
        <v>0.343841</v>
      </c>
      <c r="BF377" s="359">
        <v>0.102372</v>
      </c>
      <c r="BG377" s="359">
        <v>0.120187</v>
      </c>
      <c r="BH377" s="359">
        <v>0.091036</v>
      </c>
      <c r="BI377" s="360">
        <v>0.0948164</v>
      </c>
      <c r="BJ377" s="360">
        <v>0.104443</v>
      </c>
      <c r="BK377" s="360">
        <v>0.124989</v>
      </c>
      <c r="BL377" s="360">
        <v>0.100479</v>
      </c>
      <c r="BM377" s="360">
        <v>0.0880561</v>
      </c>
      <c r="BN377" s="361"/>
    </row>
    <row r="378">
      <c r="A378" s="356">
        <v>10.0</v>
      </c>
      <c r="B378" s="357">
        <v>0.470548</v>
      </c>
      <c r="C378" s="357">
        <v>0.262971</v>
      </c>
      <c r="D378" s="357">
        <v>0.305465</v>
      </c>
      <c r="E378" s="358">
        <v>0.382252</v>
      </c>
      <c r="F378" s="358">
        <v>0.420385</v>
      </c>
      <c r="G378" s="358">
        <v>0.457933</v>
      </c>
      <c r="H378" s="358">
        <v>0.233965</v>
      </c>
      <c r="I378" s="358">
        <v>0.250176</v>
      </c>
      <c r="J378" s="358">
        <v>0.267151</v>
      </c>
      <c r="K378" s="358">
        <v>0.24031</v>
      </c>
      <c r="L378" s="358">
        <v>0.242246</v>
      </c>
      <c r="M378" s="358">
        <v>0.471841</v>
      </c>
      <c r="N378" s="358">
        <v>0.231196</v>
      </c>
      <c r="O378" s="358">
        <v>0.173426</v>
      </c>
      <c r="P378" s="358">
        <v>0.333458</v>
      </c>
      <c r="Q378" s="358">
        <v>0.267151</v>
      </c>
      <c r="R378" s="358">
        <v>0.269909</v>
      </c>
      <c r="S378" s="358">
        <v>0.382252</v>
      </c>
      <c r="T378" s="358">
        <v>0.246697</v>
      </c>
      <c r="U378" s="358">
        <v>0.186458</v>
      </c>
      <c r="V378" s="358">
        <v>0.182973</v>
      </c>
      <c r="W378" s="358">
        <v>0.26088</v>
      </c>
      <c r="X378" s="358">
        <v>0.26051</v>
      </c>
      <c r="Y378" s="358">
        <v>0.146624</v>
      </c>
      <c r="Z378" s="358">
        <v>0.09816</v>
      </c>
      <c r="AA378" s="358">
        <v>0.0567501</v>
      </c>
      <c r="AB378" s="358">
        <v>0.129511</v>
      </c>
      <c r="AC378" s="358">
        <v>0.0737144</v>
      </c>
      <c r="AD378" s="358">
        <v>0.108382</v>
      </c>
      <c r="AE378" s="358">
        <v>0.125566</v>
      </c>
      <c r="AF378" s="358">
        <v>0.0647272</v>
      </c>
      <c r="AG378" s="358">
        <v>0.0687607</v>
      </c>
      <c r="AH378" s="359">
        <v>0.479303</v>
      </c>
      <c r="AI378" s="359">
        <v>0.425419</v>
      </c>
      <c r="AJ378" s="359">
        <v>0.418819</v>
      </c>
      <c r="AK378" s="359">
        <v>0.400717</v>
      </c>
      <c r="AL378" s="359">
        <v>0.446094</v>
      </c>
      <c r="AM378" s="359">
        <v>0.415567</v>
      </c>
      <c r="AN378" s="359">
        <v>0.438089</v>
      </c>
      <c r="AO378" s="359">
        <v>0.410599</v>
      </c>
      <c r="AP378" s="359">
        <v>0.378078</v>
      </c>
      <c r="AQ378" s="359">
        <v>0.479585</v>
      </c>
      <c r="AR378" s="359">
        <v>0.203312</v>
      </c>
      <c r="AS378" s="359">
        <v>0.231619</v>
      </c>
      <c r="AT378" s="359">
        <v>0.351655</v>
      </c>
      <c r="AU378" s="359">
        <v>0.440839</v>
      </c>
      <c r="AV378" s="359">
        <v>0.180939</v>
      </c>
      <c r="AW378" s="359">
        <v>0.199402</v>
      </c>
      <c r="AX378" s="359">
        <v>0.297382</v>
      </c>
      <c r="AY378" s="359">
        <v>0.37917</v>
      </c>
      <c r="AZ378" s="359">
        <v>0.252439</v>
      </c>
      <c r="BA378" s="359">
        <v>0.28851</v>
      </c>
      <c r="BB378" s="359">
        <v>0.278398</v>
      </c>
      <c r="BC378" s="359">
        <v>0.482826</v>
      </c>
      <c r="BD378" s="359">
        <v>0.36754</v>
      </c>
      <c r="BE378" s="359">
        <v>0.349822</v>
      </c>
      <c r="BF378" s="359">
        <v>0.102262</v>
      </c>
      <c r="BG378" s="359">
        <v>0.120327</v>
      </c>
      <c r="BH378" s="359">
        <v>0.0901355</v>
      </c>
      <c r="BI378" s="360">
        <v>0.0957198</v>
      </c>
      <c r="BJ378" s="360">
        <v>0.103713</v>
      </c>
      <c r="BK378" s="360">
        <v>0.124963</v>
      </c>
      <c r="BL378" s="360">
        <v>0.0984082</v>
      </c>
      <c r="BM378" s="360">
        <v>0.0893426</v>
      </c>
      <c r="BN378" s="361"/>
    </row>
    <row r="379">
      <c r="A379" s="356">
        <v>10.200000000000001</v>
      </c>
      <c r="B379" s="357">
        <v>0.474711</v>
      </c>
      <c r="C379" s="357">
        <v>0.267197</v>
      </c>
      <c r="D379" s="357">
        <v>0.307412</v>
      </c>
      <c r="E379" s="358">
        <v>0.383965</v>
      </c>
      <c r="F379" s="358">
        <v>0.423065</v>
      </c>
      <c r="G379" s="358">
        <v>0.460248</v>
      </c>
      <c r="H379" s="358">
        <v>0.239238</v>
      </c>
      <c r="I379" s="358">
        <v>0.252297</v>
      </c>
      <c r="J379" s="358">
        <v>0.271658</v>
      </c>
      <c r="K379" s="358">
        <v>0.242281</v>
      </c>
      <c r="L379" s="358">
        <v>0.248766</v>
      </c>
      <c r="M379" s="358">
        <v>0.482281</v>
      </c>
      <c r="N379" s="358">
        <v>0.235188</v>
      </c>
      <c r="O379" s="358">
        <v>0.176867</v>
      </c>
      <c r="P379" s="358">
        <v>0.336099</v>
      </c>
      <c r="Q379" s="358">
        <v>0.271658</v>
      </c>
      <c r="R379" s="358">
        <v>0.276666</v>
      </c>
      <c r="S379" s="358">
        <v>0.383965</v>
      </c>
      <c r="T379" s="358">
        <v>0.252847</v>
      </c>
      <c r="U379" s="358">
        <v>0.189671</v>
      </c>
      <c r="V379" s="358">
        <v>0.185445</v>
      </c>
      <c r="W379" s="358">
        <v>0.264003</v>
      </c>
      <c r="X379" s="358">
        <v>0.266907</v>
      </c>
      <c r="Y379" s="358">
        <v>0.1483</v>
      </c>
      <c r="Z379" s="358">
        <v>0.0973582</v>
      </c>
      <c r="AA379" s="358">
        <v>0.0603831</v>
      </c>
      <c r="AB379" s="358">
        <v>0.128194</v>
      </c>
      <c r="AC379" s="358">
        <v>0.0708173</v>
      </c>
      <c r="AD379" s="358">
        <v>0.109444</v>
      </c>
      <c r="AE379" s="358">
        <v>0.127155</v>
      </c>
      <c r="AF379" s="358">
        <v>0.0651317</v>
      </c>
      <c r="AG379" s="358">
        <v>0.0706439</v>
      </c>
      <c r="AH379" s="359">
        <v>0.480063</v>
      </c>
      <c r="AI379" s="359">
        <v>0.426396</v>
      </c>
      <c r="AJ379" s="359">
        <v>0.423114</v>
      </c>
      <c r="AK379" s="359">
        <v>0.400782</v>
      </c>
      <c r="AL379" s="359">
        <v>0.448817</v>
      </c>
      <c r="AM379" s="359">
        <v>0.417363</v>
      </c>
      <c r="AN379" s="359">
        <v>0.438459</v>
      </c>
      <c r="AO379" s="359">
        <v>0.412389</v>
      </c>
      <c r="AP379" s="359">
        <v>0.378287</v>
      </c>
      <c r="AQ379" s="359">
        <v>0.48164</v>
      </c>
      <c r="AR379" s="359">
        <v>0.210156</v>
      </c>
      <c r="AS379" s="359">
        <v>0.236276</v>
      </c>
      <c r="AT379" s="359">
        <v>0.35738</v>
      </c>
      <c r="AU379" s="359">
        <v>0.444505</v>
      </c>
      <c r="AV379" s="359">
        <v>0.187233</v>
      </c>
      <c r="AW379" s="359">
        <v>0.20363</v>
      </c>
      <c r="AX379" s="359">
        <v>0.304054</v>
      </c>
      <c r="AY379" s="359">
        <v>0.384973</v>
      </c>
      <c r="AZ379" s="359">
        <v>0.25708</v>
      </c>
      <c r="BA379" s="359">
        <v>0.296269</v>
      </c>
      <c r="BB379" s="359">
        <v>0.280266</v>
      </c>
      <c r="BC379" s="359">
        <v>0.487199</v>
      </c>
      <c r="BD379" s="359">
        <v>0.371413</v>
      </c>
      <c r="BE379" s="359">
        <v>0.352883</v>
      </c>
      <c r="BF379" s="359">
        <v>0.103796</v>
      </c>
      <c r="BG379" s="359">
        <v>0.121555</v>
      </c>
      <c r="BH379" s="359">
        <v>0.0914562</v>
      </c>
      <c r="BI379" s="360">
        <v>0.0947561</v>
      </c>
      <c r="BJ379" s="360">
        <v>0.102346</v>
      </c>
      <c r="BK379" s="360">
        <v>0.124896</v>
      </c>
      <c r="BL379" s="360">
        <v>0.0989387</v>
      </c>
      <c r="BM379" s="360">
        <v>0.0891082</v>
      </c>
      <c r="BN379" s="361"/>
    </row>
    <row r="380">
      <c r="A380" s="356">
        <v>10.383333333333333</v>
      </c>
      <c r="B380" s="357">
        <v>0.475571</v>
      </c>
      <c r="C380" s="357">
        <v>0.267154</v>
      </c>
      <c r="D380" s="357">
        <v>0.308311</v>
      </c>
      <c r="E380" s="358">
        <v>0.391156</v>
      </c>
      <c r="F380" s="358">
        <v>0.42544</v>
      </c>
      <c r="G380" s="358">
        <v>0.460669</v>
      </c>
      <c r="H380" s="358">
        <v>0.243065</v>
      </c>
      <c r="I380" s="358">
        <v>0.254279</v>
      </c>
      <c r="J380" s="358">
        <v>0.274283</v>
      </c>
      <c r="K380" s="358">
        <v>0.243905</v>
      </c>
      <c r="L380" s="358">
        <v>0.252119</v>
      </c>
      <c r="M380" s="358">
        <v>0.484895</v>
      </c>
      <c r="N380" s="358">
        <v>0.237939</v>
      </c>
      <c r="O380" s="358">
        <v>0.179684</v>
      </c>
      <c r="P380" s="358">
        <v>0.343354</v>
      </c>
      <c r="Q380" s="358">
        <v>0.274283</v>
      </c>
      <c r="R380" s="358">
        <v>0.278284</v>
      </c>
      <c r="S380" s="358">
        <v>0.391156</v>
      </c>
      <c r="T380" s="358">
        <v>0.255286</v>
      </c>
      <c r="U380" s="358">
        <v>0.19477</v>
      </c>
      <c r="V380" s="358">
        <v>0.189179</v>
      </c>
      <c r="W380" s="358">
        <v>0.269052</v>
      </c>
      <c r="X380" s="358">
        <v>0.268462</v>
      </c>
      <c r="Y380" s="358">
        <v>0.149811</v>
      </c>
      <c r="Z380" s="358">
        <v>0.0967904</v>
      </c>
      <c r="AA380" s="358">
        <v>0.0583394</v>
      </c>
      <c r="AB380" s="358">
        <v>0.12717</v>
      </c>
      <c r="AC380" s="358">
        <v>0.0741111</v>
      </c>
      <c r="AD380" s="358">
        <v>0.108159</v>
      </c>
      <c r="AE380" s="358">
        <v>0.124919</v>
      </c>
      <c r="AF380" s="358">
        <v>0.066497</v>
      </c>
      <c r="AG380" s="358">
        <v>0.0689022</v>
      </c>
      <c r="AH380" s="359">
        <v>0.480081</v>
      </c>
      <c r="AI380" s="359">
        <v>0.422796</v>
      </c>
      <c r="AJ380" s="359">
        <v>0.424375</v>
      </c>
      <c r="AK380" s="359">
        <v>0.400908</v>
      </c>
      <c r="AL380" s="359">
        <v>0.449403</v>
      </c>
      <c r="AM380" s="359">
        <v>0.42096</v>
      </c>
      <c r="AN380" s="359">
        <v>0.440761</v>
      </c>
      <c r="AO380" s="359">
        <v>0.41194</v>
      </c>
      <c r="AP380" s="359">
        <v>0.381184</v>
      </c>
      <c r="AQ380" s="359">
        <v>0.482086</v>
      </c>
      <c r="AR380" s="359">
        <v>0.214616</v>
      </c>
      <c r="AS380" s="359">
        <v>0.240301</v>
      </c>
      <c r="AT380" s="359">
        <v>0.357628</v>
      </c>
      <c r="AU380" s="359">
        <v>0.44519</v>
      </c>
      <c r="AV380" s="359">
        <v>0.190716</v>
      </c>
      <c r="AW380" s="359">
        <v>0.208049</v>
      </c>
      <c r="AX380" s="359">
        <v>0.307289</v>
      </c>
      <c r="AY380" s="359">
        <v>0.390494</v>
      </c>
      <c r="AZ380" s="359">
        <v>0.261584</v>
      </c>
      <c r="BA380" s="359">
        <v>0.297613</v>
      </c>
      <c r="BB380" s="359">
        <v>0.282042</v>
      </c>
      <c r="BC380" s="359">
        <v>0.490929</v>
      </c>
      <c r="BD380" s="359">
        <v>0.374798</v>
      </c>
      <c r="BE380" s="359">
        <v>0.355498</v>
      </c>
      <c r="BF380" s="359">
        <v>0.104243</v>
      </c>
      <c r="BG380" s="359">
        <v>0.1223</v>
      </c>
      <c r="BH380" s="359">
        <v>0.0923573</v>
      </c>
      <c r="BI380" s="360">
        <v>0.0954093</v>
      </c>
      <c r="BJ380" s="360">
        <v>0.101649</v>
      </c>
      <c r="BK380" s="360">
        <v>0.125827</v>
      </c>
      <c r="BL380" s="360">
        <v>0.100174</v>
      </c>
      <c r="BM380" s="360">
        <v>0.0885131</v>
      </c>
      <c r="BN380" s="361"/>
    </row>
    <row r="381">
      <c r="A381" s="356">
        <v>10.583333333333334</v>
      </c>
      <c r="B381" s="357">
        <v>0.479143</v>
      </c>
      <c r="C381" s="357">
        <v>0.273259</v>
      </c>
      <c r="D381" s="357">
        <v>0.311418</v>
      </c>
      <c r="E381" s="358">
        <v>0.393138</v>
      </c>
      <c r="F381" s="358">
        <v>0.42844</v>
      </c>
      <c r="G381" s="358">
        <v>0.464123</v>
      </c>
      <c r="H381" s="358">
        <v>0.246</v>
      </c>
      <c r="I381" s="358">
        <v>0.257329</v>
      </c>
      <c r="J381" s="358">
        <v>0.278431</v>
      </c>
      <c r="K381" s="358">
        <v>0.2492</v>
      </c>
      <c r="L381" s="358">
        <v>0.254624</v>
      </c>
      <c r="M381" s="358">
        <v>0.490566</v>
      </c>
      <c r="N381" s="358">
        <v>0.236888</v>
      </c>
      <c r="O381" s="358">
        <v>0.18272</v>
      </c>
      <c r="P381" s="358">
        <v>0.346002</v>
      </c>
      <c r="Q381" s="358">
        <v>0.278431</v>
      </c>
      <c r="R381" s="358">
        <v>0.286313</v>
      </c>
      <c r="S381" s="358">
        <v>0.393138</v>
      </c>
      <c r="T381" s="358">
        <v>0.261578</v>
      </c>
      <c r="U381" s="358">
        <v>0.198978</v>
      </c>
      <c r="V381" s="358">
        <v>0.189196</v>
      </c>
      <c r="W381" s="358">
        <v>0.272744</v>
      </c>
      <c r="X381" s="358">
        <v>0.274195</v>
      </c>
      <c r="Y381" s="358">
        <v>0.15259</v>
      </c>
      <c r="Z381" s="358">
        <v>0.0967553</v>
      </c>
      <c r="AA381" s="358">
        <v>0.0579287</v>
      </c>
      <c r="AB381" s="358">
        <v>0.125341</v>
      </c>
      <c r="AC381" s="358">
        <v>0.0754889</v>
      </c>
      <c r="AD381" s="358">
        <v>0.109434</v>
      </c>
      <c r="AE381" s="358">
        <v>0.126668</v>
      </c>
      <c r="AF381" s="358">
        <v>0.0668895</v>
      </c>
      <c r="AG381" s="358">
        <v>0.0695454</v>
      </c>
      <c r="AH381" s="359">
        <v>0.483452</v>
      </c>
      <c r="AI381" s="359">
        <v>0.428926</v>
      </c>
      <c r="AJ381" s="359">
        <v>0.426794</v>
      </c>
      <c r="AK381" s="359">
        <v>0.403258</v>
      </c>
      <c r="AL381" s="359">
        <v>0.452112</v>
      </c>
      <c r="AM381" s="359">
        <v>0.421448</v>
      </c>
      <c r="AN381" s="359">
        <v>0.440533</v>
      </c>
      <c r="AO381" s="359">
        <v>0.414688</v>
      </c>
      <c r="AP381" s="359">
        <v>0.383583</v>
      </c>
      <c r="AQ381" s="359">
        <v>0.483807</v>
      </c>
      <c r="AR381" s="359">
        <v>0.216906</v>
      </c>
      <c r="AS381" s="359">
        <v>0.245766</v>
      </c>
      <c r="AT381" s="359">
        <v>0.360474</v>
      </c>
      <c r="AU381" s="359">
        <v>0.450361</v>
      </c>
      <c r="AV381" s="359">
        <v>0.193944</v>
      </c>
      <c r="AW381" s="359">
        <v>0.211747</v>
      </c>
      <c r="AX381" s="359">
        <v>0.308197</v>
      </c>
      <c r="AY381" s="359">
        <v>0.389557</v>
      </c>
      <c r="AZ381" s="359">
        <v>0.265314</v>
      </c>
      <c r="BA381" s="359">
        <v>0.304699</v>
      </c>
      <c r="BB381" s="359">
        <v>0.284893</v>
      </c>
      <c r="BC381" s="359">
        <v>0.494623</v>
      </c>
      <c r="BD381" s="359">
        <v>0.375854</v>
      </c>
      <c r="BE381" s="359">
        <v>0.358507</v>
      </c>
      <c r="BF381" s="359">
        <v>0.103638</v>
      </c>
      <c r="BG381" s="359">
        <v>0.120008</v>
      </c>
      <c r="BH381" s="359">
        <v>0.0911453</v>
      </c>
      <c r="BI381" s="360">
        <v>0.0926912</v>
      </c>
      <c r="BJ381" s="360">
        <v>0.102299</v>
      </c>
      <c r="BK381" s="360">
        <v>0.125867</v>
      </c>
      <c r="BL381" s="360">
        <v>0.0996343</v>
      </c>
      <c r="BM381" s="360">
        <v>0.0876455</v>
      </c>
      <c r="BN381" s="361"/>
    </row>
    <row r="382">
      <c r="A382" s="356">
        <v>10.766666666666667</v>
      </c>
      <c r="B382" s="357">
        <v>0.483628</v>
      </c>
      <c r="C382" s="357">
        <v>0.275247</v>
      </c>
      <c r="D382" s="357">
        <v>0.311492</v>
      </c>
      <c r="E382" s="358">
        <v>0.392573</v>
      </c>
      <c r="F382" s="358">
        <v>0.430064</v>
      </c>
      <c r="G382" s="358">
        <v>0.466344</v>
      </c>
      <c r="H382" s="358">
        <v>0.24975</v>
      </c>
      <c r="I382" s="358">
        <v>0.262947</v>
      </c>
      <c r="J382" s="358">
        <v>0.283135</v>
      </c>
      <c r="K382" s="358">
        <v>0.253048</v>
      </c>
      <c r="L382" s="358">
        <v>0.259948</v>
      </c>
      <c r="M382" s="358">
        <v>0.495568</v>
      </c>
      <c r="N382" s="358">
        <v>0.246651</v>
      </c>
      <c r="O382" s="358">
        <v>0.18796</v>
      </c>
      <c r="P382" s="358">
        <v>0.348637</v>
      </c>
      <c r="Q382" s="358">
        <v>0.283135</v>
      </c>
      <c r="R382" s="358">
        <v>0.290065</v>
      </c>
      <c r="S382" s="358">
        <v>0.392573</v>
      </c>
      <c r="T382" s="358">
        <v>0.266516</v>
      </c>
      <c r="U382" s="358">
        <v>0.201745</v>
      </c>
      <c r="V382" s="358">
        <v>0.193066</v>
      </c>
      <c r="W382" s="358">
        <v>0.281131</v>
      </c>
      <c r="X382" s="358">
        <v>0.281333</v>
      </c>
      <c r="Y382" s="358">
        <v>0.158797</v>
      </c>
      <c r="Z382" s="358">
        <v>0.0975131</v>
      </c>
      <c r="AA382" s="358">
        <v>0.0569039</v>
      </c>
      <c r="AB382" s="358">
        <v>0.128561</v>
      </c>
      <c r="AC382" s="358">
        <v>0.0767506</v>
      </c>
      <c r="AD382" s="358">
        <v>0.109508</v>
      </c>
      <c r="AE382" s="358">
        <v>0.125389</v>
      </c>
      <c r="AF382" s="358">
        <v>0.0660303</v>
      </c>
      <c r="AG382" s="358">
        <v>0.0715166</v>
      </c>
      <c r="AH382" s="359">
        <v>0.482953</v>
      </c>
      <c r="AI382" s="359">
        <v>0.42893</v>
      </c>
      <c r="AJ382" s="359">
        <v>0.428456</v>
      </c>
      <c r="AK382" s="359">
        <v>0.404506</v>
      </c>
      <c r="AL382" s="359">
        <v>0.452153</v>
      </c>
      <c r="AM382" s="359">
        <v>0.422872</v>
      </c>
      <c r="AN382" s="359">
        <v>0.444135</v>
      </c>
      <c r="AO382" s="359">
        <v>0.416774</v>
      </c>
      <c r="AP382" s="359">
        <v>0.388025</v>
      </c>
      <c r="AQ382" s="359">
        <v>0.48624</v>
      </c>
      <c r="AR382" s="359">
        <v>0.221814</v>
      </c>
      <c r="AS382" s="359">
        <v>0.249865</v>
      </c>
      <c r="AT382" s="359">
        <v>0.36465</v>
      </c>
      <c r="AU382" s="359">
        <v>0.450398</v>
      </c>
      <c r="AV382" s="359">
        <v>0.196579</v>
      </c>
      <c r="AW382" s="359">
        <v>0.217275</v>
      </c>
      <c r="AX382" s="359">
        <v>0.312695</v>
      </c>
      <c r="AY382" s="359">
        <v>0.392964</v>
      </c>
      <c r="AZ382" s="359">
        <v>0.270493</v>
      </c>
      <c r="BA382" s="359">
        <v>0.307491</v>
      </c>
      <c r="BB382" s="359">
        <v>0.289366</v>
      </c>
      <c r="BC382" s="359">
        <v>0.49708</v>
      </c>
      <c r="BD382" s="359">
        <v>0.381174</v>
      </c>
      <c r="BE382" s="359">
        <v>0.364769</v>
      </c>
      <c r="BF382" s="359">
        <v>0.104954</v>
      </c>
      <c r="BG382" s="359">
        <v>0.121424</v>
      </c>
      <c r="BH382" s="359">
        <v>0.0917598</v>
      </c>
      <c r="BI382" s="360">
        <v>0.0950762</v>
      </c>
      <c r="BJ382" s="360">
        <v>0.101885</v>
      </c>
      <c r="BK382" s="360">
        <v>0.128282</v>
      </c>
      <c r="BL382" s="360">
        <v>0.101112</v>
      </c>
      <c r="BM382" s="360">
        <v>0.0899578</v>
      </c>
      <c r="BN382" s="361"/>
    </row>
    <row r="383">
      <c r="A383" s="356">
        <v>10.966666666666667</v>
      </c>
      <c r="B383" s="357">
        <v>0.48356</v>
      </c>
      <c r="C383" s="357">
        <v>0.280114</v>
      </c>
      <c r="D383" s="357">
        <v>0.319351</v>
      </c>
      <c r="E383" s="358">
        <v>0.397365</v>
      </c>
      <c r="F383" s="358">
        <v>0.432298</v>
      </c>
      <c r="G383" s="358">
        <v>0.47019</v>
      </c>
      <c r="H383" s="358">
        <v>0.252634</v>
      </c>
      <c r="I383" s="358">
        <v>0.266894</v>
      </c>
      <c r="J383" s="358">
        <v>0.289615</v>
      </c>
      <c r="K383" s="358">
        <v>0.25445</v>
      </c>
      <c r="L383" s="358">
        <v>0.264204</v>
      </c>
      <c r="M383" s="358">
        <v>0.499428</v>
      </c>
      <c r="N383" s="358">
        <v>0.247584</v>
      </c>
      <c r="O383" s="358">
        <v>0.18611</v>
      </c>
      <c r="P383" s="358">
        <v>0.35458</v>
      </c>
      <c r="Q383" s="358">
        <v>0.289615</v>
      </c>
      <c r="R383" s="358">
        <v>0.292859</v>
      </c>
      <c r="S383" s="358">
        <v>0.397365</v>
      </c>
      <c r="T383" s="358">
        <v>0.271662</v>
      </c>
      <c r="U383" s="358">
        <v>0.204141</v>
      </c>
      <c r="V383" s="358">
        <v>0.194323</v>
      </c>
      <c r="W383" s="358">
        <v>0.283785</v>
      </c>
      <c r="X383" s="358">
        <v>0.283246</v>
      </c>
      <c r="Y383" s="358">
        <v>0.159357</v>
      </c>
      <c r="Z383" s="358">
        <v>0.0974378</v>
      </c>
      <c r="AA383" s="358">
        <v>0.0582432</v>
      </c>
      <c r="AB383" s="358">
        <v>0.128376</v>
      </c>
      <c r="AC383" s="358">
        <v>0.0758917</v>
      </c>
      <c r="AD383" s="358">
        <v>0.109794</v>
      </c>
      <c r="AE383" s="358">
        <v>0.126228</v>
      </c>
      <c r="AF383" s="358">
        <v>0.0649037</v>
      </c>
      <c r="AG383" s="358">
        <v>0.0711117</v>
      </c>
      <c r="AH383" s="359">
        <v>0.479509</v>
      </c>
      <c r="AI383" s="359">
        <v>0.427403</v>
      </c>
      <c r="AJ383" s="359">
        <v>0.432898</v>
      </c>
      <c r="AK383" s="359">
        <v>0.406131</v>
      </c>
      <c r="AL383" s="359">
        <v>0.452851</v>
      </c>
      <c r="AM383" s="359">
        <v>0.424147</v>
      </c>
      <c r="AN383" s="359">
        <v>0.44471</v>
      </c>
      <c r="AO383" s="359">
        <v>0.420284</v>
      </c>
      <c r="AP383" s="359">
        <v>0.389103</v>
      </c>
      <c r="AQ383" s="359">
        <v>0.488943</v>
      </c>
      <c r="AR383" s="359">
        <v>0.224686</v>
      </c>
      <c r="AS383" s="359">
        <v>0.257451</v>
      </c>
      <c r="AT383" s="359">
        <v>0.369089</v>
      </c>
      <c r="AU383" s="359">
        <v>0.456114</v>
      </c>
      <c r="AV383" s="359">
        <v>0.199943</v>
      </c>
      <c r="AW383" s="359">
        <v>0.222726</v>
      </c>
      <c r="AX383" s="359">
        <v>0.316156</v>
      </c>
      <c r="AY383" s="359">
        <v>0.394983</v>
      </c>
      <c r="AZ383" s="359">
        <v>0.274629</v>
      </c>
      <c r="BA383" s="359">
        <v>0.311465</v>
      </c>
      <c r="BB383" s="359">
        <v>0.290358</v>
      </c>
      <c r="BC383" s="359">
        <v>0.499118</v>
      </c>
      <c r="BD383" s="359">
        <v>0.386814</v>
      </c>
      <c r="BE383" s="359">
        <v>0.367958</v>
      </c>
      <c r="BF383" s="359">
        <v>0.105614</v>
      </c>
      <c r="BG383" s="359">
        <v>0.121197</v>
      </c>
      <c r="BH383" s="359">
        <v>0.0900723</v>
      </c>
      <c r="BI383" s="360">
        <v>0.0967928</v>
      </c>
      <c r="BJ383" s="360">
        <v>0.103998</v>
      </c>
      <c r="BK383" s="360">
        <v>0.126781</v>
      </c>
      <c r="BL383" s="360">
        <v>0.102737</v>
      </c>
      <c r="BM383" s="360">
        <v>0.0887982</v>
      </c>
      <c r="BN383" s="361"/>
    </row>
    <row r="384">
      <c r="A384" s="356">
        <v>11.166666666666666</v>
      </c>
      <c r="B384" s="357">
        <v>0.486771</v>
      </c>
      <c r="C384" s="357">
        <v>0.275655</v>
      </c>
      <c r="D384" s="357">
        <v>0.322856</v>
      </c>
      <c r="E384" s="358">
        <v>0.398519</v>
      </c>
      <c r="F384" s="358">
        <v>0.43231</v>
      </c>
      <c r="G384" s="358">
        <v>0.46724</v>
      </c>
      <c r="H384" s="358">
        <v>0.2555</v>
      </c>
      <c r="I384" s="358">
        <v>0.266203</v>
      </c>
      <c r="J384" s="358">
        <v>0.292516</v>
      </c>
      <c r="K384" s="358">
        <v>0.259721</v>
      </c>
      <c r="L384" s="358">
        <v>0.26614</v>
      </c>
      <c r="M384" s="358">
        <v>0.504043</v>
      </c>
      <c r="N384" s="358">
        <v>0.250074</v>
      </c>
      <c r="O384" s="358">
        <v>0.190716</v>
      </c>
      <c r="P384" s="358">
        <v>0.358489</v>
      </c>
      <c r="Q384" s="358">
        <v>0.292516</v>
      </c>
      <c r="R384" s="358">
        <v>0.294603</v>
      </c>
      <c r="S384" s="358">
        <v>0.398519</v>
      </c>
      <c r="T384" s="358">
        <v>0.275526</v>
      </c>
      <c r="U384" s="358">
        <v>0.208195</v>
      </c>
      <c r="V384" s="358">
        <v>0.198617</v>
      </c>
      <c r="W384" s="358">
        <v>0.286023</v>
      </c>
      <c r="X384" s="358">
        <v>0.289779</v>
      </c>
      <c r="Y384" s="358">
        <v>0.162213</v>
      </c>
      <c r="Z384" s="358">
        <v>0.0947533</v>
      </c>
      <c r="AA384" s="358">
        <v>0.057751</v>
      </c>
      <c r="AB384" s="358">
        <v>0.129514</v>
      </c>
      <c r="AC384" s="358">
        <v>0.0740968</v>
      </c>
      <c r="AD384" s="358">
        <v>0.108027</v>
      </c>
      <c r="AE384" s="358">
        <v>0.127686</v>
      </c>
      <c r="AF384" s="358">
        <v>0.0649478</v>
      </c>
      <c r="AG384" s="358">
        <v>0.071012</v>
      </c>
      <c r="AH384" s="359">
        <v>0.482692</v>
      </c>
      <c r="AI384" s="359">
        <v>0.430888</v>
      </c>
      <c r="AJ384" s="359">
        <v>0.432546</v>
      </c>
      <c r="AK384" s="359">
        <v>0.408159</v>
      </c>
      <c r="AL384" s="359">
        <v>0.454702</v>
      </c>
      <c r="AM384" s="359">
        <v>0.423894</v>
      </c>
      <c r="AN384" s="359">
        <v>0.446137</v>
      </c>
      <c r="AO384" s="359">
        <v>0.417071</v>
      </c>
      <c r="AP384" s="359">
        <v>0.38872</v>
      </c>
      <c r="AQ384" s="359">
        <v>0.488622</v>
      </c>
      <c r="AR384" s="359">
        <v>0.229748</v>
      </c>
      <c r="AS384" s="359">
        <v>0.261007</v>
      </c>
      <c r="AT384" s="359">
        <v>0.370541</v>
      </c>
      <c r="AU384" s="359">
        <v>0.458168</v>
      </c>
      <c r="AV384" s="359">
        <v>0.205289</v>
      </c>
      <c r="AW384" s="359">
        <v>0.228588</v>
      </c>
      <c r="AX384" s="359">
        <v>0.31815</v>
      </c>
      <c r="AY384" s="359">
        <v>0.397342</v>
      </c>
      <c r="AZ384" s="359">
        <v>0.275735</v>
      </c>
      <c r="BA384" s="359">
        <v>0.315966</v>
      </c>
      <c r="BB384" s="359">
        <v>0.292051</v>
      </c>
      <c r="BC384" s="359">
        <v>0.501629</v>
      </c>
      <c r="BD384" s="359">
        <v>0.387565</v>
      </c>
      <c r="BE384" s="359">
        <v>0.371337</v>
      </c>
      <c r="BF384" s="359">
        <v>0.103104</v>
      </c>
      <c r="BG384" s="359">
        <v>0.121764</v>
      </c>
      <c r="BH384" s="359">
        <v>0.0915854</v>
      </c>
      <c r="BI384" s="360">
        <v>0.0970821</v>
      </c>
      <c r="BJ384" s="360">
        <v>0.104006</v>
      </c>
      <c r="BK384" s="360">
        <v>0.127539</v>
      </c>
      <c r="BL384" s="360">
        <v>0.101998</v>
      </c>
      <c r="BM384" s="360">
        <v>0.0897185</v>
      </c>
      <c r="BN384" s="361"/>
    </row>
    <row r="385">
      <c r="A385" s="356">
        <v>11.35</v>
      </c>
      <c r="B385" s="357">
        <v>0.488547</v>
      </c>
      <c r="C385" s="357">
        <v>0.279877</v>
      </c>
      <c r="D385" s="357">
        <v>0.321117</v>
      </c>
      <c r="E385" s="358">
        <v>0.401863</v>
      </c>
      <c r="F385" s="358">
        <v>0.436101</v>
      </c>
      <c r="G385" s="358">
        <v>0.470912</v>
      </c>
      <c r="H385" s="358">
        <v>0.260408</v>
      </c>
      <c r="I385" s="358">
        <v>0.270885</v>
      </c>
      <c r="J385" s="358">
        <v>0.293828</v>
      </c>
      <c r="K385" s="358">
        <v>0.261063</v>
      </c>
      <c r="L385" s="358">
        <v>0.269406</v>
      </c>
      <c r="M385" s="358">
        <v>0.506734</v>
      </c>
      <c r="N385" s="358">
        <v>0.253877</v>
      </c>
      <c r="O385" s="358">
        <v>0.190907</v>
      </c>
      <c r="P385" s="358">
        <v>0.359592</v>
      </c>
      <c r="Q385" s="358">
        <v>0.293828</v>
      </c>
      <c r="R385" s="358">
        <v>0.300743</v>
      </c>
      <c r="S385" s="358">
        <v>0.401863</v>
      </c>
      <c r="T385" s="358">
        <v>0.282234</v>
      </c>
      <c r="U385" s="358">
        <v>0.210771</v>
      </c>
      <c r="V385" s="358">
        <v>0.198936</v>
      </c>
      <c r="W385" s="358">
        <v>0.29242</v>
      </c>
      <c r="X385" s="358">
        <v>0.293015</v>
      </c>
      <c r="Y385" s="358">
        <v>0.163967</v>
      </c>
      <c r="Z385" s="358">
        <v>0.0975448</v>
      </c>
      <c r="AA385" s="358">
        <v>0.0568782</v>
      </c>
      <c r="AB385" s="358">
        <v>0.127491</v>
      </c>
      <c r="AC385" s="358">
        <v>0.0762752</v>
      </c>
      <c r="AD385" s="358">
        <v>0.110543</v>
      </c>
      <c r="AE385" s="358">
        <v>0.126531</v>
      </c>
      <c r="AF385" s="358">
        <v>0.0651613</v>
      </c>
      <c r="AG385" s="358">
        <v>0.0727531</v>
      </c>
      <c r="AH385" s="359">
        <v>0.484383</v>
      </c>
      <c r="AI385" s="359">
        <v>0.428067</v>
      </c>
      <c r="AJ385" s="359">
        <v>0.432598</v>
      </c>
      <c r="AK385" s="359">
        <v>0.409033</v>
      </c>
      <c r="AL385" s="359">
        <v>0.457194</v>
      </c>
      <c r="AM385" s="359">
        <v>0.423139</v>
      </c>
      <c r="AN385" s="359">
        <v>0.446556</v>
      </c>
      <c r="AO385" s="359">
        <v>0.420524</v>
      </c>
      <c r="AP385" s="359">
        <v>0.391901</v>
      </c>
      <c r="AQ385" s="359">
        <v>0.48929</v>
      </c>
      <c r="AR385" s="359">
        <v>0.234889</v>
      </c>
      <c r="AS385" s="359">
        <v>0.265171</v>
      </c>
      <c r="AT385" s="359">
        <v>0.372632</v>
      </c>
      <c r="AU385" s="359">
        <v>0.457501</v>
      </c>
      <c r="AV385" s="359">
        <v>0.208302</v>
      </c>
      <c r="AW385" s="359">
        <v>0.229497</v>
      </c>
      <c r="AX385" s="359">
        <v>0.319772</v>
      </c>
      <c r="AY385" s="359">
        <v>0.402705</v>
      </c>
      <c r="AZ385" s="359">
        <v>0.279786</v>
      </c>
      <c r="BA385" s="359">
        <v>0.321227</v>
      </c>
      <c r="BB385" s="359">
        <v>0.297622</v>
      </c>
      <c r="BC385" s="359">
        <v>0.503115</v>
      </c>
      <c r="BD385" s="359">
        <v>0.390381</v>
      </c>
      <c r="BE385" s="359">
        <v>0.372052</v>
      </c>
      <c r="BF385" s="359">
        <v>0.103801</v>
      </c>
      <c r="BG385" s="359">
        <v>0.122782</v>
      </c>
      <c r="BH385" s="359">
        <v>0.0931201</v>
      </c>
      <c r="BI385" s="360">
        <v>0.0952719</v>
      </c>
      <c r="BJ385" s="360">
        <v>0.101398</v>
      </c>
      <c r="BK385" s="360">
        <v>0.124799</v>
      </c>
      <c r="BL385" s="360">
        <v>0.10101</v>
      </c>
      <c r="BM385" s="360">
        <v>0.0882824</v>
      </c>
      <c r="BN385" s="361"/>
    </row>
    <row r="386">
      <c r="A386" s="356">
        <v>11.550000000000002</v>
      </c>
      <c r="B386" s="357">
        <v>0.487992</v>
      </c>
      <c r="C386" s="357">
        <v>0.284272</v>
      </c>
      <c r="D386" s="357">
        <v>0.32306</v>
      </c>
      <c r="E386" s="358">
        <v>0.406213</v>
      </c>
      <c r="F386" s="358">
        <v>0.44141</v>
      </c>
      <c r="G386" s="358">
        <v>0.472164</v>
      </c>
      <c r="H386" s="358">
        <v>0.261491</v>
      </c>
      <c r="I386" s="358">
        <v>0.273303</v>
      </c>
      <c r="J386" s="358">
        <v>0.298661</v>
      </c>
      <c r="K386" s="358">
        <v>0.263495</v>
      </c>
      <c r="L386" s="358">
        <v>0.273771</v>
      </c>
      <c r="M386" s="358">
        <v>0.511643</v>
      </c>
      <c r="N386" s="358">
        <v>0.258641</v>
      </c>
      <c r="O386" s="358">
        <v>0.196679</v>
      </c>
      <c r="P386" s="358">
        <v>0.364577</v>
      </c>
      <c r="Q386" s="358">
        <v>0.298661</v>
      </c>
      <c r="R386" s="358">
        <v>0.306684</v>
      </c>
      <c r="S386" s="358">
        <v>0.406213</v>
      </c>
      <c r="T386" s="358">
        <v>0.285675</v>
      </c>
      <c r="U386" s="358">
        <v>0.215332</v>
      </c>
      <c r="V386" s="358">
        <v>0.202491</v>
      </c>
      <c r="W386" s="358">
        <v>0.292649</v>
      </c>
      <c r="X386" s="358">
        <v>0.300226</v>
      </c>
      <c r="Y386" s="358">
        <v>0.166922</v>
      </c>
      <c r="Z386" s="358">
        <v>0.0987432</v>
      </c>
      <c r="AA386" s="358">
        <v>0.0583074</v>
      </c>
      <c r="AB386" s="358">
        <v>0.12589</v>
      </c>
      <c r="AC386" s="358">
        <v>0.0728372</v>
      </c>
      <c r="AD386" s="358">
        <v>0.10939</v>
      </c>
      <c r="AE386" s="358">
        <v>0.127185</v>
      </c>
      <c r="AF386" s="358">
        <v>0.0656484</v>
      </c>
      <c r="AG386" s="358">
        <v>0.0703868</v>
      </c>
      <c r="AH386" s="359">
        <v>0.486833</v>
      </c>
      <c r="AI386" s="359">
        <v>0.43</v>
      </c>
      <c r="AJ386" s="359">
        <v>0.434242</v>
      </c>
      <c r="AK386" s="359">
        <v>0.410884</v>
      </c>
      <c r="AL386" s="359">
        <v>0.456176</v>
      </c>
      <c r="AM386" s="359">
        <v>0.42387</v>
      </c>
      <c r="AN386" s="359">
        <v>0.448516</v>
      </c>
      <c r="AO386" s="359">
        <v>0.419892</v>
      </c>
      <c r="AP386" s="359">
        <v>0.393826</v>
      </c>
      <c r="AQ386" s="359">
        <v>0.493447</v>
      </c>
      <c r="AR386" s="359">
        <v>0.239055</v>
      </c>
      <c r="AS386" s="359">
        <v>0.269763</v>
      </c>
      <c r="AT386" s="359">
        <v>0.37297</v>
      </c>
      <c r="AU386" s="359">
        <v>0.45763</v>
      </c>
      <c r="AV386" s="359">
        <v>0.212816</v>
      </c>
      <c r="AW386" s="359">
        <v>0.234376</v>
      </c>
      <c r="AX386" s="359">
        <v>0.324829</v>
      </c>
      <c r="AY386" s="359">
        <v>0.404633</v>
      </c>
      <c r="AZ386" s="359">
        <v>0.283735</v>
      </c>
      <c r="BA386" s="359">
        <v>0.324856</v>
      </c>
      <c r="BB386" s="359">
        <v>0.301533</v>
      </c>
      <c r="BC386" s="359">
        <v>0.506197</v>
      </c>
      <c r="BD386" s="359">
        <v>0.389887</v>
      </c>
      <c r="BE386" s="359">
        <v>0.375127</v>
      </c>
      <c r="BF386" s="359">
        <v>0.104314</v>
      </c>
      <c r="BG386" s="359">
        <v>0.123691</v>
      </c>
      <c r="BH386" s="359">
        <v>0.0935027</v>
      </c>
      <c r="BI386" s="360">
        <v>0.0976741</v>
      </c>
      <c r="BJ386" s="360">
        <v>0.102428</v>
      </c>
      <c r="BK386" s="360">
        <v>0.126907</v>
      </c>
      <c r="BL386" s="360">
        <v>0.101404</v>
      </c>
      <c r="BM386" s="360">
        <v>0.0884677</v>
      </c>
      <c r="BN386" s="361"/>
    </row>
    <row r="387">
      <c r="A387" s="356">
        <v>11.733333333333333</v>
      </c>
      <c r="B387" s="357">
        <v>0.492763</v>
      </c>
      <c r="C387" s="357">
        <v>0.289304</v>
      </c>
      <c r="D387" s="357">
        <v>0.327594</v>
      </c>
      <c r="E387" s="358">
        <v>0.405685</v>
      </c>
      <c r="F387" s="358">
        <v>0.43995</v>
      </c>
      <c r="G387" s="358">
        <v>0.474492</v>
      </c>
      <c r="H387" s="358">
        <v>0.262652</v>
      </c>
      <c r="I387" s="358">
        <v>0.277341</v>
      </c>
      <c r="J387" s="358">
        <v>0.305108</v>
      </c>
      <c r="K387" s="358">
        <v>0.26485</v>
      </c>
      <c r="L387" s="358">
        <v>0.280027</v>
      </c>
      <c r="M387" s="358">
        <v>0.517221</v>
      </c>
      <c r="N387" s="358">
        <v>0.263597</v>
      </c>
      <c r="O387" s="358">
        <v>0.197902</v>
      </c>
      <c r="P387" s="358">
        <v>0.367873</v>
      </c>
      <c r="Q387" s="358">
        <v>0.305108</v>
      </c>
      <c r="R387" s="358">
        <v>0.312546</v>
      </c>
      <c r="S387" s="358">
        <v>0.405685</v>
      </c>
      <c r="T387" s="358">
        <v>0.290375</v>
      </c>
      <c r="U387" s="358">
        <v>0.222091</v>
      </c>
      <c r="V387" s="358">
        <v>0.206682</v>
      </c>
      <c r="W387" s="358">
        <v>0.299316</v>
      </c>
      <c r="X387" s="358">
        <v>0.303846</v>
      </c>
      <c r="Y387" s="358">
        <v>0.170758</v>
      </c>
      <c r="Z387" s="358">
        <v>0.100186</v>
      </c>
      <c r="AA387" s="358">
        <v>0.0572038</v>
      </c>
      <c r="AB387" s="358">
        <v>0.131838</v>
      </c>
      <c r="AC387" s="358">
        <v>0.0743517</v>
      </c>
      <c r="AD387" s="358">
        <v>0.112781</v>
      </c>
      <c r="AE387" s="358">
        <v>0.129208</v>
      </c>
      <c r="AF387" s="358">
        <v>0.0687461</v>
      </c>
      <c r="AG387" s="358">
        <v>0.0698956</v>
      </c>
      <c r="AH387" s="359">
        <v>0.484376</v>
      </c>
      <c r="AI387" s="359">
        <v>0.431811</v>
      </c>
      <c r="AJ387" s="359">
        <v>0.434159</v>
      </c>
      <c r="AK387" s="359">
        <v>0.410952</v>
      </c>
      <c r="AL387" s="359">
        <v>0.453235</v>
      </c>
      <c r="AM387" s="359">
        <v>0.426961</v>
      </c>
      <c r="AN387" s="359">
        <v>0.451707</v>
      </c>
      <c r="AO387" s="359">
        <v>0.417823</v>
      </c>
      <c r="AP387" s="359">
        <v>0.397882</v>
      </c>
      <c r="AQ387" s="359">
        <v>0.494861</v>
      </c>
      <c r="AR387" s="359">
        <v>0.244331</v>
      </c>
      <c r="AS387" s="359">
        <v>0.274263</v>
      </c>
      <c r="AT387" s="359">
        <v>0.376369</v>
      </c>
      <c r="AU387" s="359">
        <v>0.462134</v>
      </c>
      <c r="AV387" s="359">
        <v>0.216848</v>
      </c>
      <c r="AW387" s="359">
        <v>0.239122</v>
      </c>
      <c r="AX387" s="359">
        <v>0.329744</v>
      </c>
      <c r="AY387" s="359">
        <v>0.408686</v>
      </c>
      <c r="AZ387" s="359">
        <v>0.291929</v>
      </c>
      <c r="BA387" s="359">
        <v>0.327947</v>
      </c>
      <c r="BB387" s="359">
        <v>0.302207</v>
      </c>
      <c r="BC387" s="359">
        <v>0.509562</v>
      </c>
      <c r="BD387" s="359">
        <v>0.39428</v>
      </c>
      <c r="BE387" s="359">
        <v>0.375112</v>
      </c>
      <c r="BF387" s="359">
        <v>0.104881</v>
      </c>
      <c r="BG387" s="359">
        <v>0.125124</v>
      </c>
      <c r="BH387" s="359">
        <v>0.0930311</v>
      </c>
      <c r="BI387" s="360">
        <v>0.0960102</v>
      </c>
      <c r="BJ387" s="360">
        <v>0.104353</v>
      </c>
      <c r="BK387" s="360">
        <v>0.130316</v>
      </c>
      <c r="BL387" s="360">
        <v>0.10076</v>
      </c>
      <c r="BM387" s="360">
        <v>0.0890168</v>
      </c>
      <c r="BN387" s="361"/>
    </row>
    <row r="388">
      <c r="A388" s="356">
        <v>11.933333333333334</v>
      </c>
      <c r="B388" s="357">
        <v>0.490151</v>
      </c>
      <c r="C388" s="357">
        <v>0.290271</v>
      </c>
      <c r="D388" s="357">
        <v>0.332156</v>
      </c>
      <c r="E388" s="358">
        <v>0.409175</v>
      </c>
      <c r="F388" s="358">
        <v>0.441327</v>
      </c>
      <c r="G388" s="358">
        <v>0.470653</v>
      </c>
      <c r="H388" s="358">
        <v>0.262426</v>
      </c>
      <c r="I388" s="358">
        <v>0.276044</v>
      </c>
      <c r="J388" s="358">
        <v>0.308065</v>
      </c>
      <c r="K388" s="358">
        <v>0.265979</v>
      </c>
      <c r="L388" s="358">
        <v>0.281483</v>
      </c>
      <c r="M388" s="358">
        <v>0.521723</v>
      </c>
      <c r="N388" s="358">
        <v>0.264027</v>
      </c>
      <c r="O388" s="358">
        <v>0.198424</v>
      </c>
      <c r="P388" s="358">
        <v>0.373203</v>
      </c>
      <c r="Q388" s="358">
        <v>0.308065</v>
      </c>
      <c r="R388" s="358">
        <v>0.314327</v>
      </c>
      <c r="S388" s="358">
        <v>0.409175</v>
      </c>
      <c r="T388" s="358">
        <v>0.294628</v>
      </c>
      <c r="U388" s="358">
        <v>0.224993</v>
      </c>
      <c r="V388" s="358">
        <v>0.207647</v>
      </c>
      <c r="W388" s="358">
        <v>0.303171</v>
      </c>
      <c r="X388" s="358">
        <v>0.311007</v>
      </c>
      <c r="Y388" s="358">
        <v>0.172212</v>
      </c>
      <c r="Z388" s="358">
        <v>0.09805</v>
      </c>
      <c r="AA388" s="358">
        <v>0.0591085</v>
      </c>
      <c r="AB388" s="358">
        <v>0.129853</v>
      </c>
      <c r="AC388" s="358">
        <v>0.0746014</v>
      </c>
      <c r="AD388" s="358">
        <v>0.108223</v>
      </c>
      <c r="AE388" s="358">
        <v>0.128786</v>
      </c>
      <c r="AF388" s="358">
        <v>0.0663204</v>
      </c>
      <c r="AG388" s="358">
        <v>0.0708281</v>
      </c>
      <c r="AH388" s="359">
        <v>0.48611</v>
      </c>
      <c r="AI388" s="359">
        <v>0.431249</v>
      </c>
      <c r="AJ388" s="359">
        <v>0.437378</v>
      </c>
      <c r="AK388" s="359">
        <v>0.412524</v>
      </c>
      <c r="AL388" s="359">
        <v>0.457397</v>
      </c>
      <c r="AM388" s="359">
        <v>0.424769</v>
      </c>
      <c r="AN388" s="359">
        <v>0.452788</v>
      </c>
      <c r="AO388" s="359">
        <v>0.421698</v>
      </c>
      <c r="AP388" s="359">
        <v>0.397577</v>
      </c>
      <c r="AQ388" s="359">
        <v>0.494625</v>
      </c>
      <c r="AR388" s="359">
        <v>0.248177</v>
      </c>
      <c r="AS388" s="359">
        <v>0.280541</v>
      </c>
      <c r="AT388" s="359">
        <v>0.377736</v>
      </c>
      <c r="AU388" s="359">
        <v>0.463363</v>
      </c>
      <c r="AV388" s="359">
        <v>0.220358</v>
      </c>
      <c r="AW388" s="359">
        <v>0.243421</v>
      </c>
      <c r="AX388" s="359">
        <v>0.332342</v>
      </c>
      <c r="AY388" s="359">
        <v>0.410928</v>
      </c>
      <c r="AZ388" s="359">
        <v>0.2925</v>
      </c>
      <c r="BA388" s="359">
        <v>0.332842</v>
      </c>
      <c r="BB388" s="359">
        <v>0.302381</v>
      </c>
      <c r="BC388" s="359">
        <v>0.511686</v>
      </c>
      <c r="BD388" s="359">
        <v>0.397913</v>
      </c>
      <c r="BE388" s="359">
        <v>0.380591</v>
      </c>
      <c r="BF388" s="359">
        <v>0.104351</v>
      </c>
      <c r="BG388" s="359">
        <v>0.125714</v>
      </c>
      <c r="BH388" s="359">
        <v>0.094593</v>
      </c>
      <c r="BI388" s="360">
        <v>0.095976</v>
      </c>
      <c r="BJ388" s="360">
        <v>0.103134</v>
      </c>
      <c r="BK388" s="360">
        <v>0.12745</v>
      </c>
      <c r="BL388" s="360">
        <v>0.100859</v>
      </c>
      <c r="BM388" s="360">
        <v>0.0885051</v>
      </c>
      <c r="BN388" s="361"/>
    </row>
    <row r="389">
      <c r="A389" s="356">
        <v>12.116666666666667</v>
      </c>
      <c r="B389" s="357">
        <v>0.495749</v>
      </c>
      <c r="C389" s="357">
        <v>0.291043</v>
      </c>
      <c r="D389" s="357">
        <v>0.331595</v>
      </c>
      <c r="E389" s="358">
        <v>0.413157</v>
      </c>
      <c r="F389" s="358">
        <v>0.447008</v>
      </c>
      <c r="G389" s="358">
        <v>0.473914</v>
      </c>
      <c r="H389" s="358">
        <v>0.268098</v>
      </c>
      <c r="I389" s="358">
        <v>0.28234</v>
      </c>
      <c r="J389" s="358">
        <v>0.30941</v>
      </c>
      <c r="K389" s="358">
        <v>0.268068</v>
      </c>
      <c r="L389" s="358">
        <v>0.285498</v>
      </c>
      <c r="M389" s="358">
        <v>0.526584</v>
      </c>
      <c r="N389" s="358">
        <v>0.266676</v>
      </c>
      <c r="O389" s="358">
        <v>0.202565</v>
      </c>
      <c r="P389" s="358">
        <v>0.377104</v>
      </c>
      <c r="Q389" s="358">
        <v>0.30941</v>
      </c>
      <c r="R389" s="358">
        <v>0.319687</v>
      </c>
      <c r="S389" s="358">
        <v>0.413157</v>
      </c>
      <c r="T389" s="358">
        <v>0.296723</v>
      </c>
      <c r="U389" s="358">
        <v>0.228506</v>
      </c>
      <c r="V389" s="358">
        <v>0.21323</v>
      </c>
      <c r="W389" s="358">
        <v>0.30524</v>
      </c>
      <c r="X389" s="358">
        <v>0.312597</v>
      </c>
      <c r="Y389" s="358">
        <v>0.175059</v>
      </c>
      <c r="Z389" s="358">
        <v>0.0970617</v>
      </c>
      <c r="AA389" s="358">
        <v>0.0574475</v>
      </c>
      <c r="AB389" s="358">
        <v>0.127528</v>
      </c>
      <c r="AC389" s="358">
        <v>0.0743286</v>
      </c>
      <c r="AD389" s="358">
        <v>0.112633</v>
      </c>
      <c r="AE389" s="358">
        <v>0.128336</v>
      </c>
      <c r="AF389" s="358">
        <v>0.0652827</v>
      </c>
      <c r="AG389" s="358">
        <v>0.0693881</v>
      </c>
      <c r="AH389" s="359">
        <v>0.487729</v>
      </c>
      <c r="AI389" s="359">
        <v>0.433538</v>
      </c>
      <c r="AJ389" s="359">
        <v>0.435125</v>
      </c>
      <c r="AK389" s="359">
        <v>0.410925</v>
      </c>
      <c r="AL389" s="359">
        <v>0.45541</v>
      </c>
      <c r="AM389" s="359">
        <v>0.428644</v>
      </c>
      <c r="AN389" s="359">
        <v>0.452164</v>
      </c>
      <c r="AO389" s="359">
        <v>0.422673</v>
      </c>
      <c r="AP389" s="359">
        <v>0.400001</v>
      </c>
      <c r="AQ389" s="359">
        <v>0.495927</v>
      </c>
      <c r="AR389" s="359">
        <v>0.252125</v>
      </c>
      <c r="AS389" s="359">
        <v>0.284262</v>
      </c>
      <c r="AT389" s="359">
        <v>0.378783</v>
      </c>
      <c r="AU389" s="359">
        <v>0.464206</v>
      </c>
      <c r="AV389" s="359">
        <v>0.223902</v>
      </c>
      <c r="AW389" s="359">
        <v>0.24688</v>
      </c>
      <c r="AX389" s="359">
        <v>0.331278</v>
      </c>
      <c r="AY389" s="359">
        <v>0.411938</v>
      </c>
      <c r="AZ389" s="359">
        <v>0.295536</v>
      </c>
      <c r="BA389" s="359">
        <v>0.337323</v>
      </c>
      <c r="BB389" s="359">
        <v>0.307291</v>
      </c>
      <c r="BC389" s="359">
        <v>0.512974</v>
      </c>
      <c r="BD389" s="359">
        <v>0.398863</v>
      </c>
      <c r="BE389" s="359">
        <v>0.382239</v>
      </c>
      <c r="BF389" s="359">
        <v>0.10291</v>
      </c>
      <c r="BG389" s="359">
        <v>0.123137</v>
      </c>
      <c r="BH389" s="359">
        <v>0.0927527</v>
      </c>
      <c r="BI389" s="360">
        <v>0.0958208</v>
      </c>
      <c r="BJ389" s="360">
        <v>0.103521</v>
      </c>
      <c r="BK389" s="360">
        <v>0.128344</v>
      </c>
      <c r="BL389" s="360">
        <v>0.100439</v>
      </c>
      <c r="BM389" s="360">
        <v>0.089199</v>
      </c>
      <c r="BN389" s="361"/>
    </row>
    <row r="390">
      <c r="A390" s="356">
        <v>12.316666666666665</v>
      </c>
      <c r="B390" s="357">
        <v>0.496583</v>
      </c>
      <c r="C390" s="357">
        <v>0.289158</v>
      </c>
      <c r="D390" s="357">
        <v>0.330932</v>
      </c>
      <c r="E390" s="358">
        <v>0.412592</v>
      </c>
      <c r="F390" s="358">
        <v>0.445337</v>
      </c>
      <c r="G390" s="358">
        <v>0.475066</v>
      </c>
      <c r="H390" s="358">
        <v>0.268875</v>
      </c>
      <c r="I390" s="358">
        <v>0.280416</v>
      </c>
      <c r="J390" s="358">
        <v>0.313373</v>
      </c>
      <c r="K390" s="358">
        <v>0.272827</v>
      </c>
      <c r="L390" s="358">
        <v>0.289034</v>
      </c>
      <c r="M390" s="358">
        <v>0.528667</v>
      </c>
      <c r="N390" s="358">
        <v>0.270541</v>
      </c>
      <c r="O390" s="358">
        <v>0.206178</v>
      </c>
      <c r="P390" s="358">
        <v>0.375845</v>
      </c>
      <c r="Q390" s="358">
        <v>0.313373</v>
      </c>
      <c r="R390" s="358">
        <v>0.324984</v>
      </c>
      <c r="S390" s="358">
        <v>0.412592</v>
      </c>
      <c r="T390" s="358">
        <v>0.303709</v>
      </c>
      <c r="U390" s="358">
        <v>0.230895</v>
      </c>
      <c r="V390" s="358">
        <v>0.212229</v>
      </c>
      <c r="W390" s="358">
        <v>0.31177</v>
      </c>
      <c r="X390" s="358">
        <v>0.318402</v>
      </c>
      <c r="Y390" s="358">
        <v>0.177161</v>
      </c>
      <c r="Z390" s="358">
        <v>0.098445</v>
      </c>
      <c r="AA390" s="358">
        <v>0.055866</v>
      </c>
      <c r="AB390" s="358">
        <v>0.129142</v>
      </c>
      <c r="AC390" s="358">
        <v>0.0762037</v>
      </c>
      <c r="AD390" s="358">
        <v>0.111803</v>
      </c>
      <c r="AE390" s="358">
        <v>0.129404</v>
      </c>
      <c r="AF390" s="358">
        <v>0.0668523</v>
      </c>
      <c r="AG390" s="358">
        <v>0.0686116</v>
      </c>
      <c r="AH390" s="359">
        <v>0.486744</v>
      </c>
      <c r="AI390" s="359">
        <v>0.430036</v>
      </c>
      <c r="AJ390" s="359">
        <v>0.436789</v>
      </c>
      <c r="AK390" s="359">
        <v>0.41522</v>
      </c>
      <c r="AL390" s="359">
        <v>0.455627</v>
      </c>
      <c r="AM390" s="359">
        <v>0.428714</v>
      </c>
      <c r="AN390" s="359">
        <v>0.452199</v>
      </c>
      <c r="AO390" s="359">
        <v>0.420386</v>
      </c>
      <c r="AP390" s="359">
        <v>0.403086</v>
      </c>
      <c r="AQ390" s="359">
        <v>0.496322</v>
      </c>
      <c r="AR390" s="359">
        <v>0.258838</v>
      </c>
      <c r="AS390" s="359">
        <v>0.29272</v>
      </c>
      <c r="AT390" s="359">
        <v>0.383517</v>
      </c>
      <c r="AU390" s="359">
        <v>0.464682</v>
      </c>
      <c r="AV390" s="359">
        <v>0.228261</v>
      </c>
      <c r="AW390" s="359">
        <v>0.252303</v>
      </c>
      <c r="AX390" s="359">
        <v>0.334698</v>
      </c>
      <c r="AY390" s="359">
        <v>0.416034</v>
      </c>
      <c r="AZ390" s="359">
        <v>0.298968</v>
      </c>
      <c r="BA390" s="359">
        <v>0.33964</v>
      </c>
      <c r="BB390" s="359">
        <v>0.307938</v>
      </c>
      <c r="BC390" s="359">
        <v>0.513739</v>
      </c>
      <c r="BD390" s="359">
        <v>0.402765</v>
      </c>
      <c r="BE390" s="359">
        <v>0.386514</v>
      </c>
      <c r="BF390" s="359">
        <v>0.107061</v>
      </c>
      <c r="BG390" s="359">
        <v>0.124545</v>
      </c>
      <c r="BH390" s="359">
        <v>0.09395</v>
      </c>
      <c r="BI390" s="360">
        <v>0.0980086</v>
      </c>
      <c r="BJ390" s="360">
        <v>0.104577</v>
      </c>
      <c r="BK390" s="360">
        <v>0.128867</v>
      </c>
      <c r="BL390" s="360">
        <v>0.10426</v>
      </c>
      <c r="BM390" s="360">
        <v>0.0897777</v>
      </c>
      <c r="BN390" s="361"/>
    </row>
    <row r="391">
      <c r="A391" s="356">
        <v>12.5</v>
      </c>
      <c r="B391" s="357">
        <v>0.496907</v>
      </c>
      <c r="C391" s="357">
        <v>0.294199</v>
      </c>
      <c r="D391" s="357">
        <v>0.335989</v>
      </c>
      <c r="E391" s="358">
        <v>0.411988</v>
      </c>
      <c r="F391" s="358">
        <v>0.444854</v>
      </c>
      <c r="G391" s="358">
        <v>0.477157</v>
      </c>
      <c r="H391" s="358">
        <v>0.271782</v>
      </c>
      <c r="I391" s="358">
        <v>0.286257</v>
      </c>
      <c r="J391" s="358">
        <v>0.314979</v>
      </c>
      <c r="K391" s="358">
        <v>0.273049</v>
      </c>
      <c r="L391" s="358">
        <v>0.291116</v>
      </c>
      <c r="M391" s="358">
        <v>0.528391</v>
      </c>
      <c r="N391" s="358">
        <v>0.27409</v>
      </c>
      <c r="O391" s="358">
        <v>0.208874</v>
      </c>
      <c r="P391" s="358">
        <v>0.377509</v>
      </c>
      <c r="Q391" s="358">
        <v>0.314979</v>
      </c>
      <c r="R391" s="358">
        <v>0.331357</v>
      </c>
      <c r="S391" s="358">
        <v>0.411988</v>
      </c>
      <c r="T391" s="358">
        <v>0.309612</v>
      </c>
      <c r="U391" s="358">
        <v>0.235729</v>
      </c>
      <c r="V391" s="358">
        <v>0.217399</v>
      </c>
      <c r="W391" s="358">
        <v>0.318038</v>
      </c>
      <c r="X391" s="358">
        <v>0.323108</v>
      </c>
      <c r="Y391" s="358">
        <v>0.182451</v>
      </c>
      <c r="Z391" s="358">
        <v>0.0970001</v>
      </c>
      <c r="AA391" s="358">
        <v>0.0596468</v>
      </c>
      <c r="AB391" s="358">
        <v>0.128333</v>
      </c>
      <c r="AC391" s="358">
        <v>0.0736236</v>
      </c>
      <c r="AD391" s="358">
        <v>0.11252</v>
      </c>
      <c r="AE391" s="358">
        <v>0.129302</v>
      </c>
      <c r="AF391" s="358">
        <v>0.0672069</v>
      </c>
      <c r="AG391" s="358">
        <v>0.0720989</v>
      </c>
      <c r="AH391" s="359">
        <v>0.486092</v>
      </c>
      <c r="AI391" s="359">
        <v>0.431663</v>
      </c>
      <c r="AJ391" s="359">
        <v>0.439481</v>
      </c>
      <c r="AK391" s="359">
        <v>0.414914</v>
      </c>
      <c r="AL391" s="359">
        <v>0.4578</v>
      </c>
      <c r="AM391" s="359">
        <v>0.426706</v>
      </c>
      <c r="AN391" s="359">
        <v>0.452685</v>
      </c>
      <c r="AO391" s="359">
        <v>0.420749</v>
      </c>
      <c r="AP391" s="359">
        <v>0.402235</v>
      </c>
      <c r="AQ391" s="359">
        <v>0.498502</v>
      </c>
      <c r="AR391" s="359">
        <v>0.260147</v>
      </c>
      <c r="AS391" s="359">
        <v>0.292955</v>
      </c>
      <c r="AT391" s="359">
        <v>0.385448</v>
      </c>
      <c r="AU391" s="359">
        <v>0.469566</v>
      </c>
      <c r="AV391" s="359">
        <v>0.231952</v>
      </c>
      <c r="AW391" s="359">
        <v>0.255229</v>
      </c>
      <c r="AX391" s="359">
        <v>0.338382</v>
      </c>
      <c r="AY391" s="359">
        <v>0.417589</v>
      </c>
      <c r="AZ391" s="359">
        <v>0.302357</v>
      </c>
      <c r="BA391" s="359">
        <v>0.341315</v>
      </c>
      <c r="BB391" s="359">
        <v>0.311468</v>
      </c>
      <c r="BC391" s="359">
        <v>0.515003</v>
      </c>
      <c r="BD391" s="359">
        <v>0.401198</v>
      </c>
      <c r="BE391" s="359">
        <v>0.387328</v>
      </c>
      <c r="BF391" s="359">
        <v>0.104201</v>
      </c>
      <c r="BG391" s="359">
        <v>0.122848</v>
      </c>
      <c r="BH391" s="359">
        <v>0.0907884</v>
      </c>
      <c r="BI391" s="360">
        <v>0.0949322</v>
      </c>
      <c r="BJ391" s="360">
        <v>0.105268</v>
      </c>
      <c r="BK391" s="360">
        <v>0.127348</v>
      </c>
      <c r="BL391" s="360">
        <v>0.100373</v>
      </c>
      <c r="BM391" s="360">
        <v>0.0902578</v>
      </c>
      <c r="BN391" s="361"/>
    </row>
    <row r="392">
      <c r="A392" s="356">
        <v>12.700000000000001</v>
      </c>
      <c r="B392" s="357">
        <v>0.499122</v>
      </c>
      <c r="C392" s="357">
        <v>0.296999</v>
      </c>
      <c r="D392" s="357">
        <v>0.335523</v>
      </c>
      <c r="E392" s="358">
        <v>0.417758</v>
      </c>
      <c r="F392" s="358">
        <v>0.449028</v>
      </c>
      <c r="G392" s="358">
        <v>0.478058</v>
      </c>
      <c r="H392" s="358">
        <v>0.275391</v>
      </c>
      <c r="I392" s="358">
        <v>0.290354</v>
      </c>
      <c r="J392" s="358">
        <v>0.32382</v>
      </c>
      <c r="K392" s="358">
        <v>0.27757</v>
      </c>
      <c r="L392" s="358">
        <v>0.295336</v>
      </c>
      <c r="M392" s="358">
        <v>0.535876</v>
      </c>
      <c r="N392" s="358">
        <v>0.277265</v>
      </c>
      <c r="O392" s="358">
        <v>0.212843</v>
      </c>
      <c r="P392" s="358">
        <v>0.38543</v>
      </c>
      <c r="Q392" s="358">
        <v>0.32382</v>
      </c>
      <c r="R392" s="358">
        <v>0.334491</v>
      </c>
      <c r="S392" s="358">
        <v>0.417758</v>
      </c>
      <c r="T392" s="358">
        <v>0.313599</v>
      </c>
      <c r="U392" s="358">
        <v>0.23939</v>
      </c>
      <c r="V392" s="358">
        <v>0.216106</v>
      </c>
      <c r="W392" s="358">
        <v>0.321242</v>
      </c>
      <c r="X392" s="358">
        <v>0.329275</v>
      </c>
      <c r="Y392" s="358">
        <v>0.186597</v>
      </c>
      <c r="Z392" s="358">
        <v>0.100459</v>
      </c>
      <c r="AA392" s="358">
        <v>0.0591756</v>
      </c>
      <c r="AB392" s="358">
        <v>0.130792</v>
      </c>
      <c r="AC392" s="358">
        <v>0.0739345</v>
      </c>
      <c r="AD392" s="358">
        <v>0.112963</v>
      </c>
      <c r="AE392" s="358">
        <v>0.129459</v>
      </c>
      <c r="AF392" s="358">
        <v>0.0672611</v>
      </c>
      <c r="AG392" s="358">
        <v>0.0719712</v>
      </c>
      <c r="AH392" s="359">
        <v>0.489301</v>
      </c>
      <c r="AI392" s="359">
        <v>0.431458</v>
      </c>
      <c r="AJ392" s="359">
        <v>0.441075</v>
      </c>
      <c r="AK392" s="359">
        <v>0.417038</v>
      </c>
      <c r="AL392" s="359">
        <v>0.457363</v>
      </c>
      <c r="AM392" s="359">
        <v>0.427857</v>
      </c>
      <c r="AN392" s="359">
        <v>0.454876</v>
      </c>
      <c r="AO392" s="359">
        <v>0.425165</v>
      </c>
      <c r="AP392" s="359">
        <v>0.405434</v>
      </c>
      <c r="AQ392" s="359">
        <v>0.500667</v>
      </c>
      <c r="AR392" s="359">
        <v>0.266321</v>
      </c>
      <c r="AS392" s="359">
        <v>0.300949</v>
      </c>
      <c r="AT392" s="359">
        <v>0.389539</v>
      </c>
      <c r="AU392" s="359">
        <v>0.47224</v>
      </c>
      <c r="AV392" s="359">
        <v>0.236978</v>
      </c>
      <c r="AW392" s="359">
        <v>0.261169</v>
      </c>
      <c r="AX392" s="359">
        <v>0.341993</v>
      </c>
      <c r="AY392" s="359">
        <v>0.422389</v>
      </c>
      <c r="AZ392" s="359">
        <v>0.306989</v>
      </c>
      <c r="BA392" s="359">
        <v>0.346578</v>
      </c>
      <c r="BB392" s="359">
        <v>0.312488</v>
      </c>
      <c r="BC392" s="359">
        <v>0.51923</v>
      </c>
      <c r="BD392" s="359">
        <v>0.406513</v>
      </c>
      <c r="BE392" s="359">
        <v>0.390866</v>
      </c>
      <c r="BF392" s="359">
        <v>0.10611</v>
      </c>
      <c r="BG392" s="359">
        <v>0.122938</v>
      </c>
      <c r="BH392" s="359">
        <v>0.0943047</v>
      </c>
      <c r="BI392" s="360">
        <v>0.0973757</v>
      </c>
      <c r="BJ392" s="360">
        <v>0.106502</v>
      </c>
      <c r="BK392" s="360">
        <v>0.128864</v>
      </c>
      <c r="BL392" s="360">
        <v>0.101582</v>
      </c>
      <c r="BM392" s="360">
        <v>0.0892279</v>
      </c>
      <c r="BN392" s="361"/>
    </row>
    <row r="393">
      <c r="A393" s="356">
        <v>12.883333333333333</v>
      </c>
      <c r="B393" s="357">
        <v>0.497006</v>
      </c>
      <c r="C393" s="357">
        <v>0.301181</v>
      </c>
      <c r="D393" s="357">
        <v>0.338481</v>
      </c>
      <c r="E393" s="358">
        <v>0.417642</v>
      </c>
      <c r="F393" s="358">
        <v>0.449993</v>
      </c>
      <c r="G393" s="358">
        <v>0.483074</v>
      </c>
      <c r="H393" s="358">
        <v>0.27731</v>
      </c>
      <c r="I393" s="358">
        <v>0.291159</v>
      </c>
      <c r="J393" s="358">
        <v>0.329089</v>
      </c>
      <c r="K393" s="358">
        <v>0.280146</v>
      </c>
      <c r="L393" s="358">
        <v>0.298915</v>
      </c>
      <c r="M393" s="358">
        <v>0.541705</v>
      </c>
      <c r="N393" s="358">
        <v>0.281715</v>
      </c>
      <c r="O393" s="358">
        <v>0.214907</v>
      </c>
      <c r="P393" s="358">
        <v>0.386088</v>
      </c>
      <c r="Q393" s="358">
        <v>0.329089</v>
      </c>
      <c r="R393" s="358">
        <v>0.339257</v>
      </c>
      <c r="S393" s="358">
        <v>0.417642</v>
      </c>
      <c r="T393" s="358">
        <v>0.316669</v>
      </c>
      <c r="U393" s="358">
        <v>0.242412</v>
      </c>
      <c r="V393" s="358">
        <v>0.221144</v>
      </c>
      <c r="W393" s="358">
        <v>0.323885</v>
      </c>
      <c r="X393" s="358">
        <v>0.333607</v>
      </c>
      <c r="Y393" s="358">
        <v>0.187233</v>
      </c>
      <c r="Z393" s="358">
        <v>0.100778</v>
      </c>
      <c r="AA393" s="358">
        <v>0.0568655</v>
      </c>
      <c r="AB393" s="358">
        <v>0.132967</v>
      </c>
      <c r="AC393" s="358">
        <v>0.074989</v>
      </c>
      <c r="AD393" s="358">
        <v>0.11169</v>
      </c>
      <c r="AE393" s="358">
        <v>0.126246</v>
      </c>
      <c r="AF393" s="358">
        <v>0.0677811</v>
      </c>
      <c r="AG393" s="358">
        <v>0.0697629</v>
      </c>
      <c r="AH393" s="359">
        <v>0.48792</v>
      </c>
      <c r="AI393" s="359">
        <v>0.434262</v>
      </c>
      <c r="AJ393" s="359">
        <v>0.441072</v>
      </c>
      <c r="AK393" s="359">
        <v>0.417025</v>
      </c>
      <c r="AL393" s="359">
        <v>0.461216</v>
      </c>
      <c r="AM393" s="359">
        <v>0.427312</v>
      </c>
      <c r="AN393" s="359">
        <v>0.457004</v>
      </c>
      <c r="AO393" s="359">
        <v>0.425604</v>
      </c>
      <c r="AP393" s="359">
        <v>0.40174</v>
      </c>
      <c r="AQ393" s="359">
        <v>0.499981</v>
      </c>
      <c r="AR393" s="359">
        <v>0.270469</v>
      </c>
      <c r="AS393" s="359">
        <v>0.303091</v>
      </c>
      <c r="AT393" s="359">
        <v>0.387069</v>
      </c>
      <c r="AU393" s="359">
        <v>0.470338</v>
      </c>
      <c r="AV393" s="359">
        <v>0.238222</v>
      </c>
      <c r="AW393" s="359">
        <v>0.26323</v>
      </c>
      <c r="AX393" s="359">
        <v>0.343802</v>
      </c>
      <c r="AY393" s="359">
        <v>0.421997</v>
      </c>
      <c r="AZ393" s="359">
        <v>0.307582</v>
      </c>
      <c r="BA393" s="359">
        <v>0.350311</v>
      </c>
      <c r="BB393" s="359">
        <v>0.313514</v>
      </c>
      <c r="BC393" s="359">
        <v>0.516802</v>
      </c>
      <c r="BD393" s="359">
        <v>0.406731</v>
      </c>
      <c r="BE393" s="359">
        <v>0.391607</v>
      </c>
      <c r="BF393" s="359">
        <v>0.103733</v>
      </c>
      <c r="BG393" s="359">
        <v>0.12421</v>
      </c>
      <c r="BH393" s="359">
        <v>0.0946901</v>
      </c>
      <c r="BI393" s="360">
        <v>0.0967243</v>
      </c>
      <c r="BJ393" s="360">
        <v>0.1046</v>
      </c>
      <c r="BK393" s="360">
        <v>0.127097</v>
      </c>
      <c r="BL393" s="360">
        <v>0.102266</v>
      </c>
      <c r="BM393" s="360">
        <v>0.0889272</v>
      </c>
      <c r="BN393" s="361"/>
    </row>
    <row r="394">
      <c r="A394" s="356">
        <v>13.083333333333334</v>
      </c>
      <c r="B394" s="357">
        <v>0.499943</v>
      </c>
      <c r="C394" s="357">
        <v>0.301928</v>
      </c>
      <c r="D394" s="357">
        <v>0.339394</v>
      </c>
      <c r="E394" s="358">
        <v>0.420565</v>
      </c>
      <c r="F394" s="358">
        <v>0.45245</v>
      </c>
      <c r="G394" s="358">
        <v>0.478107</v>
      </c>
      <c r="H394" s="358">
        <v>0.278318</v>
      </c>
      <c r="I394" s="358">
        <v>0.295253</v>
      </c>
      <c r="J394" s="358">
        <v>0.328927</v>
      </c>
      <c r="K394" s="358">
        <v>0.284742</v>
      </c>
      <c r="L394" s="358">
        <v>0.300721</v>
      </c>
      <c r="M394" s="358">
        <v>0.540864</v>
      </c>
      <c r="N394" s="358">
        <v>0.285409</v>
      </c>
      <c r="O394" s="358">
        <v>0.217503</v>
      </c>
      <c r="P394" s="358">
        <v>0.385995</v>
      </c>
      <c r="Q394" s="358">
        <v>0.328927</v>
      </c>
      <c r="R394" s="358">
        <v>0.342869</v>
      </c>
      <c r="S394" s="358">
        <v>0.420565</v>
      </c>
      <c r="T394" s="358">
        <v>0.323707</v>
      </c>
      <c r="U394" s="358">
        <v>0.247182</v>
      </c>
      <c r="V394" s="358">
        <v>0.220957</v>
      </c>
      <c r="W394" s="358">
        <v>0.329322</v>
      </c>
      <c r="X394" s="358">
        <v>0.337744</v>
      </c>
      <c r="Y394" s="358">
        <v>0.189715</v>
      </c>
      <c r="Z394" s="358">
        <v>0.0990868</v>
      </c>
      <c r="AA394" s="358">
        <v>0.0623279</v>
      </c>
      <c r="AB394" s="358">
        <v>0.129286</v>
      </c>
      <c r="AC394" s="358">
        <v>0.0756489</v>
      </c>
      <c r="AD394" s="358">
        <v>0.111888</v>
      </c>
      <c r="AE394" s="358">
        <v>0.131925</v>
      </c>
      <c r="AF394" s="358">
        <v>0.0690584</v>
      </c>
      <c r="AG394" s="358">
        <v>0.0684332</v>
      </c>
      <c r="AH394" s="359">
        <v>0.49002</v>
      </c>
      <c r="AI394" s="359">
        <v>0.43233</v>
      </c>
      <c r="AJ394" s="359">
        <v>0.439001</v>
      </c>
      <c r="AK394" s="359">
        <v>0.418443</v>
      </c>
      <c r="AL394" s="359">
        <v>0.46276</v>
      </c>
      <c r="AM394" s="359">
        <v>0.432262</v>
      </c>
      <c r="AN394" s="359">
        <v>0.456499</v>
      </c>
      <c r="AO394" s="359">
        <v>0.424633</v>
      </c>
      <c r="AP394" s="359">
        <v>0.408489</v>
      </c>
      <c r="AQ394" s="359">
        <v>0.499414</v>
      </c>
      <c r="AR394" s="359">
        <v>0.274073</v>
      </c>
      <c r="AS394" s="359">
        <v>0.308248</v>
      </c>
      <c r="AT394" s="359">
        <v>0.390656</v>
      </c>
      <c r="AU394" s="359">
        <v>0.469135</v>
      </c>
      <c r="AV394" s="359">
        <v>0.243356</v>
      </c>
      <c r="AW394" s="359">
        <v>0.267044</v>
      </c>
      <c r="AX394" s="359">
        <v>0.346683</v>
      </c>
      <c r="AY394" s="359">
        <v>0.423713</v>
      </c>
      <c r="AZ394" s="359">
        <v>0.311918</v>
      </c>
      <c r="BA394" s="359">
        <v>0.351818</v>
      </c>
      <c r="BB394" s="359">
        <v>0.315987</v>
      </c>
      <c r="BC394" s="359">
        <v>0.520145</v>
      </c>
      <c r="BD394" s="359">
        <v>0.408423</v>
      </c>
      <c r="BE394" s="359">
        <v>0.393293</v>
      </c>
      <c r="BF394" s="359">
        <v>0.104971</v>
      </c>
      <c r="BG394" s="359">
        <v>0.124083</v>
      </c>
      <c r="BH394" s="359">
        <v>0.0934004</v>
      </c>
      <c r="BI394" s="360">
        <v>0.0977533</v>
      </c>
      <c r="BJ394" s="360">
        <v>0.104734</v>
      </c>
      <c r="BK394" s="360">
        <v>0.129317</v>
      </c>
      <c r="BL394" s="360">
        <v>0.102339</v>
      </c>
      <c r="BM394" s="360">
        <v>0.0904235</v>
      </c>
      <c r="BN394" s="361"/>
    </row>
    <row r="395">
      <c r="A395" s="356">
        <v>13.283333333333333</v>
      </c>
      <c r="B395" s="357">
        <v>0.502497</v>
      </c>
      <c r="C395" s="357">
        <v>0.302526</v>
      </c>
      <c r="D395" s="357">
        <v>0.337595</v>
      </c>
      <c r="E395" s="358">
        <v>0.423717</v>
      </c>
      <c r="F395" s="358">
        <v>0.455412</v>
      </c>
      <c r="G395" s="358">
        <v>0.480481</v>
      </c>
      <c r="H395" s="358">
        <v>0.286237</v>
      </c>
      <c r="I395" s="358">
        <v>0.293064</v>
      </c>
      <c r="J395" s="358">
        <v>0.332673</v>
      </c>
      <c r="K395" s="358">
        <v>0.285377</v>
      </c>
      <c r="L395" s="358">
        <v>0.305207</v>
      </c>
      <c r="M395" s="358">
        <v>0.539811</v>
      </c>
      <c r="N395" s="358">
        <v>0.282309</v>
      </c>
      <c r="O395" s="358">
        <v>0.220159</v>
      </c>
      <c r="P395" s="358">
        <v>0.39364</v>
      </c>
      <c r="Q395" s="358">
        <v>0.332673</v>
      </c>
      <c r="R395" s="358">
        <v>0.346691</v>
      </c>
      <c r="S395" s="358">
        <v>0.423717</v>
      </c>
      <c r="T395" s="358">
        <v>0.328147</v>
      </c>
      <c r="U395" s="358">
        <v>0.250931</v>
      </c>
      <c r="V395" s="358">
        <v>0.225509</v>
      </c>
      <c r="W395" s="358">
        <v>0.334909</v>
      </c>
      <c r="X395" s="358">
        <v>0.340872</v>
      </c>
      <c r="Y395" s="358">
        <v>0.193405</v>
      </c>
      <c r="Z395" s="358">
        <v>0.0976373</v>
      </c>
      <c r="AA395" s="358">
        <v>0.0603799</v>
      </c>
      <c r="AB395" s="358">
        <v>0.131213</v>
      </c>
      <c r="AC395" s="358">
        <v>0.0744186</v>
      </c>
      <c r="AD395" s="358">
        <v>0.113255</v>
      </c>
      <c r="AE395" s="358">
        <v>0.1296</v>
      </c>
      <c r="AF395" s="358">
        <v>0.0675735</v>
      </c>
      <c r="AG395" s="358">
        <v>0.0708897</v>
      </c>
      <c r="AH395" s="359">
        <v>0.488296</v>
      </c>
      <c r="AI395" s="359">
        <v>0.434392</v>
      </c>
      <c r="AJ395" s="359">
        <v>0.440246</v>
      </c>
      <c r="AK395" s="359">
        <v>0.418263</v>
      </c>
      <c r="AL395" s="359">
        <v>0.462566</v>
      </c>
      <c r="AM395" s="359">
        <v>0.429119</v>
      </c>
      <c r="AN395" s="359">
        <v>0.455833</v>
      </c>
      <c r="AO395" s="359">
        <v>0.427132</v>
      </c>
      <c r="AP395" s="359">
        <v>0.405824</v>
      </c>
      <c r="AQ395" s="359">
        <v>0.501129</v>
      </c>
      <c r="AR395" s="359">
        <v>0.278739</v>
      </c>
      <c r="AS395" s="359">
        <v>0.313582</v>
      </c>
      <c r="AT395" s="359">
        <v>0.392672</v>
      </c>
      <c r="AU395" s="359">
        <v>0.473924</v>
      </c>
      <c r="AV395" s="359">
        <v>0.247737</v>
      </c>
      <c r="AW395" s="359">
        <v>0.272148</v>
      </c>
      <c r="AX395" s="359">
        <v>0.347615</v>
      </c>
      <c r="AY395" s="359">
        <v>0.427658</v>
      </c>
      <c r="AZ395" s="359">
        <v>0.315731</v>
      </c>
      <c r="BA395" s="359">
        <v>0.355707</v>
      </c>
      <c r="BB395" s="359">
        <v>0.319886</v>
      </c>
      <c r="BC395" s="359">
        <v>0.521988</v>
      </c>
      <c r="BD395" s="359">
        <v>0.412014</v>
      </c>
      <c r="BE395" s="359">
        <v>0.396061</v>
      </c>
      <c r="BF395" s="359">
        <v>0.106273</v>
      </c>
      <c r="BG395" s="359">
        <v>0.123883</v>
      </c>
      <c r="BH395" s="359">
        <v>0.0938065</v>
      </c>
      <c r="BI395" s="360">
        <v>0.0979758</v>
      </c>
      <c r="BJ395" s="360">
        <v>0.10427</v>
      </c>
      <c r="BK395" s="360">
        <v>0.128572</v>
      </c>
      <c r="BL395" s="360">
        <v>0.103257</v>
      </c>
      <c r="BM395" s="360">
        <v>0.092629</v>
      </c>
      <c r="BN395" s="361"/>
    </row>
    <row r="396">
      <c r="A396" s="356">
        <v>13.466666666666667</v>
      </c>
      <c r="B396" s="357">
        <v>0.501808</v>
      </c>
      <c r="C396" s="357">
        <v>0.306794</v>
      </c>
      <c r="D396" s="357">
        <v>0.341433</v>
      </c>
      <c r="E396" s="358">
        <v>0.424114</v>
      </c>
      <c r="F396" s="358">
        <v>0.455394</v>
      </c>
      <c r="G396" s="358">
        <v>0.483667</v>
      </c>
      <c r="H396" s="358">
        <v>0.284256</v>
      </c>
      <c r="I396" s="358">
        <v>0.298498</v>
      </c>
      <c r="J396" s="358">
        <v>0.334765</v>
      </c>
      <c r="K396" s="358">
        <v>0.290025</v>
      </c>
      <c r="L396" s="358">
        <v>0.30599</v>
      </c>
      <c r="M396" s="358">
        <v>0.544452</v>
      </c>
      <c r="N396" s="358">
        <v>0.289677</v>
      </c>
      <c r="O396" s="358">
        <v>0.223276</v>
      </c>
      <c r="P396" s="358">
        <v>0.396228</v>
      </c>
      <c r="Q396" s="358">
        <v>0.334765</v>
      </c>
      <c r="R396" s="358">
        <v>0.351185</v>
      </c>
      <c r="S396" s="358">
        <v>0.424114</v>
      </c>
      <c r="T396" s="358">
        <v>0.331225</v>
      </c>
      <c r="U396" s="358">
        <v>0.255459</v>
      </c>
      <c r="V396" s="358">
        <v>0.224515</v>
      </c>
      <c r="W396" s="358">
        <v>0.340783</v>
      </c>
      <c r="X396" s="358">
        <v>0.345219</v>
      </c>
      <c r="Y396" s="358">
        <v>0.195036</v>
      </c>
      <c r="Z396" s="358">
        <v>0.0983422</v>
      </c>
      <c r="AA396" s="358">
        <v>0.0610578</v>
      </c>
      <c r="AB396" s="358">
        <v>0.130208</v>
      </c>
      <c r="AC396" s="358">
        <v>0.0758508</v>
      </c>
      <c r="AD396" s="358">
        <v>0.112467</v>
      </c>
      <c r="AE396" s="358">
        <v>0.13285</v>
      </c>
      <c r="AF396" s="358">
        <v>0.064642</v>
      </c>
      <c r="AG396" s="358">
        <v>0.0724831</v>
      </c>
      <c r="AH396" s="359">
        <v>0.488337</v>
      </c>
      <c r="AI396" s="359">
        <v>0.432398</v>
      </c>
      <c r="AJ396" s="359">
        <v>0.441942</v>
      </c>
      <c r="AK396" s="359">
        <v>0.416527</v>
      </c>
      <c r="AL396" s="359">
        <v>0.460063</v>
      </c>
      <c r="AM396" s="359">
        <v>0.429064</v>
      </c>
      <c r="AN396" s="359">
        <v>0.457125</v>
      </c>
      <c r="AO396" s="359">
        <v>0.426435</v>
      </c>
      <c r="AP396" s="359">
        <v>0.406622</v>
      </c>
      <c r="AQ396" s="359">
        <v>0.502408</v>
      </c>
      <c r="AR396" s="359">
        <v>0.282427</v>
      </c>
      <c r="AS396" s="359">
        <v>0.317589</v>
      </c>
      <c r="AT396" s="359">
        <v>0.393905</v>
      </c>
      <c r="AU396" s="359">
        <v>0.473607</v>
      </c>
      <c r="AV396" s="359">
        <v>0.248866</v>
      </c>
      <c r="AW396" s="359">
        <v>0.277061</v>
      </c>
      <c r="AX396" s="359">
        <v>0.351286</v>
      </c>
      <c r="AY396" s="359">
        <v>0.428726</v>
      </c>
      <c r="AZ396" s="359">
        <v>0.318749</v>
      </c>
      <c r="BA396" s="359">
        <v>0.36001</v>
      </c>
      <c r="BB396" s="359">
        <v>0.321886</v>
      </c>
      <c r="BC396" s="359">
        <v>0.521594</v>
      </c>
      <c r="BD396" s="359">
        <v>0.415054</v>
      </c>
      <c r="BE396" s="359">
        <v>0.396929</v>
      </c>
      <c r="BF396" s="359">
        <v>0.108773</v>
      </c>
      <c r="BG396" s="359">
        <v>0.124796</v>
      </c>
      <c r="BH396" s="359">
        <v>0.0935651</v>
      </c>
      <c r="BI396" s="360">
        <v>0.0981709</v>
      </c>
      <c r="BJ396" s="360">
        <v>0.103975</v>
      </c>
      <c r="BK396" s="360">
        <v>0.12851</v>
      </c>
      <c r="BL396" s="360">
        <v>0.103694</v>
      </c>
      <c r="BM396" s="360">
        <v>0.0916424</v>
      </c>
      <c r="BN396" s="361"/>
    </row>
    <row r="397">
      <c r="A397" s="356">
        <v>13.666666666666666</v>
      </c>
      <c r="B397" s="357">
        <v>0.501687</v>
      </c>
      <c r="C397" s="357">
        <v>0.302179</v>
      </c>
      <c r="D397" s="357">
        <v>0.344073</v>
      </c>
      <c r="E397" s="358">
        <v>0.426272</v>
      </c>
      <c r="F397" s="358">
        <v>0.455202</v>
      </c>
      <c r="G397" s="358">
        <v>0.479463</v>
      </c>
      <c r="H397" s="358">
        <v>0.288083</v>
      </c>
      <c r="I397" s="358">
        <v>0.29668</v>
      </c>
      <c r="J397" s="358">
        <v>0.337754</v>
      </c>
      <c r="K397" s="358">
        <v>0.288599</v>
      </c>
      <c r="L397" s="358">
        <v>0.310946</v>
      </c>
      <c r="M397" s="358">
        <v>0.54638</v>
      </c>
      <c r="N397" s="358">
        <v>0.291032</v>
      </c>
      <c r="O397" s="358">
        <v>0.226154</v>
      </c>
      <c r="P397" s="358">
        <v>0.398484</v>
      </c>
      <c r="Q397" s="358">
        <v>0.337754</v>
      </c>
      <c r="R397" s="358">
        <v>0.356671</v>
      </c>
      <c r="S397" s="358">
        <v>0.426272</v>
      </c>
      <c r="T397" s="358">
        <v>0.332402</v>
      </c>
      <c r="U397" s="358">
        <v>0.253938</v>
      </c>
      <c r="V397" s="358">
        <v>0.230072</v>
      </c>
      <c r="W397" s="358">
        <v>0.342527</v>
      </c>
      <c r="X397" s="358">
        <v>0.346905</v>
      </c>
      <c r="Y397" s="358">
        <v>0.198721</v>
      </c>
      <c r="Z397" s="358">
        <v>0.0996145</v>
      </c>
      <c r="AA397" s="358">
        <v>0.0594193</v>
      </c>
      <c r="AB397" s="358">
        <v>0.130575</v>
      </c>
      <c r="AC397" s="358">
        <v>0.0737917</v>
      </c>
      <c r="AD397" s="358">
        <v>0.112426</v>
      </c>
      <c r="AE397" s="358">
        <v>0.132645</v>
      </c>
      <c r="AF397" s="358">
        <v>0.065539</v>
      </c>
      <c r="AG397" s="358">
        <v>0.0737079</v>
      </c>
      <c r="AH397" s="359">
        <v>0.488129</v>
      </c>
      <c r="AI397" s="359">
        <v>0.434088</v>
      </c>
      <c r="AJ397" s="359">
        <v>0.442329</v>
      </c>
      <c r="AK397" s="359">
        <v>0.419956</v>
      </c>
      <c r="AL397" s="359">
        <v>0.460404</v>
      </c>
      <c r="AM397" s="359">
        <v>0.432519</v>
      </c>
      <c r="AN397" s="359">
        <v>0.455518</v>
      </c>
      <c r="AO397" s="359">
        <v>0.425529</v>
      </c>
      <c r="AP397" s="359">
        <v>0.410932</v>
      </c>
      <c r="AQ397" s="359">
        <v>0.502733</v>
      </c>
      <c r="AR397" s="359">
        <v>0.285901</v>
      </c>
      <c r="AS397" s="359">
        <v>0.320723</v>
      </c>
      <c r="AT397" s="359">
        <v>0.394274</v>
      </c>
      <c r="AU397" s="359">
        <v>0.475269</v>
      </c>
      <c r="AV397" s="359">
        <v>0.251095</v>
      </c>
      <c r="AW397" s="359">
        <v>0.280709</v>
      </c>
      <c r="AX397" s="359">
        <v>0.352772</v>
      </c>
      <c r="AY397" s="359">
        <v>0.432224</v>
      </c>
      <c r="AZ397" s="359">
        <v>0.322949</v>
      </c>
      <c r="BA397" s="359">
        <v>0.362541</v>
      </c>
      <c r="BB397" s="359">
        <v>0.321051</v>
      </c>
      <c r="BC397" s="359">
        <v>0.524261</v>
      </c>
      <c r="BD397" s="359">
        <v>0.415874</v>
      </c>
      <c r="BE397" s="359">
        <v>0.397824</v>
      </c>
      <c r="BF397" s="359">
        <v>0.105537</v>
      </c>
      <c r="BG397" s="359">
        <v>0.123011</v>
      </c>
      <c r="BH397" s="359">
        <v>0.0927113</v>
      </c>
      <c r="BI397" s="360">
        <v>0.0970673</v>
      </c>
      <c r="BJ397" s="360">
        <v>0.105878</v>
      </c>
      <c r="BK397" s="360">
        <v>0.13018</v>
      </c>
      <c r="BL397" s="360">
        <v>0.103023</v>
      </c>
      <c r="BM397" s="360">
        <v>0.0916577</v>
      </c>
      <c r="BN397" s="361"/>
    </row>
    <row r="398">
      <c r="A398" s="356">
        <v>13.850000000000001</v>
      </c>
      <c r="B398" s="357">
        <v>0.500515</v>
      </c>
      <c r="C398" s="357">
        <v>0.308203</v>
      </c>
      <c r="D398" s="357">
        <v>0.345324</v>
      </c>
      <c r="E398" s="358">
        <v>0.426601</v>
      </c>
      <c r="F398" s="358">
        <v>0.45543</v>
      </c>
      <c r="G398" s="358">
        <v>0.481653</v>
      </c>
      <c r="H398" s="358">
        <v>0.288965</v>
      </c>
      <c r="I398" s="358">
        <v>0.30083</v>
      </c>
      <c r="J398" s="358">
        <v>0.341021</v>
      </c>
      <c r="K398" s="358">
        <v>0.289054</v>
      </c>
      <c r="L398" s="358">
        <v>0.315174</v>
      </c>
      <c r="M398" s="358">
        <v>0.547489</v>
      </c>
      <c r="N398" s="358">
        <v>0.296257</v>
      </c>
      <c r="O398" s="358">
        <v>0.228875</v>
      </c>
      <c r="P398" s="358">
        <v>0.396013</v>
      </c>
      <c r="Q398" s="358">
        <v>0.341021</v>
      </c>
      <c r="R398" s="358">
        <v>0.359946</v>
      </c>
      <c r="S398" s="358">
        <v>0.426601</v>
      </c>
      <c r="T398" s="358">
        <v>0.335016</v>
      </c>
      <c r="U398" s="358">
        <v>0.262204</v>
      </c>
      <c r="V398" s="358">
        <v>0.233776</v>
      </c>
      <c r="W398" s="358">
        <v>0.344139</v>
      </c>
      <c r="X398" s="358">
        <v>0.352842</v>
      </c>
      <c r="Y398" s="358">
        <v>0.200767</v>
      </c>
      <c r="Z398" s="358">
        <v>0.101673</v>
      </c>
      <c r="AA398" s="358">
        <v>0.0588267</v>
      </c>
      <c r="AB398" s="358">
        <v>0.133347</v>
      </c>
      <c r="AC398" s="358">
        <v>0.077402</v>
      </c>
      <c r="AD398" s="358">
        <v>0.11327</v>
      </c>
      <c r="AE398" s="358">
        <v>0.133775</v>
      </c>
      <c r="AF398" s="358">
        <v>0.0672653</v>
      </c>
      <c r="AG398" s="358">
        <v>0.0724779</v>
      </c>
      <c r="AH398" s="359">
        <v>0.48892</v>
      </c>
      <c r="AI398" s="359">
        <v>0.433805</v>
      </c>
      <c r="AJ398" s="359">
        <v>0.445444</v>
      </c>
      <c r="AK398" s="359">
        <v>0.421166</v>
      </c>
      <c r="AL398" s="359">
        <v>0.461058</v>
      </c>
      <c r="AM398" s="359">
        <v>0.431784</v>
      </c>
      <c r="AN398" s="359">
        <v>0.459275</v>
      </c>
      <c r="AO398" s="359">
        <v>0.426339</v>
      </c>
      <c r="AP398" s="359">
        <v>0.410255</v>
      </c>
      <c r="AQ398" s="359">
        <v>0.50217</v>
      </c>
      <c r="AR398" s="359">
        <v>0.290522</v>
      </c>
      <c r="AS398" s="359">
        <v>0.325274</v>
      </c>
      <c r="AT398" s="359">
        <v>0.396209</v>
      </c>
      <c r="AU398" s="359">
        <v>0.475759</v>
      </c>
      <c r="AV398" s="359">
        <v>0.255246</v>
      </c>
      <c r="AW398" s="359">
        <v>0.28415</v>
      </c>
      <c r="AX398" s="359">
        <v>0.3567</v>
      </c>
      <c r="AY398" s="359">
        <v>0.431892</v>
      </c>
      <c r="AZ398" s="359">
        <v>0.322626</v>
      </c>
      <c r="BA398" s="359">
        <v>0.363403</v>
      </c>
      <c r="BB398" s="359">
        <v>0.323733</v>
      </c>
      <c r="BC398" s="359">
        <v>0.523656</v>
      </c>
      <c r="BD398" s="359">
        <v>0.416841</v>
      </c>
      <c r="BE398" s="359">
        <v>0.401143</v>
      </c>
      <c r="BF398" s="359">
        <v>0.106357</v>
      </c>
      <c r="BG398" s="359">
        <v>0.124926</v>
      </c>
      <c r="BH398" s="359">
        <v>0.0945869</v>
      </c>
      <c r="BI398" s="360">
        <v>0.0988518</v>
      </c>
      <c r="BJ398" s="360">
        <v>0.107406</v>
      </c>
      <c r="BK398" s="360">
        <v>0.131044</v>
      </c>
      <c r="BL398" s="360">
        <v>0.102735</v>
      </c>
      <c r="BM398" s="360">
        <v>0.0895687</v>
      </c>
      <c r="BN398" s="361"/>
    </row>
    <row r="399">
      <c r="A399" s="356">
        <v>14.05</v>
      </c>
      <c r="B399" s="357">
        <v>0.501212</v>
      </c>
      <c r="C399" s="357">
        <v>0.307996</v>
      </c>
      <c r="D399" s="357">
        <v>0.348101</v>
      </c>
      <c r="E399" s="358">
        <v>0.427951</v>
      </c>
      <c r="F399" s="358">
        <v>0.457592</v>
      </c>
      <c r="G399" s="358">
        <v>0.485114</v>
      </c>
      <c r="H399" s="358">
        <v>0.291085</v>
      </c>
      <c r="I399" s="358">
        <v>0.30153</v>
      </c>
      <c r="J399" s="358">
        <v>0.344401</v>
      </c>
      <c r="K399" s="358">
        <v>0.291097</v>
      </c>
      <c r="L399" s="358">
        <v>0.316505</v>
      </c>
      <c r="M399" s="358">
        <v>0.550487</v>
      </c>
      <c r="N399" s="358">
        <v>0.295174</v>
      </c>
      <c r="O399" s="358">
        <v>0.22873</v>
      </c>
      <c r="P399" s="358">
        <v>0.399826</v>
      </c>
      <c r="Q399" s="358">
        <v>0.344401</v>
      </c>
      <c r="R399" s="358">
        <v>0.36458</v>
      </c>
      <c r="S399" s="358">
        <v>0.427951</v>
      </c>
      <c r="T399" s="358">
        <v>0.339521</v>
      </c>
      <c r="U399" s="358">
        <v>0.265987</v>
      </c>
      <c r="V399" s="358">
        <v>0.233137</v>
      </c>
      <c r="W399" s="358">
        <v>0.346725</v>
      </c>
      <c r="X399" s="358">
        <v>0.356112</v>
      </c>
      <c r="Y399" s="358">
        <v>0.20361</v>
      </c>
      <c r="Z399" s="358">
        <v>0.100159</v>
      </c>
      <c r="AA399" s="358">
        <v>0.0591691</v>
      </c>
      <c r="AB399" s="358">
        <v>0.13262</v>
      </c>
      <c r="AC399" s="358">
        <v>0.0748403</v>
      </c>
      <c r="AD399" s="358">
        <v>0.112297</v>
      </c>
      <c r="AE399" s="358">
        <v>0.132159</v>
      </c>
      <c r="AF399" s="358">
        <v>0.066334</v>
      </c>
      <c r="AG399" s="358">
        <v>0.0710572</v>
      </c>
      <c r="AH399" s="359">
        <v>0.489061</v>
      </c>
      <c r="AI399" s="359">
        <v>0.433865</v>
      </c>
      <c r="AJ399" s="359">
        <v>0.445373</v>
      </c>
      <c r="AK399" s="359">
        <v>0.421326</v>
      </c>
      <c r="AL399" s="359">
        <v>0.460331</v>
      </c>
      <c r="AM399" s="359">
        <v>0.430529</v>
      </c>
      <c r="AN399" s="359">
        <v>0.458337</v>
      </c>
      <c r="AO399" s="359">
        <v>0.428012</v>
      </c>
      <c r="AP399" s="359">
        <v>0.410817</v>
      </c>
      <c r="AQ399" s="359">
        <v>0.50152</v>
      </c>
      <c r="AR399" s="359">
        <v>0.294029</v>
      </c>
      <c r="AS399" s="359">
        <v>0.331052</v>
      </c>
      <c r="AT399" s="359">
        <v>0.398741</v>
      </c>
      <c r="AU399" s="359">
        <v>0.478175</v>
      </c>
      <c r="AV399" s="359">
        <v>0.258716</v>
      </c>
      <c r="AW399" s="359">
        <v>0.287725</v>
      </c>
      <c r="AX399" s="359">
        <v>0.356312</v>
      </c>
      <c r="AY399" s="359">
        <v>0.433785</v>
      </c>
      <c r="AZ399" s="359">
        <v>0.325662</v>
      </c>
      <c r="BA399" s="359">
        <v>0.367031</v>
      </c>
      <c r="BB399" s="359">
        <v>0.325759</v>
      </c>
      <c r="BC399" s="359">
        <v>0.526196</v>
      </c>
      <c r="BD399" s="359">
        <v>0.417501</v>
      </c>
      <c r="BE399" s="359">
        <v>0.403144</v>
      </c>
      <c r="BF399" s="359">
        <v>0.108357</v>
      </c>
      <c r="BG399" s="359">
        <v>0.125196</v>
      </c>
      <c r="BH399" s="359">
        <v>0.095314</v>
      </c>
      <c r="BI399" s="360">
        <v>0.0972162</v>
      </c>
      <c r="BJ399" s="360">
        <v>0.104327</v>
      </c>
      <c r="BK399" s="360">
        <v>0.129071</v>
      </c>
      <c r="BL399" s="360">
        <v>0.102983</v>
      </c>
      <c r="BM399" s="360">
        <v>0.0900441</v>
      </c>
      <c r="BN399" s="361"/>
    </row>
    <row r="400">
      <c r="A400" s="356">
        <v>14.233333333333333</v>
      </c>
      <c r="B400" s="357">
        <v>0.501999</v>
      </c>
      <c r="C400" s="357">
        <v>0.308562</v>
      </c>
      <c r="D400" s="357">
        <v>0.347582</v>
      </c>
      <c r="E400" s="358">
        <v>0.429153</v>
      </c>
      <c r="F400" s="358">
        <v>0.456817</v>
      </c>
      <c r="G400" s="358">
        <v>0.4841</v>
      </c>
      <c r="H400" s="358">
        <v>0.293752</v>
      </c>
      <c r="I400" s="358">
        <v>0.30408</v>
      </c>
      <c r="J400" s="358">
        <v>0.345914</v>
      </c>
      <c r="K400" s="358">
        <v>0.293392</v>
      </c>
      <c r="L400" s="358">
        <v>0.317192</v>
      </c>
      <c r="M400" s="358">
        <v>0.553524</v>
      </c>
      <c r="N400" s="358">
        <v>0.301911</v>
      </c>
      <c r="O400" s="358">
        <v>0.2298</v>
      </c>
      <c r="P400" s="358">
        <v>0.40405</v>
      </c>
      <c r="Q400" s="358">
        <v>0.345914</v>
      </c>
      <c r="R400" s="358">
        <v>0.366825</v>
      </c>
      <c r="S400" s="358">
        <v>0.429153</v>
      </c>
      <c r="T400" s="358">
        <v>0.34436</v>
      </c>
      <c r="U400" s="358">
        <v>0.266614</v>
      </c>
      <c r="V400" s="358">
        <v>0.237239</v>
      </c>
      <c r="W400" s="358">
        <v>0.351075</v>
      </c>
      <c r="X400" s="358">
        <v>0.361291</v>
      </c>
      <c r="Y400" s="358">
        <v>0.207276</v>
      </c>
      <c r="Z400" s="358">
        <v>0.0995191</v>
      </c>
      <c r="AA400" s="358">
        <v>0.0595409</v>
      </c>
      <c r="AB400" s="358">
        <v>0.133155</v>
      </c>
      <c r="AC400" s="358">
        <v>0.0741029</v>
      </c>
      <c r="AD400" s="358">
        <v>0.112728</v>
      </c>
      <c r="AE400" s="358">
        <v>0.131821</v>
      </c>
      <c r="AF400" s="358">
        <v>0.0664258</v>
      </c>
      <c r="AG400" s="358">
        <v>0.0732861</v>
      </c>
      <c r="AH400" s="359">
        <v>0.49048</v>
      </c>
      <c r="AI400" s="359">
        <v>0.436122</v>
      </c>
      <c r="AJ400" s="359">
        <v>0.443084</v>
      </c>
      <c r="AK400" s="359">
        <v>0.420538</v>
      </c>
      <c r="AL400" s="359">
        <v>0.461124</v>
      </c>
      <c r="AM400" s="359">
        <v>0.43112</v>
      </c>
      <c r="AN400" s="359">
        <v>0.456961</v>
      </c>
      <c r="AO400" s="359">
        <v>0.427737</v>
      </c>
      <c r="AP400" s="359">
        <v>0.412984</v>
      </c>
      <c r="AQ400" s="359">
        <v>0.504246</v>
      </c>
      <c r="AR400" s="359">
        <v>0.298659</v>
      </c>
      <c r="AS400" s="359">
        <v>0.335194</v>
      </c>
      <c r="AT400" s="359">
        <v>0.402561</v>
      </c>
      <c r="AU400" s="359">
        <v>0.479188</v>
      </c>
      <c r="AV400" s="359">
        <v>0.263052</v>
      </c>
      <c r="AW400" s="359">
        <v>0.293486</v>
      </c>
      <c r="AX400" s="359">
        <v>0.358435</v>
      </c>
      <c r="AY400" s="359">
        <v>0.43498</v>
      </c>
      <c r="AZ400" s="359">
        <v>0.330427</v>
      </c>
      <c r="BA400" s="359">
        <v>0.372019</v>
      </c>
      <c r="BB400" s="359">
        <v>0.326637</v>
      </c>
      <c r="BC400" s="359">
        <v>0.525749</v>
      </c>
      <c r="BD400" s="359">
        <v>0.419712</v>
      </c>
      <c r="BE400" s="359">
        <v>0.40538</v>
      </c>
      <c r="BF400" s="359">
        <v>0.108121</v>
      </c>
      <c r="BG400" s="359">
        <v>0.125499</v>
      </c>
      <c r="BH400" s="359">
        <v>0.0944951</v>
      </c>
      <c r="BI400" s="360">
        <v>0.0986778</v>
      </c>
      <c r="BJ400" s="360">
        <v>0.107209</v>
      </c>
      <c r="BK400" s="360">
        <v>0.129269</v>
      </c>
      <c r="BL400" s="360">
        <v>0.10412</v>
      </c>
      <c r="BM400" s="360">
        <v>0.08961</v>
      </c>
      <c r="BN400" s="361"/>
    </row>
    <row r="401">
      <c r="A401" s="356">
        <v>14.433333333333334</v>
      </c>
      <c r="B401" s="357">
        <v>0.506816</v>
      </c>
      <c r="C401" s="357">
        <v>0.308652</v>
      </c>
      <c r="D401" s="357">
        <v>0.351358</v>
      </c>
      <c r="E401" s="358">
        <v>0.428362</v>
      </c>
      <c r="F401" s="358">
        <v>0.460239</v>
      </c>
      <c r="G401" s="358">
        <v>0.483618</v>
      </c>
      <c r="H401" s="358">
        <v>0.293032</v>
      </c>
      <c r="I401" s="358">
        <v>0.303814</v>
      </c>
      <c r="J401" s="358">
        <v>0.350517</v>
      </c>
      <c r="K401" s="358">
        <v>0.291444</v>
      </c>
      <c r="L401" s="358">
        <v>0.323148</v>
      </c>
      <c r="M401" s="358">
        <v>0.558906</v>
      </c>
      <c r="N401" s="358">
        <v>0.301758</v>
      </c>
      <c r="O401" s="358">
        <v>0.23747</v>
      </c>
      <c r="P401" s="358">
        <v>0.404065</v>
      </c>
      <c r="Q401" s="358">
        <v>0.350517</v>
      </c>
      <c r="R401" s="358">
        <v>0.370123</v>
      </c>
      <c r="S401" s="358">
        <v>0.428362</v>
      </c>
      <c r="T401" s="358">
        <v>0.348036</v>
      </c>
      <c r="U401" s="358">
        <v>0.270194</v>
      </c>
      <c r="V401" s="358">
        <v>0.238302</v>
      </c>
      <c r="W401" s="358">
        <v>0.356404</v>
      </c>
      <c r="X401" s="358">
        <v>0.369164</v>
      </c>
      <c r="Y401" s="358">
        <v>0.211179</v>
      </c>
      <c r="Z401" s="358">
        <v>0.100824</v>
      </c>
      <c r="AA401" s="358">
        <v>0.0579865</v>
      </c>
      <c r="AB401" s="358">
        <v>0.134357</v>
      </c>
      <c r="AC401" s="358">
        <v>0.0763463</v>
      </c>
      <c r="AD401" s="358">
        <v>0.113775</v>
      </c>
      <c r="AE401" s="358">
        <v>0.131968</v>
      </c>
      <c r="AF401" s="358">
        <v>0.0679823</v>
      </c>
      <c r="AG401" s="358">
        <v>0.0724982</v>
      </c>
      <c r="AH401" s="359">
        <v>0.491927</v>
      </c>
      <c r="AI401" s="359">
        <v>0.435603</v>
      </c>
      <c r="AJ401" s="359">
        <v>0.44434</v>
      </c>
      <c r="AK401" s="359">
        <v>0.421235</v>
      </c>
      <c r="AL401" s="359">
        <v>0.462681</v>
      </c>
      <c r="AM401" s="359">
        <v>0.431675</v>
      </c>
      <c r="AN401" s="359">
        <v>0.459972</v>
      </c>
      <c r="AO401" s="359">
        <v>0.429264</v>
      </c>
      <c r="AP401" s="359">
        <v>0.413218</v>
      </c>
      <c r="AQ401" s="359">
        <v>0.502399</v>
      </c>
      <c r="AR401" s="359">
        <v>0.304494</v>
      </c>
      <c r="AS401" s="359">
        <v>0.34027</v>
      </c>
      <c r="AT401" s="359">
        <v>0.403429</v>
      </c>
      <c r="AU401" s="359">
        <v>0.477669</v>
      </c>
      <c r="AV401" s="359">
        <v>0.268359</v>
      </c>
      <c r="AW401" s="359">
        <v>0.296634</v>
      </c>
      <c r="AX401" s="359">
        <v>0.361968</v>
      </c>
      <c r="AY401" s="359">
        <v>0.437479</v>
      </c>
      <c r="AZ401" s="359">
        <v>0.332161</v>
      </c>
      <c r="BA401" s="359">
        <v>0.372672</v>
      </c>
      <c r="BB401" s="359">
        <v>0.328785</v>
      </c>
      <c r="BC401" s="359">
        <v>0.525213</v>
      </c>
      <c r="BD401" s="359">
        <v>0.421107</v>
      </c>
      <c r="BE401" s="359">
        <v>0.405679</v>
      </c>
      <c r="BF401" s="359">
        <v>0.107571</v>
      </c>
      <c r="BG401" s="359">
        <v>0.12598</v>
      </c>
      <c r="BH401" s="359">
        <v>0.0927231</v>
      </c>
      <c r="BI401" s="360">
        <v>0.0987468</v>
      </c>
      <c r="BJ401" s="360">
        <v>0.104008</v>
      </c>
      <c r="BK401" s="360">
        <v>0.130114</v>
      </c>
      <c r="BL401" s="360">
        <v>0.104039</v>
      </c>
      <c r="BM401" s="360">
        <v>0.0907577</v>
      </c>
      <c r="BN401" s="361"/>
    </row>
    <row r="402">
      <c r="A402" s="356">
        <v>14.616666666666665</v>
      </c>
      <c r="B402" s="357">
        <v>0.504403</v>
      </c>
      <c r="C402" s="357">
        <v>0.308523</v>
      </c>
      <c r="D402" s="357">
        <v>0.348553</v>
      </c>
      <c r="E402" s="358">
        <v>0.429196</v>
      </c>
      <c r="F402" s="358">
        <v>0.457748</v>
      </c>
      <c r="G402" s="358">
        <v>0.485221</v>
      </c>
      <c r="H402" s="358">
        <v>0.295507</v>
      </c>
      <c r="I402" s="358">
        <v>0.306684</v>
      </c>
      <c r="J402" s="358">
        <v>0.352448</v>
      </c>
      <c r="K402" s="358">
        <v>0.295933</v>
      </c>
      <c r="L402" s="358">
        <v>0.325882</v>
      </c>
      <c r="M402" s="358">
        <v>0.559274</v>
      </c>
      <c r="N402" s="358">
        <v>0.308746</v>
      </c>
      <c r="O402" s="358">
        <v>0.239048</v>
      </c>
      <c r="P402" s="358">
        <v>0.405361</v>
      </c>
      <c r="Q402" s="358">
        <v>0.352448</v>
      </c>
      <c r="R402" s="358">
        <v>0.374256</v>
      </c>
      <c r="S402" s="358">
        <v>0.429196</v>
      </c>
      <c r="T402" s="358">
        <v>0.349983</v>
      </c>
      <c r="U402" s="358">
        <v>0.275519</v>
      </c>
      <c r="V402" s="358">
        <v>0.241535</v>
      </c>
      <c r="W402" s="358">
        <v>0.356148</v>
      </c>
      <c r="X402" s="358">
        <v>0.370104</v>
      </c>
      <c r="Y402" s="358">
        <v>0.21341</v>
      </c>
      <c r="Z402" s="358">
        <v>0.101293</v>
      </c>
      <c r="AA402" s="358">
        <v>0.0599742</v>
      </c>
      <c r="AB402" s="358">
        <v>0.1355</v>
      </c>
      <c r="AC402" s="358">
        <v>0.0743205</v>
      </c>
      <c r="AD402" s="358">
        <v>0.112272</v>
      </c>
      <c r="AE402" s="358">
        <v>0.131919</v>
      </c>
      <c r="AF402" s="358">
        <v>0.06675</v>
      </c>
      <c r="AG402" s="358">
        <v>0.0700018</v>
      </c>
      <c r="AH402" s="359">
        <v>0.490392</v>
      </c>
      <c r="AI402" s="359">
        <v>0.436108</v>
      </c>
      <c r="AJ402" s="359">
        <v>0.44349</v>
      </c>
      <c r="AK402" s="359">
        <v>0.422583</v>
      </c>
      <c r="AL402" s="359">
        <v>0.464887</v>
      </c>
      <c r="AM402" s="359">
        <v>0.43361</v>
      </c>
      <c r="AN402" s="359">
        <v>0.459929</v>
      </c>
      <c r="AO402" s="359">
        <v>0.4292</v>
      </c>
      <c r="AP402" s="359">
        <v>0.415451</v>
      </c>
      <c r="AQ402" s="359">
        <v>0.504977</v>
      </c>
      <c r="AR402" s="359">
        <v>0.307372</v>
      </c>
      <c r="AS402" s="359">
        <v>0.344363</v>
      </c>
      <c r="AT402" s="359">
        <v>0.402213</v>
      </c>
      <c r="AU402" s="359">
        <v>0.4796</v>
      </c>
      <c r="AV402" s="359">
        <v>0.272123</v>
      </c>
      <c r="AW402" s="359">
        <v>0.302019</v>
      </c>
      <c r="AX402" s="359">
        <v>0.363665</v>
      </c>
      <c r="AY402" s="359">
        <v>0.440913</v>
      </c>
      <c r="AZ402" s="359">
        <v>0.335298</v>
      </c>
      <c r="BA402" s="359">
        <v>0.375312</v>
      </c>
      <c r="BB402" s="359">
        <v>0.329492</v>
      </c>
      <c r="BC402" s="359">
        <v>0.527348</v>
      </c>
      <c r="BD402" s="359">
        <v>0.423359</v>
      </c>
      <c r="BE402" s="359">
        <v>0.408124</v>
      </c>
      <c r="BF402" s="359">
        <v>0.106975</v>
      </c>
      <c r="BG402" s="359">
        <v>0.127819</v>
      </c>
      <c r="BH402" s="359">
        <v>0.0956584</v>
      </c>
      <c r="BI402" s="360">
        <v>0.099697</v>
      </c>
      <c r="BJ402" s="360">
        <v>0.10669</v>
      </c>
      <c r="BK402" s="360">
        <v>0.12962</v>
      </c>
      <c r="BL402" s="360">
        <v>0.106644</v>
      </c>
      <c r="BM402" s="360">
        <v>0.0925015</v>
      </c>
      <c r="BN402" s="361"/>
    </row>
    <row r="403">
      <c r="A403" s="356">
        <v>14.816666666666665</v>
      </c>
      <c r="B403" s="357">
        <v>0.503618</v>
      </c>
      <c r="C403" s="357">
        <v>0.311404</v>
      </c>
      <c r="D403" s="357">
        <v>0.354145</v>
      </c>
      <c r="E403" s="358">
        <v>0.434214</v>
      </c>
      <c r="F403" s="358">
        <v>0.460639</v>
      </c>
      <c r="G403" s="358">
        <v>0.488794</v>
      </c>
      <c r="H403" s="358">
        <v>0.301637</v>
      </c>
      <c r="I403" s="358">
        <v>0.309464</v>
      </c>
      <c r="J403" s="358">
        <v>0.355656</v>
      </c>
      <c r="K403" s="358">
        <v>0.29794</v>
      </c>
      <c r="L403" s="358">
        <v>0.328379</v>
      </c>
      <c r="M403" s="358">
        <v>0.556668</v>
      </c>
      <c r="N403" s="358">
        <v>0.305863</v>
      </c>
      <c r="O403" s="358">
        <v>0.240136</v>
      </c>
      <c r="P403" s="358">
        <v>0.408606</v>
      </c>
      <c r="Q403" s="358">
        <v>0.355656</v>
      </c>
      <c r="R403" s="358">
        <v>0.380027</v>
      </c>
      <c r="S403" s="358">
        <v>0.434214</v>
      </c>
      <c r="T403" s="358">
        <v>0.356648</v>
      </c>
      <c r="U403" s="358">
        <v>0.278289</v>
      </c>
      <c r="V403" s="358">
        <v>0.239285</v>
      </c>
      <c r="W403" s="358">
        <v>0.363912</v>
      </c>
      <c r="X403" s="358">
        <v>0.373876</v>
      </c>
      <c r="Y403" s="358">
        <v>0.216389</v>
      </c>
      <c r="Z403" s="358">
        <v>0.101299</v>
      </c>
      <c r="AA403" s="358">
        <v>0.0610904</v>
      </c>
      <c r="AB403" s="358">
        <v>0.13605</v>
      </c>
      <c r="AC403" s="358">
        <v>0.0755595</v>
      </c>
      <c r="AD403" s="358">
        <v>0.116495</v>
      </c>
      <c r="AE403" s="358">
        <v>0.135797</v>
      </c>
      <c r="AF403" s="358">
        <v>0.0681388</v>
      </c>
      <c r="AG403" s="358">
        <v>0.0683171</v>
      </c>
      <c r="AH403" s="359">
        <v>0.490649</v>
      </c>
      <c r="AI403" s="359">
        <v>0.434735</v>
      </c>
      <c r="AJ403" s="359">
        <v>0.441728</v>
      </c>
      <c r="AK403" s="359">
        <v>0.422508</v>
      </c>
      <c r="AL403" s="359">
        <v>0.463862</v>
      </c>
      <c r="AM403" s="359">
        <v>0.432381</v>
      </c>
      <c r="AN403" s="359">
        <v>0.457267</v>
      </c>
      <c r="AO403" s="359">
        <v>0.42931</v>
      </c>
      <c r="AP403" s="359">
        <v>0.415114</v>
      </c>
      <c r="AQ403" s="359">
        <v>0.507389</v>
      </c>
      <c r="AR403" s="359">
        <v>0.310094</v>
      </c>
      <c r="AS403" s="359">
        <v>0.347324</v>
      </c>
      <c r="AT403" s="359">
        <v>0.402188</v>
      </c>
      <c r="AU403" s="359">
        <v>0.480863</v>
      </c>
      <c r="AV403" s="359">
        <v>0.274441</v>
      </c>
      <c r="AW403" s="359">
        <v>0.302085</v>
      </c>
      <c r="AX403" s="359">
        <v>0.367059</v>
      </c>
      <c r="AY403" s="359">
        <v>0.439623</v>
      </c>
      <c r="AZ403" s="359">
        <v>0.338302</v>
      </c>
      <c r="BA403" s="359">
        <v>0.378205</v>
      </c>
      <c r="BB403" s="359">
        <v>0.330581</v>
      </c>
      <c r="BC403" s="359">
        <v>0.528749</v>
      </c>
      <c r="BD403" s="359">
        <v>0.421549</v>
      </c>
      <c r="BE403" s="359">
        <v>0.40822</v>
      </c>
      <c r="BF403" s="359">
        <v>0.105513</v>
      </c>
      <c r="BG403" s="359">
        <v>0.125813</v>
      </c>
      <c r="BH403" s="359">
        <v>0.0933591</v>
      </c>
      <c r="BI403" s="360">
        <v>0.0982164</v>
      </c>
      <c r="BJ403" s="360">
        <v>0.10591</v>
      </c>
      <c r="BK403" s="360">
        <v>0.130448</v>
      </c>
      <c r="BL403" s="360">
        <v>0.101789</v>
      </c>
      <c r="BM403" s="360">
        <v>0.0912074</v>
      </c>
      <c r="BN403" s="361"/>
    </row>
    <row r="404">
      <c r="A404" s="356">
        <v>15.016666666666667</v>
      </c>
      <c r="B404" s="357">
        <v>0.505392</v>
      </c>
      <c r="C404" s="357">
        <v>0.313427</v>
      </c>
      <c r="D404" s="357">
        <v>0.354581</v>
      </c>
      <c r="E404" s="358">
        <v>0.433713</v>
      </c>
      <c r="F404" s="358">
        <v>0.464315</v>
      </c>
      <c r="G404" s="358">
        <v>0.485079</v>
      </c>
      <c r="H404" s="358">
        <v>0.295696</v>
      </c>
      <c r="I404" s="358">
        <v>0.30803</v>
      </c>
      <c r="J404" s="358">
        <v>0.359673</v>
      </c>
      <c r="K404" s="358">
        <v>0.29738</v>
      </c>
      <c r="L404" s="358">
        <v>0.331199</v>
      </c>
      <c r="M404" s="358">
        <v>0.560458</v>
      </c>
      <c r="N404" s="358">
        <v>0.310818</v>
      </c>
      <c r="O404" s="358">
        <v>0.244313</v>
      </c>
      <c r="P404" s="358">
        <v>0.405908</v>
      </c>
      <c r="Q404" s="358">
        <v>0.359673</v>
      </c>
      <c r="R404" s="358">
        <v>0.381222</v>
      </c>
      <c r="S404" s="358">
        <v>0.433713</v>
      </c>
      <c r="T404" s="358">
        <v>0.356829</v>
      </c>
      <c r="U404" s="358">
        <v>0.279526</v>
      </c>
      <c r="V404" s="358">
        <v>0.243683</v>
      </c>
      <c r="W404" s="358">
        <v>0.363906</v>
      </c>
      <c r="X404" s="358">
        <v>0.378167</v>
      </c>
      <c r="Y404" s="358">
        <v>0.223169</v>
      </c>
      <c r="Z404" s="358">
        <v>0.0998108</v>
      </c>
      <c r="AA404" s="358">
        <v>0.0567592</v>
      </c>
      <c r="AB404" s="358">
        <v>0.134546</v>
      </c>
      <c r="AC404" s="358">
        <v>0.075665</v>
      </c>
      <c r="AD404" s="358">
        <v>0.113027</v>
      </c>
      <c r="AE404" s="358">
        <v>0.132929</v>
      </c>
      <c r="AF404" s="358">
        <v>0.0690525</v>
      </c>
      <c r="AG404" s="358">
        <v>0.0711927</v>
      </c>
      <c r="AH404" s="359">
        <v>0.490736</v>
      </c>
      <c r="AI404" s="359">
        <v>0.436651</v>
      </c>
      <c r="AJ404" s="359">
        <v>0.444812</v>
      </c>
      <c r="AK404" s="359">
        <v>0.420038</v>
      </c>
      <c r="AL404" s="359">
        <v>0.465255</v>
      </c>
      <c r="AM404" s="359">
        <v>0.433218</v>
      </c>
      <c r="AN404" s="359">
        <v>0.45984</v>
      </c>
      <c r="AO404" s="359">
        <v>0.430579</v>
      </c>
      <c r="AP404" s="359">
        <v>0.41529</v>
      </c>
      <c r="AQ404" s="359">
        <v>0.507441</v>
      </c>
      <c r="AR404" s="359">
        <v>0.315413</v>
      </c>
      <c r="AS404" s="359">
        <v>0.351151</v>
      </c>
      <c r="AT404" s="359">
        <v>0.40532</v>
      </c>
      <c r="AU404" s="359">
        <v>0.482225</v>
      </c>
      <c r="AV404" s="359">
        <v>0.278733</v>
      </c>
      <c r="AW404" s="359">
        <v>0.308038</v>
      </c>
      <c r="AX404" s="359">
        <v>0.365411</v>
      </c>
      <c r="AY404" s="359">
        <v>0.443037</v>
      </c>
      <c r="AZ404" s="359">
        <v>0.340633</v>
      </c>
      <c r="BA404" s="359">
        <v>0.380004</v>
      </c>
      <c r="BB404" s="359">
        <v>0.333015</v>
      </c>
      <c r="BC404" s="359">
        <v>0.530574</v>
      </c>
      <c r="BD404" s="359">
        <v>0.425124</v>
      </c>
      <c r="BE404" s="359">
        <v>0.409398</v>
      </c>
      <c r="BF404" s="359">
        <v>0.106305</v>
      </c>
      <c r="BG404" s="359">
        <v>0.124789</v>
      </c>
      <c r="BH404" s="359">
        <v>0.0951596</v>
      </c>
      <c r="BI404" s="360">
        <v>0.0991608</v>
      </c>
      <c r="BJ404" s="360">
        <v>0.108177</v>
      </c>
      <c r="BK404" s="360">
        <v>0.130737</v>
      </c>
      <c r="BL404" s="360">
        <v>0.104203</v>
      </c>
      <c r="BM404" s="360">
        <v>0.0931458</v>
      </c>
      <c r="BN404" s="361"/>
    </row>
    <row r="405">
      <c r="A405" s="356">
        <v>15.2</v>
      </c>
      <c r="B405" s="357">
        <v>0.504</v>
      </c>
      <c r="C405" s="357">
        <v>0.314873</v>
      </c>
      <c r="D405" s="357">
        <v>0.355987</v>
      </c>
      <c r="E405" s="358">
        <v>0.433829</v>
      </c>
      <c r="F405" s="358">
        <v>0.461094</v>
      </c>
      <c r="G405" s="358">
        <v>0.487214</v>
      </c>
      <c r="H405" s="358">
        <v>0.301097</v>
      </c>
      <c r="I405" s="358">
        <v>0.311997</v>
      </c>
      <c r="J405" s="358">
        <v>0.360634</v>
      </c>
      <c r="K405" s="358">
        <v>0.303403</v>
      </c>
      <c r="L405" s="358">
        <v>0.331393</v>
      </c>
      <c r="M405" s="358">
        <v>0.563892</v>
      </c>
      <c r="N405" s="358">
        <v>0.31263</v>
      </c>
      <c r="O405" s="358">
        <v>0.246701</v>
      </c>
      <c r="P405" s="358">
        <v>0.412726</v>
      </c>
      <c r="Q405" s="358">
        <v>0.360634</v>
      </c>
      <c r="R405" s="358">
        <v>0.38661</v>
      </c>
      <c r="S405" s="358">
        <v>0.433829</v>
      </c>
      <c r="T405" s="358">
        <v>0.364531</v>
      </c>
      <c r="U405" s="358">
        <v>0.281417</v>
      </c>
      <c r="V405" s="358">
        <v>0.246604</v>
      </c>
      <c r="W405" s="358">
        <v>0.367623</v>
      </c>
      <c r="X405" s="358">
        <v>0.381099</v>
      </c>
      <c r="Y405" s="358">
        <v>0.222797</v>
      </c>
      <c r="Z405" s="358">
        <v>0.103116</v>
      </c>
      <c r="AA405" s="358">
        <v>0.0606711</v>
      </c>
      <c r="AB405" s="358">
        <v>0.135781</v>
      </c>
      <c r="AC405" s="358">
        <v>0.0749046</v>
      </c>
      <c r="AD405" s="358">
        <v>0.114841</v>
      </c>
      <c r="AE405" s="358">
        <v>0.136549</v>
      </c>
      <c r="AF405" s="358">
        <v>0.0674292</v>
      </c>
      <c r="AG405" s="358">
        <v>0.0703271</v>
      </c>
      <c r="AH405" s="359">
        <v>0.490522</v>
      </c>
      <c r="AI405" s="359">
        <v>0.437324</v>
      </c>
      <c r="AJ405" s="359">
        <v>0.447146</v>
      </c>
      <c r="AK405" s="359">
        <v>0.425665</v>
      </c>
      <c r="AL405" s="359">
        <v>0.464401</v>
      </c>
      <c r="AM405" s="359">
        <v>0.432849</v>
      </c>
      <c r="AN405" s="359">
        <v>0.459669</v>
      </c>
      <c r="AO405" s="359">
        <v>0.430049</v>
      </c>
      <c r="AP405" s="359">
        <v>0.416956</v>
      </c>
      <c r="AQ405" s="359">
        <v>0.507106</v>
      </c>
      <c r="AR405" s="359">
        <v>0.319621</v>
      </c>
      <c r="AS405" s="359">
        <v>0.3561</v>
      </c>
      <c r="AT405" s="359">
        <v>0.407445</v>
      </c>
      <c r="AU405" s="359">
        <v>0.480983</v>
      </c>
      <c r="AV405" s="359">
        <v>0.282543</v>
      </c>
      <c r="AW405" s="359">
        <v>0.309848</v>
      </c>
      <c r="AX405" s="359">
        <v>0.367884</v>
      </c>
      <c r="AY405" s="359">
        <v>0.444925</v>
      </c>
      <c r="AZ405" s="359">
        <v>0.34551</v>
      </c>
      <c r="BA405" s="359">
        <v>0.383938</v>
      </c>
      <c r="BB405" s="359">
        <v>0.334878</v>
      </c>
      <c r="BC405" s="359">
        <v>0.5339</v>
      </c>
      <c r="BD405" s="359">
        <v>0.425689</v>
      </c>
      <c r="BE405" s="359">
        <v>0.410959</v>
      </c>
      <c r="BF405" s="359">
        <v>0.10913</v>
      </c>
      <c r="BG405" s="359">
        <v>0.128583</v>
      </c>
      <c r="BH405" s="359">
        <v>0.0960401</v>
      </c>
      <c r="BI405" s="360">
        <v>0.101187</v>
      </c>
      <c r="BJ405" s="360">
        <v>0.104492</v>
      </c>
      <c r="BK405" s="360">
        <v>0.13173</v>
      </c>
      <c r="BL405" s="360">
        <v>0.104934</v>
      </c>
      <c r="BM405" s="360">
        <v>0.093406</v>
      </c>
      <c r="BN405" s="361"/>
    </row>
    <row r="406">
      <c r="A406" s="356">
        <v>15.400000000000002</v>
      </c>
      <c r="B406" s="357">
        <v>0.503907</v>
      </c>
      <c r="C406" s="357">
        <v>0.31624</v>
      </c>
      <c r="D406" s="357">
        <v>0.358076</v>
      </c>
      <c r="E406" s="358">
        <v>0.435341</v>
      </c>
      <c r="F406" s="358">
        <v>0.462789</v>
      </c>
      <c r="G406" s="358">
        <v>0.488808</v>
      </c>
      <c r="H406" s="358">
        <v>0.303101</v>
      </c>
      <c r="I406" s="358">
        <v>0.313433</v>
      </c>
      <c r="J406" s="358">
        <v>0.364661</v>
      </c>
      <c r="K406" s="358">
        <v>0.305283</v>
      </c>
      <c r="L406" s="358">
        <v>0.336401</v>
      </c>
      <c r="M406" s="358">
        <v>0.564788</v>
      </c>
      <c r="N406" s="358">
        <v>0.312052</v>
      </c>
      <c r="O406" s="358">
        <v>0.250879</v>
      </c>
      <c r="P406" s="358">
        <v>0.412051</v>
      </c>
      <c r="Q406" s="358">
        <v>0.364661</v>
      </c>
      <c r="R406" s="358">
        <v>0.388544</v>
      </c>
      <c r="S406" s="358">
        <v>0.435341</v>
      </c>
      <c r="T406" s="358">
        <v>0.366786</v>
      </c>
      <c r="U406" s="358">
        <v>0.285189</v>
      </c>
      <c r="V406" s="358">
        <v>0.247761</v>
      </c>
      <c r="W406" s="358">
        <v>0.372284</v>
      </c>
      <c r="X406" s="358">
        <v>0.387018</v>
      </c>
      <c r="Y406" s="358">
        <v>0.226847</v>
      </c>
      <c r="Z406" s="358">
        <v>0.103448</v>
      </c>
      <c r="AA406" s="358">
        <v>0.0626533</v>
      </c>
      <c r="AB406" s="358">
        <v>0.136779</v>
      </c>
      <c r="AC406" s="358">
        <v>0.0731361</v>
      </c>
      <c r="AD406" s="358">
        <v>0.117516</v>
      </c>
      <c r="AE406" s="358">
        <v>0.13577</v>
      </c>
      <c r="AF406" s="358">
        <v>0.0708872</v>
      </c>
      <c r="AG406" s="358">
        <v>0.0733783</v>
      </c>
      <c r="AH406" s="359">
        <v>0.492316</v>
      </c>
      <c r="AI406" s="359">
        <v>0.437454</v>
      </c>
      <c r="AJ406" s="359">
        <v>0.443257</v>
      </c>
      <c r="AK406" s="359">
        <v>0.424138</v>
      </c>
      <c r="AL406" s="359">
        <v>0.465316</v>
      </c>
      <c r="AM406" s="359">
        <v>0.434054</v>
      </c>
      <c r="AN406" s="359">
        <v>0.46099</v>
      </c>
      <c r="AO406" s="359">
        <v>0.430159</v>
      </c>
      <c r="AP406" s="359">
        <v>0.416824</v>
      </c>
      <c r="AQ406" s="359">
        <v>0.504126</v>
      </c>
      <c r="AR406" s="359">
        <v>0.322799</v>
      </c>
      <c r="AS406" s="359">
        <v>0.360679</v>
      </c>
      <c r="AT406" s="359">
        <v>0.406024</v>
      </c>
      <c r="AU406" s="359">
        <v>0.481777</v>
      </c>
      <c r="AV406" s="359">
        <v>0.284249</v>
      </c>
      <c r="AW406" s="359">
        <v>0.314417</v>
      </c>
      <c r="AX406" s="359">
        <v>0.370388</v>
      </c>
      <c r="AY406" s="359">
        <v>0.445282</v>
      </c>
      <c r="AZ406" s="359">
        <v>0.346929</v>
      </c>
      <c r="BA406" s="359">
        <v>0.384453</v>
      </c>
      <c r="BB406" s="359">
        <v>0.33744</v>
      </c>
      <c r="BC406" s="359">
        <v>0.529957</v>
      </c>
      <c r="BD406" s="359">
        <v>0.426377</v>
      </c>
      <c r="BE406" s="359">
        <v>0.411589</v>
      </c>
      <c r="BF406" s="359">
        <v>0.107017</v>
      </c>
      <c r="BG406" s="359">
        <v>0.125599</v>
      </c>
      <c r="BH406" s="359">
        <v>0.0954247</v>
      </c>
      <c r="BI406" s="360">
        <v>0.0993749</v>
      </c>
      <c r="BJ406" s="360">
        <v>0.106417</v>
      </c>
      <c r="BK406" s="360">
        <v>0.131026</v>
      </c>
      <c r="BL406" s="360">
        <v>0.103901</v>
      </c>
      <c r="BM406" s="360">
        <v>0.0940005</v>
      </c>
      <c r="BN406" s="361"/>
    </row>
    <row r="407">
      <c r="A407" s="356">
        <v>15.583333333333334</v>
      </c>
      <c r="B407" s="357">
        <v>0.505031</v>
      </c>
      <c r="C407" s="357">
        <v>0.314862</v>
      </c>
      <c r="D407" s="357">
        <v>0.361153</v>
      </c>
      <c r="E407" s="358">
        <v>0.436172</v>
      </c>
      <c r="F407" s="358">
        <v>0.465203</v>
      </c>
      <c r="G407" s="358">
        <v>0.485165</v>
      </c>
      <c r="H407" s="358">
        <v>0.303642</v>
      </c>
      <c r="I407" s="358">
        <v>0.314528</v>
      </c>
      <c r="J407" s="358">
        <v>0.36387</v>
      </c>
      <c r="K407" s="358">
        <v>0.304592</v>
      </c>
      <c r="L407" s="358">
        <v>0.336761</v>
      </c>
      <c r="M407" s="358">
        <v>0.561694</v>
      </c>
      <c r="N407" s="358">
        <v>0.314375</v>
      </c>
      <c r="O407" s="358">
        <v>0.25231</v>
      </c>
      <c r="P407" s="358">
        <v>0.409918</v>
      </c>
      <c r="Q407" s="358">
        <v>0.36387</v>
      </c>
      <c r="R407" s="358">
        <v>0.388232</v>
      </c>
      <c r="S407" s="358">
        <v>0.436172</v>
      </c>
      <c r="T407" s="358">
        <v>0.366952</v>
      </c>
      <c r="U407" s="358">
        <v>0.286885</v>
      </c>
      <c r="V407" s="358">
        <v>0.24969</v>
      </c>
      <c r="W407" s="358">
        <v>0.379751</v>
      </c>
      <c r="X407" s="358">
        <v>0.384146</v>
      </c>
      <c r="Y407" s="358">
        <v>0.224569</v>
      </c>
      <c r="Z407" s="358">
        <v>0.0998263</v>
      </c>
      <c r="AA407" s="358">
        <v>0.0598303</v>
      </c>
      <c r="AB407" s="358">
        <v>0.134685</v>
      </c>
      <c r="AC407" s="358">
        <v>0.0769883</v>
      </c>
      <c r="AD407" s="358">
        <v>0.114348</v>
      </c>
      <c r="AE407" s="358">
        <v>0.135819</v>
      </c>
      <c r="AF407" s="358">
        <v>0.0662717</v>
      </c>
      <c r="AG407" s="358">
        <v>0.0709835</v>
      </c>
      <c r="AH407" s="359">
        <v>0.490124</v>
      </c>
      <c r="AI407" s="359">
        <v>0.436983</v>
      </c>
      <c r="AJ407" s="359">
        <v>0.447211</v>
      </c>
      <c r="AK407" s="359">
        <v>0.426386</v>
      </c>
      <c r="AL407" s="359">
        <v>0.466759</v>
      </c>
      <c r="AM407" s="359">
        <v>0.433718</v>
      </c>
      <c r="AN407" s="359">
        <v>0.460419</v>
      </c>
      <c r="AO407" s="359">
        <v>0.431789</v>
      </c>
      <c r="AP407" s="359">
        <v>0.419297</v>
      </c>
      <c r="AQ407" s="359">
        <v>0.507541</v>
      </c>
      <c r="AR407" s="359">
        <v>0.323363</v>
      </c>
      <c r="AS407" s="359">
        <v>0.362549</v>
      </c>
      <c r="AT407" s="359">
        <v>0.410044</v>
      </c>
      <c r="AU407" s="359">
        <v>0.483292</v>
      </c>
      <c r="AV407" s="359">
        <v>0.288473</v>
      </c>
      <c r="AW407" s="359">
        <v>0.317862</v>
      </c>
      <c r="AX407" s="359">
        <v>0.372878</v>
      </c>
      <c r="AY407" s="359">
        <v>0.446994</v>
      </c>
      <c r="AZ407" s="359">
        <v>0.348759</v>
      </c>
      <c r="BA407" s="359">
        <v>0.385959</v>
      </c>
      <c r="BB407" s="359">
        <v>0.335465</v>
      </c>
      <c r="BC407" s="359">
        <v>0.533489</v>
      </c>
      <c r="BD407" s="359">
        <v>0.4273</v>
      </c>
      <c r="BE407" s="359">
        <v>0.413266</v>
      </c>
      <c r="BF407" s="359">
        <v>0.10742</v>
      </c>
      <c r="BG407" s="359">
        <v>0.129025</v>
      </c>
      <c r="BH407" s="359">
        <v>0.0940948</v>
      </c>
      <c r="BI407" s="360">
        <v>0.0999211</v>
      </c>
      <c r="BJ407" s="360">
        <v>0.107996</v>
      </c>
      <c r="BK407" s="360">
        <v>0.132212</v>
      </c>
      <c r="BL407" s="360">
        <v>0.105733</v>
      </c>
      <c r="BM407" s="360">
        <v>0.0925324</v>
      </c>
      <c r="BN407" s="361"/>
    </row>
    <row r="408">
      <c r="A408" s="356">
        <v>15.78333333333333</v>
      </c>
      <c r="B408" s="357">
        <v>0.506412</v>
      </c>
      <c r="C408" s="357">
        <v>0.317711</v>
      </c>
      <c r="D408" s="357">
        <v>0.355994</v>
      </c>
      <c r="E408" s="358">
        <v>0.44018</v>
      </c>
      <c r="F408" s="358">
        <v>0.464144</v>
      </c>
      <c r="G408" s="358">
        <v>0.486405</v>
      </c>
      <c r="H408" s="358">
        <v>0.30525</v>
      </c>
      <c r="I408" s="358">
        <v>0.316414</v>
      </c>
      <c r="J408" s="358">
        <v>0.366201</v>
      </c>
      <c r="K408" s="358">
        <v>0.304451</v>
      </c>
      <c r="L408" s="358">
        <v>0.33896</v>
      </c>
      <c r="M408" s="358">
        <v>0.564914</v>
      </c>
      <c r="N408" s="358">
        <v>0.318142</v>
      </c>
      <c r="O408" s="358">
        <v>0.251581</v>
      </c>
      <c r="P408" s="358">
        <v>0.413209</v>
      </c>
      <c r="Q408" s="358">
        <v>0.366201</v>
      </c>
      <c r="R408" s="358">
        <v>0.3955</v>
      </c>
      <c r="S408" s="358">
        <v>0.44018</v>
      </c>
      <c r="T408" s="358">
        <v>0.37383</v>
      </c>
      <c r="U408" s="358">
        <v>0.294997</v>
      </c>
      <c r="V408" s="358">
        <v>0.253362</v>
      </c>
      <c r="W408" s="358">
        <v>0.383223</v>
      </c>
      <c r="X408" s="358">
        <v>0.391187</v>
      </c>
      <c r="Y408" s="358">
        <v>0.231301</v>
      </c>
      <c r="Z408" s="358">
        <v>0.100283</v>
      </c>
      <c r="AA408" s="358">
        <v>0.0590677</v>
      </c>
      <c r="AB408" s="358">
        <v>0.136022</v>
      </c>
      <c r="AC408" s="358">
        <v>0.0771637</v>
      </c>
      <c r="AD408" s="358">
        <v>0.116621</v>
      </c>
      <c r="AE408" s="358">
        <v>0.138457</v>
      </c>
      <c r="AF408" s="358">
        <v>0.068608</v>
      </c>
      <c r="AG408" s="358">
        <v>0.0719046</v>
      </c>
      <c r="AH408" s="359">
        <v>0.490815</v>
      </c>
      <c r="AI408" s="359">
        <v>0.43914</v>
      </c>
      <c r="AJ408" s="359">
        <v>0.44276</v>
      </c>
      <c r="AK408" s="359">
        <v>0.423977</v>
      </c>
      <c r="AL408" s="359">
        <v>0.468384</v>
      </c>
      <c r="AM408" s="359">
        <v>0.433656</v>
      </c>
      <c r="AN408" s="359">
        <v>0.46094</v>
      </c>
      <c r="AO408" s="359">
        <v>0.431953</v>
      </c>
      <c r="AP408" s="359">
        <v>0.419521</v>
      </c>
      <c r="AQ408" s="359">
        <v>0.507738</v>
      </c>
      <c r="AR408" s="359">
        <v>0.33075</v>
      </c>
      <c r="AS408" s="359">
        <v>0.366032</v>
      </c>
      <c r="AT408" s="359">
        <v>0.406366</v>
      </c>
      <c r="AU408" s="359">
        <v>0.48164</v>
      </c>
      <c r="AV408" s="359">
        <v>0.28925</v>
      </c>
      <c r="AW408" s="359">
        <v>0.320608</v>
      </c>
      <c r="AX408" s="359">
        <v>0.371784</v>
      </c>
      <c r="AY408" s="359">
        <v>0.446161</v>
      </c>
      <c r="AZ408" s="359">
        <v>0.350915</v>
      </c>
      <c r="BA408" s="359">
        <v>0.390444</v>
      </c>
      <c r="BB408" s="359">
        <v>0.339449</v>
      </c>
      <c r="BC408" s="359">
        <v>0.533451</v>
      </c>
      <c r="BD408" s="359">
        <v>0.425497</v>
      </c>
      <c r="BE408" s="359">
        <v>0.416456</v>
      </c>
      <c r="BF408" s="359">
        <v>0.106539</v>
      </c>
      <c r="BG408" s="359">
        <v>0.126942</v>
      </c>
      <c r="BH408" s="359">
        <v>0.0948681</v>
      </c>
      <c r="BI408" s="360">
        <v>0.0984297</v>
      </c>
      <c r="BJ408" s="360">
        <v>0.105256</v>
      </c>
      <c r="BK408" s="360">
        <v>0.131398</v>
      </c>
      <c r="BL408" s="360">
        <v>0.103933</v>
      </c>
      <c r="BM408" s="360">
        <v>0.0917272</v>
      </c>
      <c r="BN408" s="361"/>
    </row>
    <row r="409">
      <c r="A409" s="356">
        <v>15.966666666666665</v>
      </c>
      <c r="B409" s="357">
        <v>0.507883</v>
      </c>
      <c r="C409" s="357">
        <v>0.316148</v>
      </c>
      <c r="D409" s="357">
        <v>0.358095</v>
      </c>
      <c r="E409" s="358">
        <v>0.438103</v>
      </c>
      <c r="F409" s="358">
        <v>0.464262</v>
      </c>
      <c r="G409" s="358">
        <v>0.486393</v>
      </c>
      <c r="H409" s="358">
        <v>0.305795</v>
      </c>
      <c r="I409" s="358">
        <v>0.317296</v>
      </c>
      <c r="J409" s="358">
        <v>0.367125</v>
      </c>
      <c r="K409" s="358">
        <v>0.304413</v>
      </c>
      <c r="L409" s="358">
        <v>0.341706</v>
      </c>
      <c r="M409" s="358">
        <v>0.56687</v>
      </c>
      <c r="N409" s="358">
        <v>0.318177</v>
      </c>
      <c r="O409" s="358">
        <v>0.255347</v>
      </c>
      <c r="P409" s="358">
        <v>0.412867</v>
      </c>
      <c r="Q409" s="358">
        <v>0.367125</v>
      </c>
      <c r="R409" s="358">
        <v>0.397026</v>
      </c>
      <c r="S409" s="358">
        <v>0.438103</v>
      </c>
      <c r="T409" s="358">
        <v>0.373052</v>
      </c>
      <c r="U409" s="358">
        <v>0.293122</v>
      </c>
      <c r="V409" s="358">
        <v>0.251397</v>
      </c>
      <c r="W409" s="358">
        <v>0.382507</v>
      </c>
      <c r="X409" s="358">
        <v>0.390641</v>
      </c>
      <c r="Y409" s="358">
        <v>0.230982</v>
      </c>
      <c r="Z409" s="358">
        <v>0.0995736</v>
      </c>
      <c r="AA409" s="358">
        <v>0.0588288</v>
      </c>
      <c r="AB409" s="358">
        <v>0.136342</v>
      </c>
      <c r="AC409" s="358">
        <v>0.0755363</v>
      </c>
      <c r="AD409" s="358">
        <v>0.115469</v>
      </c>
      <c r="AE409" s="358">
        <v>0.135411</v>
      </c>
      <c r="AF409" s="358">
        <v>0.0664391</v>
      </c>
      <c r="AG409" s="358">
        <v>0.0719933</v>
      </c>
      <c r="AH409" s="359">
        <v>0.489432</v>
      </c>
      <c r="AI409" s="359">
        <v>0.436117</v>
      </c>
      <c r="AJ409" s="359">
        <v>0.443488</v>
      </c>
      <c r="AK409" s="359">
        <v>0.424214</v>
      </c>
      <c r="AL409" s="359">
        <v>0.463097</v>
      </c>
      <c r="AM409" s="359">
        <v>0.43588</v>
      </c>
      <c r="AN409" s="359">
        <v>0.462183</v>
      </c>
      <c r="AO409" s="359">
        <v>0.430292</v>
      </c>
      <c r="AP409" s="359">
        <v>0.420287</v>
      </c>
      <c r="AQ409" s="359">
        <v>0.507555</v>
      </c>
      <c r="AR409" s="359">
        <v>0.332646</v>
      </c>
      <c r="AS409" s="359">
        <v>0.372206</v>
      </c>
      <c r="AT409" s="359">
        <v>0.408924</v>
      </c>
      <c r="AU409" s="359">
        <v>0.485553</v>
      </c>
      <c r="AV409" s="359">
        <v>0.293575</v>
      </c>
      <c r="AW409" s="359">
        <v>0.324861</v>
      </c>
      <c r="AX409" s="359">
        <v>0.374298</v>
      </c>
      <c r="AY409" s="359">
        <v>0.44577</v>
      </c>
      <c r="AZ409" s="359">
        <v>0.35281</v>
      </c>
      <c r="BA409" s="359">
        <v>0.390655</v>
      </c>
      <c r="BB409" s="359">
        <v>0.33965</v>
      </c>
      <c r="BC409" s="359">
        <v>0.534644</v>
      </c>
      <c r="BD409" s="359">
        <v>0.42814</v>
      </c>
      <c r="BE409" s="359">
        <v>0.413815</v>
      </c>
      <c r="BF409" s="359">
        <v>0.108796</v>
      </c>
      <c r="BG409" s="359">
        <v>0.126542</v>
      </c>
      <c r="BH409" s="359">
        <v>0.0949367</v>
      </c>
      <c r="BI409" s="360">
        <v>0.100362</v>
      </c>
      <c r="BJ409" s="360">
        <v>0.108747</v>
      </c>
      <c r="BK409" s="360">
        <v>0.1326</v>
      </c>
      <c r="BL409" s="360">
        <v>0.105276</v>
      </c>
      <c r="BM409" s="360">
        <v>0.0935923</v>
      </c>
      <c r="BN409" s="361"/>
    </row>
    <row r="410">
      <c r="A410" s="356">
        <v>16.166666666666664</v>
      </c>
      <c r="B410" s="357">
        <v>0.509479</v>
      </c>
      <c r="C410" s="357">
        <v>0.319758</v>
      </c>
      <c r="D410" s="357">
        <v>0.361171</v>
      </c>
      <c r="E410" s="358">
        <v>0.44091</v>
      </c>
      <c r="F410" s="358">
        <v>0.46787</v>
      </c>
      <c r="G410" s="358">
        <v>0.489648</v>
      </c>
      <c r="H410" s="358">
        <v>0.305759</v>
      </c>
      <c r="I410" s="358">
        <v>0.319024</v>
      </c>
      <c r="J410" s="358">
        <v>0.371266</v>
      </c>
      <c r="K410" s="358">
        <v>0.30442</v>
      </c>
      <c r="L410" s="358">
        <v>0.342987</v>
      </c>
      <c r="M410" s="358">
        <v>0.564836</v>
      </c>
      <c r="N410" s="358">
        <v>0.321644</v>
      </c>
      <c r="O410" s="358">
        <v>0.255364</v>
      </c>
      <c r="P410" s="358">
        <v>0.419305</v>
      </c>
      <c r="Q410" s="358">
        <v>0.371266</v>
      </c>
      <c r="R410" s="358">
        <v>0.403579</v>
      </c>
      <c r="S410" s="358">
        <v>0.44091</v>
      </c>
      <c r="T410" s="358">
        <v>0.375699</v>
      </c>
      <c r="U410" s="358">
        <v>0.300005</v>
      </c>
      <c r="V410" s="358">
        <v>0.256446</v>
      </c>
      <c r="W410" s="358">
        <v>0.384119</v>
      </c>
      <c r="X410" s="358">
        <v>0.394244</v>
      </c>
      <c r="Y410" s="358">
        <v>0.234606</v>
      </c>
      <c r="Z410" s="358">
        <v>0.103889</v>
      </c>
      <c r="AA410" s="358">
        <v>0.0603357</v>
      </c>
      <c r="AB410" s="358">
        <v>0.135625</v>
      </c>
      <c r="AC410" s="358">
        <v>0.0743886</v>
      </c>
      <c r="AD410" s="358">
        <v>0.115202</v>
      </c>
      <c r="AE410" s="358">
        <v>0.135107</v>
      </c>
      <c r="AF410" s="358">
        <v>0.0685263</v>
      </c>
      <c r="AG410" s="358">
        <v>0.0722319</v>
      </c>
      <c r="AH410" s="359">
        <v>0.493925</v>
      </c>
      <c r="AI410" s="359">
        <v>0.436672</v>
      </c>
      <c r="AJ410" s="359">
        <v>0.443714</v>
      </c>
      <c r="AK410" s="359">
        <v>0.425229</v>
      </c>
      <c r="AL410" s="359">
        <v>0.465332</v>
      </c>
      <c r="AM410" s="359">
        <v>0.434764</v>
      </c>
      <c r="AN410" s="359">
        <v>0.462206</v>
      </c>
      <c r="AO410" s="359">
        <v>0.429739</v>
      </c>
      <c r="AP410" s="359">
        <v>0.421407</v>
      </c>
      <c r="AQ410" s="359">
        <v>0.506427</v>
      </c>
      <c r="AR410" s="359">
        <v>0.336433</v>
      </c>
      <c r="AS410" s="359">
        <v>0.375868</v>
      </c>
      <c r="AT410" s="359">
        <v>0.410501</v>
      </c>
      <c r="AU410" s="359">
        <v>0.484562</v>
      </c>
      <c r="AV410" s="359">
        <v>0.296401</v>
      </c>
      <c r="AW410" s="359">
        <v>0.32971</v>
      </c>
      <c r="AX410" s="359">
        <v>0.374564</v>
      </c>
      <c r="AY410" s="359">
        <v>0.448757</v>
      </c>
      <c r="AZ410" s="359">
        <v>0.355519</v>
      </c>
      <c r="BA410" s="359">
        <v>0.393885</v>
      </c>
      <c r="BB410" s="359">
        <v>0.338974</v>
      </c>
      <c r="BC410" s="359">
        <v>0.534511</v>
      </c>
      <c r="BD410" s="359">
        <v>0.431289</v>
      </c>
      <c r="BE410" s="359">
        <v>0.416017</v>
      </c>
      <c r="BF410" s="359">
        <v>0.109202</v>
      </c>
      <c r="BG410" s="359">
        <v>0.12734</v>
      </c>
      <c r="BH410" s="359">
        <v>0.0964432</v>
      </c>
      <c r="BI410" s="360">
        <v>0.101811</v>
      </c>
      <c r="BJ410" s="360">
        <v>0.105938</v>
      </c>
      <c r="BK410" s="360">
        <v>0.131548</v>
      </c>
      <c r="BL410" s="360">
        <v>0.106621</v>
      </c>
      <c r="BM410" s="360">
        <v>0.0918712</v>
      </c>
      <c r="BN410" s="361"/>
    </row>
    <row r="411">
      <c r="A411" s="356">
        <v>16.35</v>
      </c>
      <c r="B411" s="357">
        <v>0.507617</v>
      </c>
      <c r="C411" s="357">
        <v>0.317421</v>
      </c>
      <c r="D411" s="357">
        <v>0.360913</v>
      </c>
      <c r="E411" s="358">
        <v>0.440288</v>
      </c>
      <c r="F411" s="358">
        <v>0.466705</v>
      </c>
      <c r="G411" s="358">
        <v>0.491102</v>
      </c>
      <c r="H411" s="358">
        <v>0.307459</v>
      </c>
      <c r="I411" s="358">
        <v>0.319091</v>
      </c>
      <c r="J411" s="358">
        <v>0.374633</v>
      </c>
      <c r="K411" s="358">
        <v>0.305732</v>
      </c>
      <c r="L411" s="358">
        <v>0.348577</v>
      </c>
      <c r="M411" s="358">
        <v>0.569161</v>
      </c>
      <c r="N411" s="358">
        <v>0.321229</v>
      </c>
      <c r="O411" s="358">
        <v>0.261657</v>
      </c>
      <c r="P411" s="358">
        <v>0.421561</v>
      </c>
      <c r="Q411" s="358">
        <v>0.374633</v>
      </c>
      <c r="R411" s="358">
        <v>0.40459</v>
      </c>
      <c r="S411" s="358">
        <v>0.440288</v>
      </c>
      <c r="T411" s="358">
        <v>0.378163</v>
      </c>
      <c r="U411" s="358">
        <v>0.30228</v>
      </c>
      <c r="V411" s="358">
        <v>0.254632</v>
      </c>
      <c r="W411" s="358">
        <v>0.387573</v>
      </c>
      <c r="X411" s="358">
        <v>0.398689</v>
      </c>
      <c r="Y411" s="358">
        <v>0.239226</v>
      </c>
      <c r="Z411" s="358">
        <v>0.102179</v>
      </c>
      <c r="AA411" s="358">
        <v>0.0581922</v>
      </c>
      <c r="AB411" s="358">
        <v>0.136118</v>
      </c>
      <c r="AC411" s="358">
        <v>0.0739314</v>
      </c>
      <c r="AD411" s="358">
        <v>0.120099</v>
      </c>
      <c r="AE411" s="358">
        <v>0.136094</v>
      </c>
      <c r="AF411" s="358">
        <v>0.0689296</v>
      </c>
      <c r="AG411" s="358">
        <v>0.071811</v>
      </c>
      <c r="AH411" s="359">
        <v>0.492176</v>
      </c>
      <c r="AI411" s="359">
        <v>0.438434</v>
      </c>
      <c r="AJ411" s="359">
        <v>0.445467</v>
      </c>
      <c r="AK411" s="359">
        <v>0.426316</v>
      </c>
      <c r="AL411" s="359">
        <v>0.466294</v>
      </c>
      <c r="AM411" s="359">
        <v>0.435277</v>
      </c>
      <c r="AN411" s="359">
        <v>0.461272</v>
      </c>
      <c r="AO411" s="359">
        <v>0.430339</v>
      </c>
      <c r="AP411" s="359">
        <v>0.421586</v>
      </c>
      <c r="AQ411" s="359">
        <v>0.507862</v>
      </c>
      <c r="AR411" s="359">
        <v>0.341135</v>
      </c>
      <c r="AS411" s="359">
        <v>0.378336</v>
      </c>
      <c r="AT411" s="359">
        <v>0.41086</v>
      </c>
      <c r="AU411" s="359">
        <v>0.482811</v>
      </c>
      <c r="AV411" s="359">
        <v>0.301295</v>
      </c>
      <c r="AW411" s="359">
        <v>0.330876</v>
      </c>
      <c r="AX411" s="359">
        <v>0.379169</v>
      </c>
      <c r="AY411" s="359">
        <v>0.450075</v>
      </c>
      <c r="AZ411" s="359">
        <v>0.358085</v>
      </c>
      <c r="BA411" s="359">
        <v>0.395438</v>
      </c>
      <c r="BB411" s="359">
        <v>0.342551</v>
      </c>
      <c r="BC411" s="359">
        <v>0.53634</v>
      </c>
      <c r="BD411" s="359">
        <v>0.432192</v>
      </c>
      <c r="BE411" s="359">
        <v>0.415304</v>
      </c>
      <c r="BF411" s="359">
        <v>0.107532</v>
      </c>
      <c r="BG411" s="359">
        <v>0.128205</v>
      </c>
      <c r="BH411" s="359">
        <v>0.0951567</v>
      </c>
      <c r="BI411" s="360">
        <v>0.0991684</v>
      </c>
      <c r="BJ411" s="360">
        <v>0.105636</v>
      </c>
      <c r="BK411" s="360">
        <v>0.130863</v>
      </c>
      <c r="BL411" s="360">
        <v>0.103232</v>
      </c>
      <c r="BM411" s="360">
        <v>0.093483</v>
      </c>
      <c r="BN411" s="361"/>
    </row>
    <row r="412">
      <c r="A412" s="356">
        <v>16.549999999999997</v>
      </c>
      <c r="B412" s="357">
        <v>0.504914</v>
      </c>
      <c r="C412" s="357">
        <v>0.321654</v>
      </c>
      <c r="D412" s="357">
        <v>0.363313</v>
      </c>
      <c r="E412" s="358">
        <v>0.439551</v>
      </c>
      <c r="F412" s="358">
        <v>0.467405</v>
      </c>
      <c r="G412" s="358">
        <v>0.488953</v>
      </c>
      <c r="H412" s="358">
        <v>0.309117</v>
      </c>
      <c r="I412" s="358">
        <v>0.320977</v>
      </c>
      <c r="J412" s="358">
        <v>0.374521</v>
      </c>
      <c r="K412" s="358">
        <v>0.310469</v>
      </c>
      <c r="L412" s="358">
        <v>0.351457</v>
      </c>
      <c r="M412" s="358">
        <v>0.567853</v>
      </c>
      <c r="N412" s="358">
        <v>0.327415</v>
      </c>
      <c r="O412" s="358">
        <v>0.263766</v>
      </c>
      <c r="P412" s="358">
        <v>0.420218</v>
      </c>
      <c r="Q412" s="358">
        <v>0.374521</v>
      </c>
      <c r="R412" s="358">
        <v>0.407335</v>
      </c>
      <c r="S412" s="358">
        <v>0.439551</v>
      </c>
      <c r="T412" s="358">
        <v>0.382489</v>
      </c>
      <c r="U412" s="358">
        <v>0.30694</v>
      </c>
      <c r="V412" s="358">
        <v>0.257972</v>
      </c>
      <c r="W412" s="358">
        <v>0.392082</v>
      </c>
      <c r="X412" s="358">
        <v>0.406199</v>
      </c>
      <c r="Y412" s="358">
        <v>0.241809</v>
      </c>
      <c r="Z412" s="358">
        <v>0.10262</v>
      </c>
      <c r="AA412" s="358">
        <v>0.061256</v>
      </c>
      <c r="AB412" s="358">
        <v>0.134948</v>
      </c>
      <c r="AC412" s="358">
        <v>0.0777593</v>
      </c>
      <c r="AD412" s="358">
        <v>0.116707</v>
      </c>
      <c r="AE412" s="358">
        <v>0.13623</v>
      </c>
      <c r="AF412" s="358">
        <v>0.0715894</v>
      </c>
      <c r="AG412" s="358">
        <v>0.0691851</v>
      </c>
      <c r="AH412" s="359">
        <v>0.493247</v>
      </c>
      <c r="AI412" s="359">
        <v>0.438945</v>
      </c>
      <c r="AJ412" s="359">
        <v>0.448268</v>
      </c>
      <c r="AK412" s="359">
        <v>0.423478</v>
      </c>
      <c r="AL412" s="359">
        <v>0.463498</v>
      </c>
      <c r="AM412" s="359">
        <v>0.435929</v>
      </c>
      <c r="AN412" s="359">
        <v>0.461111</v>
      </c>
      <c r="AO412" s="359">
        <v>0.428973</v>
      </c>
      <c r="AP412" s="359">
        <v>0.419655</v>
      </c>
      <c r="AQ412" s="359">
        <v>0.507863</v>
      </c>
      <c r="AR412" s="359">
        <v>0.343042</v>
      </c>
      <c r="AS412" s="359">
        <v>0.380527</v>
      </c>
      <c r="AT412" s="359">
        <v>0.412366</v>
      </c>
      <c r="AU412" s="359">
        <v>0.483441</v>
      </c>
      <c r="AV412" s="359">
        <v>0.301479</v>
      </c>
      <c r="AW412" s="359">
        <v>0.332969</v>
      </c>
      <c r="AX412" s="359">
        <v>0.378893</v>
      </c>
      <c r="AY412" s="359">
        <v>0.451129</v>
      </c>
      <c r="AZ412" s="359">
        <v>0.357995</v>
      </c>
      <c r="BA412" s="359">
        <v>0.399324</v>
      </c>
      <c r="BB412" s="359">
        <v>0.341941</v>
      </c>
      <c r="BC412" s="359">
        <v>0.532857</v>
      </c>
      <c r="BD412" s="359">
        <v>0.429844</v>
      </c>
      <c r="BE412" s="359">
        <v>0.416699</v>
      </c>
      <c r="BF412" s="359">
        <v>0.107336</v>
      </c>
      <c r="BG412" s="359">
        <v>0.128268</v>
      </c>
      <c r="BH412" s="359">
        <v>0.0960474</v>
      </c>
      <c r="BI412" s="360">
        <v>0.0989004</v>
      </c>
      <c r="BJ412" s="360">
        <v>0.105976</v>
      </c>
      <c r="BK412" s="360">
        <v>0.131776</v>
      </c>
      <c r="BL412" s="360">
        <v>0.104517</v>
      </c>
      <c r="BM412" s="360">
        <v>0.0917584</v>
      </c>
      <c r="BN412" s="361"/>
    </row>
    <row r="413">
      <c r="A413" s="356">
        <v>16.733333333333334</v>
      </c>
      <c r="B413" s="357">
        <v>0.510265</v>
      </c>
      <c r="C413" s="357">
        <v>0.319138</v>
      </c>
      <c r="D413" s="357">
        <v>0.364127</v>
      </c>
      <c r="E413" s="358">
        <v>0.440536</v>
      </c>
      <c r="F413" s="358">
        <v>0.470445</v>
      </c>
      <c r="G413" s="358">
        <v>0.489406</v>
      </c>
      <c r="H413" s="358">
        <v>0.312685</v>
      </c>
      <c r="I413" s="358">
        <v>0.322559</v>
      </c>
      <c r="J413" s="358">
        <v>0.377741</v>
      </c>
      <c r="K413" s="358">
        <v>0.313421</v>
      </c>
      <c r="L413" s="358">
        <v>0.352639</v>
      </c>
      <c r="M413" s="358">
        <v>0.571101</v>
      </c>
      <c r="N413" s="358">
        <v>0.328615</v>
      </c>
      <c r="O413" s="358">
        <v>0.264486</v>
      </c>
      <c r="P413" s="358">
        <v>0.421858</v>
      </c>
      <c r="Q413" s="358">
        <v>0.377741</v>
      </c>
      <c r="R413" s="358">
        <v>0.412137</v>
      </c>
      <c r="S413" s="358">
        <v>0.440536</v>
      </c>
      <c r="T413" s="358">
        <v>0.385019</v>
      </c>
      <c r="U413" s="358">
        <v>0.308021</v>
      </c>
      <c r="V413" s="358">
        <v>0.257081</v>
      </c>
      <c r="W413" s="358">
        <v>0.395161</v>
      </c>
      <c r="X413" s="358">
        <v>0.40328</v>
      </c>
      <c r="Y413" s="358">
        <v>0.243723</v>
      </c>
      <c r="Z413" s="358">
        <v>0.10422</v>
      </c>
      <c r="AA413" s="358">
        <v>0.0590135</v>
      </c>
      <c r="AB413" s="358">
        <v>0.137143</v>
      </c>
      <c r="AC413" s="358">
        <v>0.0762955</v>
      </c>
      <c r="AD413" s="358">
        <v>0.117881</v>
      </c>
      <c r="AE413" s="358">
        <v>0.137848</v>
      </c>
      <c r="AF413" s="358">
        <v>0.0701802</v>
      </c>
      <c r="AG413" s="358">
        <v>0.0735348</v>
      </c>
      <c r="AH413" s="359">
        <v>0.489194</v>
      </c>
      <c r="AI413" s="359">
        <v>0.438413</v>
      </c>
      <c r="AJ413" s="359">
        <v>0.445934</v>
      </c>
      <c r="AK413" s="359">
        <v>0.427734</v>
      </c>
      <c r="AL413" s="359">
        <v>0.468303</v>
      </c>
      <c r="AM413" s="359">
        <v>0.435688</v>
      </c>
      <c r="AN413" s="359">
        <v>0.462183</v>
      </c>
      <c r="AO413" s="359">
        <v>0.432876</v>
      </c>
      <c r="AP413" s="359">
        <v>0.424102</v>
      </c>
      <c r="AQ413" s="359">
        <v>0.509767</v>
      </c>
      <c r="AR413" s="359">
        <v>0.345808</v>
      </c>
      <c r="AS413" s="359">
        <v>0.387031</v>
      </c>
      <c r="AT413" s="359">
        <v>0.414929</v>
      </c>
      <c r="AU413" s="359">
        <v>0.486168</v>
      </c>
      <c r="AV413" s="359">
        <v>0.306809</v>
      </c>
      <c r="AW413" s="359">
        <v>0.338788</v>
      </c>
      <c r="AX413" s="359">
        <v>0.381873</v>
      </c>
      <c r="AY413" s="359">
        <v>0.453655</v>
      </c>
      <c r="AZ413" s="359">
        <v>0.361628</v>
      </c>
      <c r="BA413" s="359">
        <v>0.40072</v>
      </c>
      <c r="BB413" s="359">
        <v>0.34524</v>
      </c>
      <c r="BC413" s="359">
        <v>0.534642</v>
      </c>
      <c r="BD413" s="359">
        <v>0.432362</v>
      </c>
      <c r="BE413" s="359">
        <v>0.420352</v>
      </c>
      <c r="BF413" s="359">
        <v>0.108287</v>
      </c>
      <c r="BG413" s="359">
        <v>0.128429</v>
      </c>
      <c r="BH413" s="359">
        <v>0.0965983</v>
      </c>
      <c r="BI413" s="360">
        <v>0.102136</v>
      </c>
      <c r="BJ413" s="360">
        <v>0.106845</v>
      </c>
      <c r="BK413" s="360">
        <v>0.133438</v>
      </c>
      <c r="BL413" s="360">
        <v>0.10783</v>
      </c>
      <c r="BM413" s="360">
        <v>0.0930675</v>
      </c>
      <c r="BN413" s="361"/>
    </row>
    <row r="414">
      <c r="A414" s="356">
        <v>16.933333333333334</v>
      </c>
      <c r="B414" s="357">
        <v>0.512435</v>
      </c>
      <c r="C414" s="357">
        <v>0.321937</v>
      </c>
      <c r="D414" s="357">
        <v>0.361124</v>
      </c>
      <c r="E414" s="358">
        <v>0.442665</v>
      </c>
      <c r="F414" s="358">
        <v>0.468519</v>
      </c>
      <c r="G414" s="358">
        <v>0.492549</v>
      </c>
      <c r="H414" s="358">
        <v>0.312272</v>
      </c>
      <c r="I414" s="358">
        <v>0.324729</v>
      </c>
      <c r="J414" s="358">
        <v>0.379599</v>
      </c>
      <c r="K414" s="358">
        <v>0.313612</v>
      </c>
      <c r="L414" s="358">
        <v>0.353198</v>
      </c>
      <c r="M414" s="358">
        <v>0.570722</v>
      </c>
      <c r="N414" s="358">
        <v>0.327515</v>
      </c>
      <c r="O414" s="358">
        <v>0.268555</v>
      </c>
      <c r="P414" s="358">
        <v>0.423033</v>
      </c>
      <c r="Q414" s="358">
        <v>0.379599</v>
      </c>
      <c r="R414" s="358">
        <v>0.412257</v>
      </c>
      <c r="S414" s="358">
        <v>0.442665</v>
      </c>
      <c r="T414" s="358">
        <v>0.385708</v>
      </c>
      <c r="U414" s="358">
        <v>0.312871</v>
      </c>
      <c r="V414" s="358">
        <v>0.263657</v>
      </c>
      <c r="W414" s="358">
        <v>0.393751</v>
      </c>
      <c r="X414" s="358">
        <v>0.405665</v>
      </c>
      <c r="Y414" s="358">
        <v>0.244759</v>
      </c>
      <c r="Z414" s="358">
        <v>0.100315</v>
      </c>
      <c r="AA414" s="358">
        <v>0.0616697</v>
      </c>
      <c r="AB414" s="358">
        <v>0.136589</v>
      </c>
      <c r="AC414" s="358">
        <v>0.076253</v>
      </c>
      <c r="AD414" s="358">
        <v>0.11679</v>
      </c>
      <c r="AE414" s="358">
        <v>0.136539</v>
      </c>
      <c r="AF414" s="358">
        <v>0.0657072</v>
      </c>
      <c r="AG414" s="358">
        <v>0.0736909</v>
      </c>
      <c r="AH414" s="359">
        <v>0.49215</v>
      </c>
      <c r="AI414" s="359">
        <v>0.438258</v>
      </c>
      <c r="AJ414" s="359">
        <v>0.446447</v>
      </c>
      <c r="AK414" s="359">
        <v>0.425802</v>
      </c>
      <c r="AL414" s="359">
        <v>0.465946</v>
      </c>
      <c r="AM414" s="359">
        <v>0.43689</v>
      </c>
      <c r="AN414" s="359">
        <v>0.462421</v>
      </c>
      <c r="AO414" s="359">
        <v>0.430892</v>
      </c>
      <c r="AP414" s="359">
        <v>0.422023</v>
      </c>
      <c r="AQ414" s="359">
        <v>0.509818</v>
      </c>
      <c r="AR414" s="359">
        <v>0.350848</v>
      </c>
      <c r="AS414" s="359">
        <v>0.388707</v>
      </c>
      <c r="AT414" s="359">
        <v>0.414255</v>
      </c>
      <c r="AU414" s="359">
        <v>0.486455</v>
      </c>
      <c r="AV414" s="359">
        <v>0.30971</v>
      </c>
      <c r="AW414" s="359">
        <v>0.341185</v>
      </c>
      <c r="AX414" s="359">
        <v>0.381881</v>
      </c>
      <c r="AY414" s="359">
        <v>0.450766</v>
      </c>
      <c r="AZ414" s="359">
        <v>0.363913</v>
      </c>
      <c r="BA414" s="359">
        <v>0.399712</v>
      </c>
      <c r="BB414" s="359">
        <v>0.34359</v>
      </c>
      <c r="BC414" s="359">
        <v>0.536644</v>
      </c>
      <c r="BD414" s="359">
        <v>0.434495</v>
      </c>
      <c r="BE414" s="359">
        <v>0.419818</v>
      </c>
      <c r="BF414" s="359">
        <v>0.109937</v>
      </c>
      <c r="BG414" s="359">
        <v>0.127008</v>
      </c>
      <c r="BH414" s="359">
        <v>0.0957088</v>
      </c>
      <c r="BI414" s="360">
        <v>0.101053</v>
      </c>
      <c r="BJ414" s="360">
        <v>0.108643</v>
      </c>
      <c r="BK414" s="360">
        <v>0.134071</v>
      </c>
      <c r="BL414" s="360">
        <v>0.105883</v>
      </c>
      <c r="BM414" s="360">
        <v>0.093231</v>
      </c>
      <c r="BN414" s="361"/>
    </row>
    <row r="415">
      <c r="A415" s="356">
        <v>17.133333333333336</v>
      </c>
      <c r="B415" s="357">
        <v>0.511916</v>
      </c>
      <c r="C415" s="357">
        <v>0.323303</v>
      </c>
      <c r="D415" s="357">
        <v>0.366499</v>
      </c>
      <c r="E415" s="358">
        <v>0.444205</v>
      </c>
      <c r="F415" s="358">
        <v>0.470835</v>
      </c>
      <c r="G415" s="358">
        <v>0.491306</v>
      </c>
      <c r="H415" s="358">
        <v>0.313799</v>
      </c>
      <c r="I415" s="358">
        <v>0.326548</v>
      </c>
      <c r="J415" s="358">
        <v>0.380717</v>
      </c>
      <c r="K415" s="358">
        <v>0.315087</v>
      </c>
      <c r="L415" s="358">
        <v>0.355947</v>
      </c>
      <c r="M415" s="358">
        <v>0.568659</v>
      </c>
      <c r="N415" s="358">
        <v>0.328753</v>
      </c>
      <c r="O415" s="358">
        <v>0.269211</v>
      </c>
      <c r="P415" s="358">
        <v>0.422663</v>
      </c>
      <c r="Q415" s="358">
        <v>0.380717</v>
      </c>
      <c r="R415" s="358">
        <v>0.419866</v>
      </c>
      <c r="S415" s="358">
        <v>0.444205</v>
      </c>
      <c r="T415" s="358">
        <v>0.390461</v>
      </c>
      <c r="U415" s="358">
        <v>0.314456</v>
      </c>
      <c r="V415" s="358">
        <v>0.261124</v>
      </c>
      <c r="W415" s="358">
        <v>0.398729</v>
      </c>
      <c r="X415" s="358">
        <v>0.411154</v>
      </c>
      <c r="Y415" s="358">
        <v>0.249754</v>
      </c>
      <c r="Z415" s="358">
        <v>0.10282</v>
      </c>
      <c r="AA415" s="358">
        <v>0.0600539</v>
      </c>
      <c r="AB415" s="358">
        <v>0.137554</v>
      </c>
      <c r="AC415" s="358">
        <v>0.0771122</v>
      </c>
      <c r="AD415" s="358">
        <v>0.118816</v>
      </c>
      <c r="AE415" s="358">
        <v>0.13796</v>
      </c>
      <c r="AF415" s="358">
        <v>0.0694211</v>
      </c>
      <c r="AG415" s="358">
        <v>0.0748004</v>
      </c>
      <c r="AH415" s="359">
        <v>0.495051</v>
      </c>
      <c r="AI415" s="359">
        <v>0.439494</v>
      </c>
      <c r="AJ415" s="359">
        <v>0.447546</v>
      </c>
      <c r="AK415" s="359">
        <v>0.426948</v>
      </c>
      <c r="AL415" s="359">
        <v>0.464822</v>
      </c>
      <c r="AM415" s="359">
        <v>0.435779</v>
      </c>
      <c r="AN415" s="359">
        <v>0.461443</v>
      </c>
      <c r="AO415" s="359">
        <v>0.429947</v>
      </c>
      <c r="AP415" s="359">
        <v>0.423553</v>
      </c>
      <c r="AQ415" s="359">
        <v>0.510489</v>
      </c>
      <c r="AR415" s="359">
        <v>0.352473</v>
      </c>
      <c r="AS415" s="359">
        <v>0.392153</v>
      </c>
      <c r="AT415" s="359">
        <v>0.416238</v>
      </c>
      <c r="AU415" s="359">
        <v>0.488415</v>
      </c>
      <c r="AV415" s="359">
        <v>0.311685</v>
      </c>
      <c r="AW415" s="359">
        <v>0.344286</v>
      </c>
      <c r="AX415" s="359">
        <v>0.385116</v>
      </c>
      <c r="AY415" s="359">
        <v>0.453729</v>
      </c>
      <c r="AZ415" s="359">
        <v>0.366052</v>
      </c>
      <c r="BA415" s="359">
        <v>0.403147</v>
      </c>
      <c r="BB415" s="359">
        <v>0.343705</v>
      </c>
      <c r="BC415" s="359">
        <v>0.535366</v>
      </c>
      <c r="BD415" s="359">
        <v>0.434733</v>
      </c>
      <c r="BE415" s="359">
        <v>0.419428</v>
      </c>
      <c r="BF415" s="359">
        <v>0.109826</v>
      </c>
      <c r="BG415" s="359">
        <v>0.129657</v>
      </c>
      <c r="BH415" s="359">
        <v>0.097422</v>
      </c>
      <c r="BI415" s="360">
        <v>0.101854</v>
      </c>
      <c r="BJ415" s="360">
        <v>0.10698</v>
      </c>
      <c r="BK415" s="360">
        <v>0.133557</v>
      </c>
      <c r="BL415" s="360">
        <v>0.106006</v>
      </c>
      <c r="BM415" s="360">
        <v>0.0937078</v>
      </c>
      <c r="BN415" s="361"/>
    </row>
    <row r="416">
      <c r="A416" s="356">
        <v>17.35</v>
      </c>
      <c r="B416" s="357">
        <v>0.515281</v>
      </c>
      <c r="C416" s="357">
        <v>0.328979</v>
      </c>
      <c r="D416" s="357">
        <v>0.373497</v>
      </c>
      <c r="E416" s="358">
        <v>0.454485</v>
      </c>
      <c r="F416" s="358">
        <v>0.475457</v>
      </c>
      <c r="G416" s="358">
        <v>0.50576</v>
      </c>
      <c r="H416" s="358">
        <v>0.313459</v>
      </c>
      <c r="I416" s="358">
        <v>0.329928</v>
      </c>
      <c r="J416" s="358">
        <v>0.396424</v>
      </c>
      <c r="K416" s="358">
        <v>0.325284</v>
      </c>
      <c r="L416" s="358">
        <v>0.367571</v>
      </c>
      <c r="M416" s="358">
        <v>0.578744</v>
      </c>
      <c r="N416" s="358">
        <v>0.341816</v>
      </c>
      <c r="O416" s="358">
        <v>0.269435</v>
      </c>
      <c r="P416" s="358">
        <v>0.42743</v>
      </c>
      <c r="Q416" s="358">
        <v>0.396424</v>
      </c>
      <c r="R416" s="358">
        <v>0.419788</v>
      </c>
      <c r="S416" s="358">
        <v>0.454485</v>
      </c>
      <c r="T416" s="358">
        <v>0.401647</v>
      </c>
      <c r="U416" s="358">
        <v>0.324535</v>
      </c>
      <c r="V416" s="358">
        <v>0.267321</v>
      </c>
      <c r="W416" s="358">
        <v>0.406758</v>
      </c>
      <c r="X416" s="358">
        <v>0.421807</v>
      </c>
      <c r="Y416" s="358">
        <v>0.255464</v>
      </c>
      <c r="Z416" s="358">
        <v>0.107622</v>
      </c>
      <c r="AA416" s="358">
        <v>0.0535653</v>
      </c>
      <c r="AB416" s="358">
        <v>0.141505</v>
      </c>
      <c r="AC416" s="358">
        <v>0.0783041</v>
      </c>
      <c r="AD416" s="358">
        <v>0.115092</v>
      </c>
      <c r="AE416" s="358">
        <v>0.134983</v>
      </c>
      <c r="AF416" s="358">
        <v>0.0784523</v>
      </c>
      <c r="AG416" s="358">
        <v>0.073257</v>
      </c>
      <c r="AH416" s="359">
        <v>0.505507</v>
      </c>
      <c r="AI416" s="359">
        <v>0.454336</v>
      </c>
      <c r="AJ416" s="359">
        <v>0.451727</v>
      </c>
      <c r="AK416" s="359">
        <v>0.427858</v>
      </c>
      <c r="AL416" s="359">
        <v>0.473745</v>
      </c>
      <c r="AM416" s="359">
        <v>0.448857</v>
      </c>
      <c r="AN416" s="359">
        <v>0.463661</v>
      </c>
      <c r="AO416" s="359">
        <v>0.436262</v>
      </c>
      <c r="AP416" s="359">
        <v>0.437088</v>
      </c>
      <c r="AQ416" s="359">
        <v>0.518829</v>
      </c>
      <c r="AR416" s="359">
        <v>0.361882</v>
      </c>
      <c r="AS416" s="359">
        <v>0.399002</v>
      </c>
      <c r="AT416" s="359">
        <v>0.430589</v>
      </c>
      <c r="AU416" s="359">
        <v>0.496517</v>
      </c>
      <c r="AV416" s="359">
        <v>0.319223</v>
      </c>
      <c r="AW416" s="359">
        <v>0.35811</v>
      </c>
      <c r="AX416" s="359">
        <v>0.39461</v>
      </c>
      <c r="AY416" s="359">
        <v>0.46242</v>
      </c>
      <c r="AZ416" s="359">
        <v>0.374118</v>
      </c>
      <c r="BA416" s="359">
        <v>0.4128</v>
      </c>
      <c r="BB416" s="359">
        <v>0.358766</v>
      </c>
      <c r="BC416" s="359">
        <v>0.547156</v>
      </c>
      <c r="BD416" s="359">
        <v>0.434908</v>
      </c>
      <c r="BE416" s="359">
        <v>0.426809</v>
      </c>
      <c r="BF416" s="359">
        <v>0.11205</v>
      </c>
      <c r="BG416" s="359">
        <v>0.121207</v>
      </c>
      <c r="BH416" s="359">
        <v>0.104133</v>
      </c>
      <c r="BI416" s="360">
        <v>0.0982057</v>
      </c>
      <c r="BJ416" s="360">
        <v>0.109991</v>
      </c>
      <c r="BK416" s="360">
        <v>0.131218</v>
      </c>
      <c r="BL416" s="360">
        <v>0.110513</v>
      </c>
      <c r="BM416" s="360">
        <v>0.103283</v>
      </c>
      <c r="BN416" s="361"/>
    </row>
    <row r="417">
      <c r="A417" s="356">
        <v>18.383333333333333</v>
      </c>
      <c r="B417" s="357">
        <v>0.529479</v>
      </c>
      <c r="C417" s="357">
        <v>0.3279</v>
      </c>
      <c r="D417" s="357">
        <v>0.371895</v>
      </c>
      <c r="E417" s="358">
        <v>0.459572</v>
      </c>
      <c r="F417" s="358">
        <v>0.478923</v>
      </c>
      <c r="G417" s="358">
        <v>0.501746</v>
      </c>
      <c r="H417" s="358">
        <v>0.318333</v>
      </c>
      <c r="I417" s="358">
        <v>0.336705</v>
      </c>
      <c r="J417" s="358">
        <v>0.397589</v>
      </c>
      <c r="K417" s="358">
        <v>0.325075</v>
      </c>
      <c r="L417" s="358">
        <v>0.372411</v>
      </c>
      <c r="M417" s="358">
        <v>0.582675</v>
      </c>
      <c r="N417" s="358">
        <v>0.340462</v>
      </c>
      <c r="O417" s="358">
        <v>0.285065</v>
      </c>
      <c r="P417" s="358">
        <v>0.434909</v>
      </c>
      <c r="Q417" s="358">
        <v>0.397589</v>
      </c>
      <c r="R417" s="358">
        <v>0.440567</v>
      </c>
      <c r="S417" s="358">
        <v>0.459572</v>
      </c>
      <c r="T417" s="358">
        <v>0.411338</v>
      </c>
      <c r="U417" s="358">
        <v>0.331901</v>
      </c>
      <c r="V417" s="358">
        <v>0.273922</v>
      </c>
      <c r="W417" s="358">
        <v>0.413461</v>
      </c>
      <c r="X417" s="358">
        <v>0.426749</v>
      </c>
      <c r="Y417" s="358">
        <v>0.264839</v>
      </c>
      <c r="Z417" s="358">
        <v>0.101383</v>
      </c>
      <c r="AA417" s="358">
        <v>0.0574975</v>
      </c>
      <c r="AB417" s="358">
        <v>0.139259</v>
      </c>
      <c r="AC417" s="358">
        <v>0.0727508</v>
      </c>
      <c r="AD417" s="358">
        <v>0.109083</v>
      </c>
      <c r="AE417" s="358">
        <v>0.135794</v>
      </c>
      <c r="AF417" s="358">
        <v>0.0695649</v>
      </c>
      <c r="AG417" s="358">
        <v>0.0783237</v>
      </c>
      <c r="AH417" s="359">
        <v>0.5055</v>
      </c>
      <c r="AI417" s="359">
        <v>0.449727</v>
      </c>
      <c r="AJ417" s="359">
        <v>0.45316</v>
      </c>
      <c r="AK417" s="359">
        <v>0.428283</v>
      </c>
      <c r="AL417" s="359">
        <v>0.477109</v>
      </c>
      <c r="AM417" s="359">
        <v>0.441793</v>
      </c>
      <c r="AN417" s="359">
        <v>0.463824</v>
      </c>
      <c r="AO417" s="359">
        <v>0.425612</v>
      </c>
      <c r="AP417" s="359">
        <v>0.428965</v>
      </c>
      <c r="AQ417" s="359">
        <v>0.517918</v>
      </c>
      <c r="AR417" s="359">
        <v>0.369039</v>
      </c>
      <c r="AS417" s="359">
        <v>0.412641</v>
      </c>
      <c r="AT417" s="359">
        <v>0.418341</v>
      </c>
      <c r="AU417" s="359">
        <v>0.496009</v>
      </c>
      <c r="AV417" s="359">
        <v>0.334031</v>
      </c>
      <c r="AW417" s="359">
        <v>0.365754</v>
      </c>
      <c r="AX417" s="359">
        <v>0.397437</v>
      </c>
      <c r="AY417" s="359">
        <v>0.466015</v>
      </c>
      <c r="AZ417" s="359">
        <v>0.383729</v>
      </c>
      <c r="BA417" s="359">
        <v>0.420121</v>
      </c>
      <c r="BB417" s="359">
        <v>0.359634</v>
      </c>
      <c r="BC417" s="359">
        <v>0.55091</v>
      </c>
      <c r="BD417" s="359">
        <v>0.432505</v>
      </c>
      <c r="BE417" s="359">
        <v>0.426368</v>
      </c>
      <c r="BF417" s="359">
        <v>0.109621</v>
      </c>
      <c r="BG417" s="359">
        <v>0.125378</v>
      </c>
      <c r="BH417" s="359">
        <v>0.103439</v>
      </c>
      <c r="BI417" s="360">
        <v>0.0955826</v>
      </c>
      <c r="BJ417" s="360">
        <v>0.11555</v>
      </c>
      <c r="BK417" s="360">
        <v>0.130459</v>
      </c>
      <c r="BL417" s="360">
        <v>0.104108</v>
      </c>
      <c r="BM417" s="360">
        <v>0.103346</v>
      </c>
      <c r="BN417" s="361"/>
    </row>
    <row r="418">
      <c r="A418" s="356">
        <v>19.4</v>
      </c>
      <c r="B418" s="357">
        <v>0.51631</v>
      </c>
      <c r="C418" s="357">
        <v>0.340914</v>
      </c>
      <c r="D418" s="357">
        <v>0.378509</v>
      </c>
      <c r="E418" s="358">
        <v>0.459484</v>
      </c>
      <c r="F418" s="358">
        <v>0.475645</v>
      </c>
      <c r="G418" s="358">
        <v>0.508259</v>
      </c>
      <c r="H418" s="358">
        <v>0.327347</v>
      </c>
      <c r="I418" s="358">
        <v>0.344024</v>
      </c>
      <c r="J418" s="358">
        <v>0.411493</v>
      </c>
      <c r="K418" s="358">
        <v>0.335499</v>
      </c>
      <c r="L418" s="358">
        <v>0.391095</v>
      </c>
      <c r="M418" s="358">
        <v>0.578873</v>
      </c>
      <c r="N418" s="358">
        <v>0.349027</v>
      </c>
      <c r="O418" s="358">
        <v>0.301022</v>
      </c>
      <c r="P418" s="358">
        <v>0.443764</v>
      </c>
      <c r="Q418" s="358">
        <v>0.411493</v>
      </c>
      <c r="R418" s="358">
        <v>0.448574</v>
      </c>
      <c r="S418" s="358">
        <v>0.459484</v>
      </c>
      <c r="T418" s="358">
        <v>0.425072</v>
      </c>
      <c r="U418" s="358">
        <v>0.353175</v>
      </c>
      <c r="V418" s="358">
        <v>0.288019</v>
      </c>
      <c r="W418" s="358">
        <v>0.43583</v>
      </c>
      <c r="X418" s="358">
        <v>0.441155</v>
      </c>
      <c r="Y418" s="358">
        <v>0.27169</v>
      </c>
      <c r="Z418" s="358">
        <v>0.102751</v>
      </c>
      <c r="AA418" s="358">
        <v>0.0539989</v>
      </c>
      <c r="AB418" s="358">
        <v>0.140465</v>
      </c>
      <c r="AC418" s="358">
        <v>0.066889</v>
      </c>
      <c r="AD418" s="358">
        <v>0.115404</v>
      </c>
      <c r="AE418" s="358">
        <v>0.139877</v>
      </c>
      <c r="AF418" s="358">
        <v>0.0727836</v>
      </c>
      <c r="AG418" s="358">
        <v>0.0703445</v>
      </c>
      <c r="AH418" s="359">
        <v>0.504487</v>
      </c>
      <c r="AI418" s="359">
        <v>0.451446</v>
      </c>
      <c r="AJ418" s="359">
        <v>0.452401</v>
      </c>
      <c r="AK418" s="359">
        <v>0.431801</v>
      </c>
      <c r="AL418" s="359">
        <v>0.477674</v>
      </c>
      <c r="AM418" s="359">
        <v>0.441979</v>
      </c>
      <c r="AN418" s="359">
        <v>0.467919</v>
      </c>
      <c r="AO418" s="359">
        <v>0.434011</v>
      </c>
      <c r="AP418" s="359">
        <v>0.438904</v>
      </c>
      <c r="AQ418" s="359">
        <v>0.525326</v>
      </c>
      <c r="AR418" s="359">
        <v>0.38278</v>
      </c>
      <c r="AS418" s="359">
        <v>0.424087</v>
      </c>
      <c r="AT418" s="359">
        <v>0.43029</v>
      </c>
      <c r="AU418" s="359">
        <v>0.498733</v>
      </c>
      <c r="AV418" s="359">
        <v>0.341786</v>
      </c>
      <c r="AW418" s="359">
        <v>0.383696</v>
      </c>
      <c r="AX418" s="359">
        <v>0.399615</v>
      </c>
      <c r="AY418" s="359">
        <v>0.462342</v>
      </c>
      <c r="AZ418" s="359">
        <v>0.391171</v>
      </c>
      <c r="BA418" s="359">
        <v>0.42395</v>
      </c>
      <c r="BB418" s="359">
        <v>0.364772</v>
      </c>
      <c r="BC418" s="359">
        <v>0.545778</v>
      </c>
      <c r="BD418" s="359">
        <v>0.440554</v>
      </c>
      <c r="BE418" s="359">
        <v>0.436243</v>
      </c>
      <c r="BF418" s="359">
        <v>0.113495</v>
      </c>
      <c r="BG418" s="359">
        <v>0.125985</v>
      </c>
      <c r="BH418" s="359">
        <v>0.107273</v>
      </c>
      <c r="BI418" s="360">
        <v>0.103835</v>
      </c>
      <c r="BJ418" s="360">
        <v>0.108801</v>
      </c>
      <c r="BK418" s="360">
        <v>0.135696</v>
      </c>
      <c r="BL418" s="360">
        <v>0.109188</v>
      </c>
      <c r="BM418" s="360">
        <v>0.10188</v>
      </c>
      <c r="BN418" s="361"/>
    </row>
    <row r="419">
      <c r="A419" s="356">
        <v>20.433333333333334</v>
      </c>
      <c r="B419" s="357">
        <v>0.523855</v>
      </c>
      <c r="C419" s="357">
        <v>0.334581</v>
      </c>
      <c r="D419" s="357">
        <v>0.387167</v>
      </c>
      <c r="E419" s="358">
        <v>0.465647</v>
      </c>
      <c r="F419" s="358">
        <v>0.479331</v>
      </c>
      <c r="G419" s="358">
        <v>0.50556</v>
      </c>
      <c r="H419" s="358">
        <v>0.334698</v>
      </c>
      <c r="I419" s="358">
        <v>0.342687</v>
      </c>
      <c r="J419" s="358">
        <v>0.410964</v>
      </c>
      <c r="K419" s="358">
        <v>0.336126</v>
      </c>
      <c r="L419" s="358">
        <v>0.388736</v>
      </c>
      <c r="M419" s="358">
        <v>0.580001</v>
      </c>
      <c r="N419" s="358">
        <v>0.364327</v>
      </c>
      <c r="O419" s="358">
        <v>0.306093</v>
      </c>
      <c r="P419" s="358">
        <v>0.444078</v>
      </c>
      <c r="Q419" s="358">
        <v>0.410964</v>
      </c>
      <c r="R419" s="358">
        <v>0.455965</v>
      </c>
      <c r="S419" s="358">
        <v>0.465647</v>
      </c>
      <c r="T419" s="358">
        <v>0.429472</v>
      </c>
      <c r="U419" s="358">
        <v>0.3569</v>
      </c>
      <c r="V419" s="358">
        <v>0.285238</v>
      </c>
      <c r="W419" s="358">
        <v>0.444413</v>
      </c>
      <c r="X419" s="358">
        <v>0.453288</v>
      </c>
      <c r="Y419" s="358">
        <v>0.287964</v>
      </c>
      <c r="Z419" s="358">
        <v>0.102482</v>
      </c>
      <c r="AA419" s="358">
        <v>0.0558112</v>
      </c>
      <c r="AB419" s="358">
        <v>0.142921</v>
      </c>
      <c r="AC419" s="358">
        <v>0.0777467</v>
      </c>
      <c r="AD419" s="358">
        <v>0.123078</v>
      </c>
      <c r="AE419" s="358">
        <v>0.142373</v>
      </c>
      <c r="AF419" s="358">
        <v>0.0745448</v>
      </c>
      <c r="AG419" s="358">
        <v>0.0784024</v>
      </c>
      <c r="AH419" s="359">
        <v>0.519411</v>
      </c>
      <c r="AI419" s="359">
        <v>0.46157</v>
      </c>
      <c r="AJ419" s="359">
        <v>0.46144</v>
      </c>
      <c r="AK419" s="359">
        <v>0.441243</v>
      </c>
      <c r="AL419" s="359">
        <v>0.477559</v>
      </c>
      <c r="AM419" s="359">
        <v>0.449412</v>
      </c>
      <c r="AN419" s="359">
        <v>0.471128</v>
      </c>
      <c r="AO419" s="359">
        <v>0.429712</v>
      </c>
      <c r="AP419" s="359">
        <v>0.448237</v>
      </c>
      <c r="AQ419" s="359">
        <v>0.519603</v>
      </c>
      <c r="AR419" s="359">
        <v>0.401998</v>
      </c>
      <c r="AS419" s="359">
        <v>0.444499</v>
      </c>
      <c r="AT419" s="359">
        <v>0.434806</v>
      </c>
      <c r="AU419" s="359">
        <v>0.502157</v>
      </c>
      <c r="AV419" s="359">
        <v>0.363152</v>
      </c>
      <c r="AW419" s="359">
        <v>0.402953</v>
      </c>
      <c r="AX419" s="359">
        <v>0.404209</v>
      </c>
      <c r="AY419" s="359">
        <v>0.472865</v>
      </c>
      <c r="AZ419" s="359">
        <v>0.403351</v>
      </c>
      <c r="BA419" s="359">
        <v>0.425294</v>
      </c>
      <c r="BB419" s="359">
        <v>0.373173</v>
      </c>
      <c r="BC419" s="359">
        <v>0.550177</v>
      </c>
      <c r="BD419" s="359">
        <v>0.448759</v>
      </c>
      <c r="BE419" s="359">
        <v>0.431958</v>
      </c>
      <c r="BF419" s="359">
        <v>0.117396</v>
      </c>
      <c r="BG419" s="359">
        <v>0.13235</v>
      </c>
      <c r="BH419" s="359">
        <v>0.106391</v>
      </c>
      <c r="BI419" s="360">
        <v>0.1031</v>
      </c>
      <c r="BJ419" s="360">
        <v>0.112882</v>
      </c>
      <c r="BK419" s="360">
        <v>0.141453</v>
      </c>
      <c r="BL419" s="360">
        <v>0.109742</v>
      </c>
      <c r="BM419" s="360">
        <v>0.104194</v>
      </c>
      <c r="BN419" s="361"/>
    </row>
    <row r="420">
      <c r="A420" s="356">
        <v>21.466666666666665</v>
      </c>
      <c r="B420" s="357">
        <v>0.532554</v>
      </c>
      <c r="C420" s="357">
        <v>0.342882</v>
      </c>
      <c r="D420" s="357">
        <v>0.390732</v>
      </c>
      <c r="E420" s="358">
        <v>0.457441</v>
      </c>
      <c r="F420" s="358">
        <v>0.480542</v>
      </c>
      <c r="G420" s="358">
        <v>0.505962</v>
      </c>
      <c r="H420" s="358">
        <v>0.331419</v>
      </c>
      <c r="I420" s="358">
        <v>0.346244</v>
      </c>
      <c r="J420" s="358">
        <v>0.420752</v>
      </c>
      <c r="K420" s="358">
        <v>0.339075</v>
      </c>
      <c r="L420" s="358">
        <v>0.394262</v>
      </c>
      <c r="M420" s="358">
        <v>0.587056</v>
      </c>
      <c r="N420" s="358">
        <v>0.363486</v>
      </c>
      <c r="O420" s="358">
        <v>0.321254</v>
      </c>
      <c r="P420" s="358">
        <v>0.446499</v>
      </c>
      <c r="Q420" s="358">
        <v>0.420752</v>
      </c>
      <c r="R420" s="358">
        <v>0.464729</v>
      </c>
      <c r="S420" s="358">
        <v>0.457441</v>
      </c>
      <c r="T420" s="358">
        <v>0.431252</v>
      </c>
      <c r="U420" s="358">
        <v>0.369276</v>
      </c>
      <c r="V420" s="358">
        <v>0.295365</v>
      </c>
      <c r="W420" s="358">
        <v>0.443746</v>
      </c>
      <c r="X420" s="358">
        <v>0.464094</v>
      </c>
      <c r="Y420" s="358">
        <v>0.307786</v>
      </c>
      <c r="Z420" s="358">
        <v>0.109514</v>
      </c>
      <c r="AA420" s="358">
        <v>0.0587768</v>
      </c>
      <c r="AB420" s="358">
        <v>0.142313</v>
      </c>
      <c r="AC420" s="358">
        <v>0.0813556</v>
      </c>
      <c r="AD420" s="358">
        <v>0.115995</v>
      </c>
      <c r="AE420" s="358">
        <v>0.138525</v>
      </c>
      <c r="AF420" s="358">
        <v>0.0732525</v>
      </c>
      <c r="AG420" s="358">
        <v>0.0682045</v>
      </c>
      <c r="AH420" s="359">
        <v>0.507477</v>
      </c>
      <c r="AI420" s="359">
        <v>0.457989</v>
      </c>
      <c r="AJ420" s="359">
        <v>0.451322</v>
      </c>
      <c r="AK420" s="359">
        <v>0.438204</v>
      </c>
      <c r="AL420" s="359">
        <v>0.472083</v>
      </c>
      <c r="AM420" s="359">
        <v>0.452953</v>
      </c>
      <c r="AN420" s="359">
        <v>0.465742</v>
      </c>
      <c r="AO420" s="359">
        <v>0.425646</v>
      </c>
      <c r="AP420" s="359">
        <v>0.441035</v>
      </c>
      <c r="AQ420" s="359">
        <v>0.517297</v>
      </c>
      <c r="AR420" s="359">
        <v>0.412513</v>
      </c>
      <c r="AS420" s="359">
        <v>0.450662</v>
      </c>
      <c r="AT420" s="359">
        <v>0.437679</v>
      </c>
      <c r="AU420" s="359">
        <v>0.498836</v>
      </c>
      <c r="AV420" s="359">
        <v>0.371841</v>
      </c>
      <c r="AW420" s="359">
        <v>0.405226</v>
      </c>
      <c r="AX420" s="359">
        <v>0.412729</v>
      </c>
      <c r="AY420" s="359">
        <v>0.473375</v>
      </c>
      <c r="AZ420" s="359">
        <v>0.408133</v>
      </c>
      <c r="BA420" s="359">
        <v>0.435875</v>
      </c>
      <c r="BB420" s="359">
        <v>0.380029</v>
      </c>
      <c r="BC420" s="359">
        <v>0.55132</v>
      </c>
      <c r="BD420" s="359">
        <v>0.444606</v>
      </c>
      <c r="BE420" s="359">
        <v>0.435446</v>
      </c>
      <c r="BF420" s="359">
        <v>0.106375</v>
      </c>
      <c r="BG420" s="359">
        <v>0.126769</v>
      </c>
      <c r="BH420" s="359">
        <v>0.0969812</v>
      </c>
      <c r="BI420" s="360">
        <v>0.100764</v>
      </c>
      <c r="BJ420" s="360">
        <v>0.110011</v>
      </c>
      <c r="BK420" s="360">
        <v>0.139029</v>
      </c>
      <c r="BL420" s="360">
        <v>0.110988</v>
      </c>
      <c r="BM420" s="360">
        <v>0.105369</v>
      </c>
      <c r="BN420" s="361"/>
    </row>
    <row r="421">
      <c r="A421" s="356">
        <v>22.48333333333333</v>
      </c>
      <c r="B421" s="357">
        <v>0.52517</v>
      </c>
      <c r="C421" s="357">
        <v>0.335785</v>
      </c>
      <c r="D421" s="357">
        <v>0.38472</v>
      </c>
      <c r="E421" s="358">
        <v>0.465986</v>
      </c>
      <c r="F421" s="358">
        <v>0.482424</v>
      </c>
      <c r="G421" s="358">
        <v>0.511024</v>
      </c>
      <c r="H421" s="358">
        <v>0.336093</v>
      </c>
      <c r="I421" s="358">
        <v>0.35251</v>
      </c>
      <c r="J421" s="358">
        <v>0.42752</v>
      </c>
      <c r="K421" s="358">
        <v>0.342295</v>
      </c>
      <c r="L421" s="358">
        <v>0.406491</v>
      </c>
      <c r="M421" s="358">
        <v>0.588197</v>
      </c>
      <c r="N421" s="358">
        <v>0.372315</v>
      </c>
      <c r="O421" s="358">
        <v>0.322896</v>
      </c>
      <c r="P421" s="358">
        <v>0.452563</v>
      </c>
      <c r="Q421" s="358">
        <v>0.42752</v>
      </c>
      <c r="R421" s="358">
        <v>0.469998</v>
      </c>
      <c r="S421" s="358">
        <v>0.465986</v>
      </c>
      <c r="T421" s="358">
        <v>0.440257</v>
      </c>
      <c r="U421" s="358">
        <v>0.38311</v>
      </c>
      <c r="V421" s="358">
        <v>0.3025</v>
      </c>
      <c r="W421" s="358">
        <v>0.45064</v>
      </c>
      <c r="X421" s="358">
        <v>0.465414</v>
      </c>
      <c r="Y421" s="358">
        <v>0.316919</v>
      </c>
      <c r="Z421" s="358">
        <v>0.10473</v>
      </c>
      <c r="AA421" s="358">
        <v>0.057436</v>
      </c>
      <c r="AB421" s="358">
        <v>0.145182</v>
      </c>
      <c r="AC421" s="358">
        <v>0.0761199</v>
      </c>
      <c r="AD421" s="358">
        <v>0.131603</v>
      </c>
      <c r="AE421" s="358">
        <v>0.1418</v>
      </c>
      <c r="AF421" s="358">
        <v>0.0793912</v>
      </c>
      <c r="AG421" s="358">
        <v>0.0804988</v>
      </c>
      <c r="AH421" s="359">
        <v>0.513305</v>
      </c>
      <c r="AI421" s="359">
        <v>0.44599</v>
      </c>
      <c r="AJ421" s="359">
        <v>0.455273</v>
      </c>
      <c r="AK421" s="359">
        <v>0.434015</v>
      </c>
      <c r="AL421" s="359">
        <v>0.467159</v>
      </c>
      <c r="AM421" s="359">
        <v>0.455609</v>
      </c>
      <c r="AN421" s="359">
        <v>0.468318</v>
      </c>
      <c r="AO421" s="359">
        <v>0.433785</v>
      </c>
      <c r="AP421" s="359">
        <v>0.445889</v>
      </c>
      <c r="AQ421" s="359">
        <v>0.523351</v>
      </c>
      <c r="AR421" s="359">
        <v>0.423075</v>
      </c>
      <c r="AS421" s="359">
        <v>0.45253</v>
      </c>
      <c r="AT421" s="359">
        <v>0.437332</v>
      </c>
      <c r="AU421" s="359">
        <v>0.501007</v>
      </c>
      <c r="AV421" s="359">
        <v>0.380284</v>
      </c>
      <c r="AW421" s="359">
        <v>0.411353</v>
      </c>
      <c r="AX421" s="359">
        <v>0.413747</v>
      </c>
      <c r="AY421" s="359">
        <v>0.477798</v>
      </c>
      <c r="AZ421" s="359">
        <v>0.413871</v>
      </c>
      <c r="BA421" s="359">
        <v>0.435021</v>
      </c>
      <c r="BB421" s="359">
        <v>0.3753</v>
      </c>
      <c r="BC421" s="359">
        <v>0.556947</v>
      </c>
      <c r="BD421" s="359">
        <v>0.444665</v>
      </c>
      <c r="BE421" s="359">
        <v>0.436328</v>
      </c>
      <c r="BF421" s="359">
        <v>0.114751</v>
      </c>
      <c r="BG421" s="359">
        <v>0.127822</v>
      </c>
      <c r="BH421" s="359">
        <v>0.11211</v>
      </c>
      <c r="BI421" s="360">
        <v>0.0974655</v>
      </c>
      <c r="BJ421" s="360">
        <v>0.119682</v>
      </c>
      <c r="BK421" s="360">
        <v>0.136924</v>
      </c>
      <c r="BL421" s="360">
        <v>0.114383</v>
      </c>
      <c r="BM421" s="360">
        <v>0.102043</v>
      </c>
      <c r="BN421" s="361"/>
    </row>
    <row r="422">
      <c r="A422" s="356">
        <v>23.51666666666667</v>
      </c>
      <c r="B422" s="357">
        <v>0.53393</v>
      </c>
      <c r="C422" s="357">
        <v>0.339467</v>
      </c>
      <c r="D422" s="357">
        <v>0.394386</v>
      </c>
      <c r="E422" s="358">
        <v>0.466241</v>
      </c>
      <c r="F422" s="358">
        <v>0.491555</v>
      </c>
      <c r="G422" s="358">
        <v>0.506203</v>
      </c>
      <c r="H422" s="358">
        <v>0.345975</v>
      </c>
      <c r="I422" s="358">
        <v>0.356385</v>
      </c>
      <c r="J422" s="358">
        <v>0.421276</v>
      </c>
      <c r="K422" s="358">
        <v>0.352104</v>
      </c>
      <c r="L422" s="358">
        <v>0.404814</v>
      </c>
      <c r="M422" s="358">
        <v>0.583611</v>
      </c>
      <c r="N422" s="358">
        <v>0.378065</v>
      </c>
      <c r="O422" s="358">
        <v>0.329473</v>
      </c>
      <c r="P422" s="358">
        <v>0.447929</v>
      </c>
      <c r="Q422" s="358">
        <v>0.421276</v>
      </c>
      <c r="R422" s="358">
        <v>0.476678</v>
      </c>
      <c r="S422" s="358">
        <v>0.466241</v>
      </c>
      <c r="T422" s="358">
        <v>0.449907</v>
      </c>
      <c r="U422" s="358">
        <v>0.383012</v>
      </c>
      <c r="V422" s="358">
        <v>0.307352</v>
      </c>
      <c r="W422" s="358">
        <v>0.459462</v>
      </c>
      <c r="X422" s="358">
        <v>0.461981</v>
      </c>
      <c r="Y422" s="358">
        <v>0.321426</v>
      </c>
      <c r="Z422" s="358">
        <v>0.105649</v>
      </c>
      <c r="AA422" s="358">
        <v>0.0621361</v>
      </c>
      <c r="AB422" s="358">
        <v>0.14124</v>
      </c>
      <c r="AC422" s="358">
        <v>0.0793329</v>
      </c>
      <c r="AD422" s="358">
        <v>0.122422</v>
      </c>
      <c r="AE422" s="358">
        <v>0.151444</v>
      </c>
      <c r="AF422" s="358">
        <v>0.0752299</v>
      </c>
      <c r="AG422" s="358">
        <v>0.0721602</v>
      </c>
      <c r="AH422" s="359">
        <v>0.513025</v>
      </c>
      <c r="AI422" s="359">
        <v>0.458369</v>
      </c>
      <c r="AJ422" s="359">
        <v>0.46049</v>
      </c>
      <c r="AK422" s="359">
        <v>0.434545</v>
      </c>
      <c r="AL422" s="359">
        <v>0.474589</v>
      </c>
      <c r="AM422" s="359">
        <v>0.449246</v>
      </c>
      <c r="AN422" s="359">
        <v>0.472629</v>
      </c>
      <c r="AO422" s="359">
        <v>0.428697</v>
      </c>
      <c r="AP422" s="359">
        <v>0.44623</v>
      </c>
      <c r="AQ422" s="359">
        <v>0.523417</v>
      </c>
      <c r="AR422" s="359">
        <v>0.433962</v>
      </c>
      <c r="AS422" s="359">
        <v>0.469006</v>
      </c>
      <c r="AT422" s="359">
        <v>0.439346</v>
      </c>
      <c r="AU422" s="359">
        <v>0.502351</v>
      </c>
      <c r="AV422" s="359">
        <v>0.389148</v>
      </c>
      <c r="AW422" s="359">
        <v>0.424403</v>
      </c>
      <c r="AX422" s="359">
        <v>0.414116</v>
      </c>
      <c r="AY422" s="359">
        <v>0.482253</v>
      </c>
      <c r="AZ422" s="359">
        <v>0.420755</v>
      </c>
      <c r="BA422" s="359">
        <v>0.441065</v>
      </c>
      <c r="BB422" s="359">
        <v>0.380903</v>
      </c>
      <c r="BC422" s="359">
        <v>0.554877</v>
      </c>
      <c r="BD422" s="359">
        <v>0.44719</v>
      </c>
      <c r="BE422" s="359">
        <v>0.43859</v>
      </c>
      <c r="BF422" s="359">
        <v>0.119982</v>
      </c>
      <c r="BG422" s="359">
        <v>0.139776</v>
      </c>
      <c r="BH422" s="359">
        <v>0.111226</v>
      </c>
      <c r="BI422" s="360">
        <v>0.10456</v>
      </c>
      <c r="BJ422" s="360">
        <v>0.116323</v>
      </c>
      <c r="BK422" s="360">
        <v>0.150206</v>
      </c>
      <c r="BL422" s="360">
        <v>0.111152</v>
      </c>
      <c r="BM422" s="360">
        <v>0.105442</v>
      </c>
      <c r="BN422" s="361"/>
    </row>
    <row r="423">
      <c r="A423" s="356">
        <v>24.533333333333335</v>
      </c>
      <c r="B423" s="357">
        <v>0.534841</v>
      </c>
      <c r="C423" s="357">
        <v>0.341597</v>
      </c>
      <c r="D423" s="357">
        <v>0.388419</v>
      </c>
      <c r="E423" s="358">
        <v>0.466992</v>
      </c>
      <c r="F423" s="358">
        <v>0.488935</v>
      </c>
      <c r="G423" s="358">
        <v>0.514179</v>
      </c>
      <c r="H423" s="358">
        <v>0.349031</v>
      </c>
      <c r="I423" s="358">
        <v>0.358086</v>
      </c>
      <c r="J423" s="358">
        <v>0.427077</v>
      </c>
      <c r="K423" s="358">
        <v>0.353769</v>
      </c>
      <c r="L423" s="358">
        <v>0.408471</v>
      </c>
      <c r="M423" s="358">
        <v>0.587762</v>
      </c>
      <c r="N423" s="358">
        <v>0.382796</v>
      </c>
      <c r="O423" s="358">
        <v>0.336181</v>
      </c>
      <c r="P423" s="358">
        <v>0.453302</v>
      </c>
      <c r="Q423" s="358">
        <v>0.427077</v>
      </c>
      <c r="R423" s="358">
        <v>0.476012</v>
      </c>
      <c r="S423" s="358">
        <v>0.466992</v>
      </c>
      <c r="T423" s="358">
        <v>0.457765</v>
      </c>
      <c r="U423" s="358">
        <v>0.402907</v>
      </c>
      <c r="V423" s="358">
        <v>0.300753</v>
      </c>
      <c r="W423" s="358">
        <v>0.467895</v>
      </c>
      <c r="X423" s="358">
        <v>0.471349</v>
      </c>
      <c r="Y423" s="358">
        <v>0.33722</v>
      </c>
      <c r="Z423" s="358">
        <v>0.10074</v>
      </c>
      <c r="AA423" s="358">
        <v>0.0535089</v>
      </c>
      <c r="AB423" s="358">
        <v>0.144964</v>
      </c>
      <c r="AC423" s="358">
        <v>0.0844224</v>
      </c>
      <c r="AD423" s="358">
        <v>0.120935</v>
      </c>
      <c r="AE423" s="358">
        <v>0.153527</v>
      </c>
      <c r="AF423" s="358">
        <v>0.0758571</v>
      </c>
      <c r="AG423" s="358">
        <v>0.0734393</v>
      </c>
      <c r="AH423" s="359">
        <v>0.515408</v>
      </c>
      <c r="AI423" s="359">
        <v>0.450059</v>
      </c>
      <c r="AJ423" s="359">
        <v>0.453655</v>
      </c>
      <c r="AK423" s="359">
        <v>0.439638</v>
      </c>
      <c r="AL423" s="359">
        <v>0.475609</v>
      </c>
      <c r="AM423" s="359">
        <v>0.444771</v>
      </c>
      <c r="AN423" s="359">
        <v>0.470698</v>
      </c>
      <c r="AO423" s="359">
        <v>0.430155</v>
      </c>
      <c r="AP423" s="359">
        <v>0.450203</v>
      </c>
      <c r="AQ423" s="359">
        <v>0.524536</v>
      </c>
      <c r="AR423" s="359">
        <v>0.431637</v>
      </c>
      <c r="AS423" s="359">
        <v>0.466086</v>
      </c>
      <c r="AT423" s="359">
        <v>0.44107</v>
      </c>
      <c r="AU423" s="359">
        <v>0.506419</v>
      </c>
      <c r="AV423" s="359">
        <v>0.393742</v>
      </c>
      <c r="AW423" s="359">
        <v>0.426865</v>
      </c>
      <c r="AX423" s="359">
        <v>0.413203</v>
      </c>
      <c r="AY423" s="359">
        <v>0.478804</v>
      </c>
      <c r="AZ423" s="359">
        <v>0.421587</v>
      </c>
      <c r="BA423" s="359">
        <v>0.440329</v>
      </c>
      <c r="BB423" s="359">
        <v>0.387102</v>
      </c>
      <c r="BC423" s="359">
        <v>0.555577</v>
      </c>
      <c r="BD423" s="359">
        <v>0.453236</v>
      </c>
      <c r="BE423" s="359">
        <v>0.44343</v>
      </c>
      <c r="BF423" s="359">
        <v>0.115451</v>
      </c>
      <c r="BG423" s="359">
        <v>0.134902</v>
      </c>
      <c r="BH423" s="359">
        <v>0.109815</v>
      </c>
      <c r="BI423" s="360">
        <v>0.100683</v>
      </c>
      <c r="BJ423" s="360">
        <v>0.118883</v>
      </c>
      <c r="BK423" s="360">
        <v>0.144232</v>
      </c>
      <c r="BL423" s="360">
        <v>0.112061</v>
      </c>
      <c r="BM423" s="360">
        <v>0.102947</v>
      </c>
      <c r="BN423" s="361"/>
    </row>
    <row r="424">
      <c r="A424" s="356">
        <v>25.56666666666667</v>
      </c>
      <c r="B424" s="357">
        <v>0.527132</v>
      </c>
      <c r="C424" s="357">
        <v>0.340148</v>
      </c>
      <c r="D424" s="357">
        <v>0.393486</v>
      </c>
      <c r="E424" s="358">
        <v>0.46947</v>
      </c>
      <c r="F424" s="358">
        <v>0.49481</v>
      </c>
      <c r="G424" s="358">
        <v>0.516898</v>
      </c>
      <c r="H424" s="358">
        <v>0.344028</v>
      </c>
      <c r="I424" s="358">
        <v>0.359532</v>
      </c>
      <c r="J424" s="358">
        <v>0.432513</v>
      </c>
      <c r="K424" s="358">
        <v>0.346922</v>
      </c>
      <c r="L424" s="358">
        <v>0.412256</v>
      </c>
      <c r="M424" s="358">
        <v>0.586305</v>
      </c>
      <c r="N424" s="358">
        <v>0.37809</v>
      </c>
      <c r="O424" s="358">
        <v>0.341652</v>
      </c>
      <c r="P424" s="358">
        <v>0.453976</v>
      </c>
      <c r="Q424" s="358">
        <v>0.432513</v>
      </c>
      <c r="R424" s="358">
        <v>0.489198</v>
      </c>
      <c r="S424" s="358">
        <v>0.46947</v>
      </c>
      <c r="T424" s="358">
        <v>0.456153</v>
      </c>
      <c r="U424" s="358">
        <v>0.408927</v>
      </c>
      <c r="V424" s="358">
        <v>0.31524</v>
      </c>
      <c r="W424" s="358">
        <v>0.45795</v>
      </c>
      <c r="X424" s="358">
        <v>0.476699</v>
      </c>
      <c r="Y424" s="358">
        <v>0.342721</v>
      </c>
      <c r="Z424" s="358">
        <v>0.106369</v>
      </c>
      <c r="AA424" s="358">
        <v>0.0570104</v>
      </c>
      <c r="AB424" s="358">
        <v>0.145934</v>
      </c>
      <c r="AC424" s="358">
        <v>0.0788732</v>
      </c>
      <c r="AD424" s="358">
        <v>0.128266</v>
      </c>
      <c r="AE424" s="358">
        <v>0.149685</v>
      </c>
      <c r="AF424" s="358">
        <v>0.0718112</v>
      </c>
      <c r="AG424" s="358">
        <v>0.0713736</v>
      </c>
      <c r="AH424" s="359">
        <v>0.522992</v>
      </c>
      <c r="AI424" s="359">
        <v>0.462499</v>
      </c>
      <c r="AJ424" s="359">
        <v>0.460894</v>
      </c>
      <c r="AK424" s="359">
        <v>0.44127</v>
      </c>
      <c r="AL424" s="359">
        <v>0.476434</v>
      </c>
      <c r="AM424" s="359">
        <v>0.451473</v>
      </c>
      <c r="AN424" s="359">
        <v>0.465468</v>
      </c>
      <c r="AO424" s="359">
        <v>0.440266</v>
      </c>
      <c r="AP424" s="359">
        <v>0.447284</v>
      </c>
      <c r="AQ424" s="359">
        <v>0.52321</v>
      </c>
      <c r="AR424" s="359">
        <v>0.440493</v>
      </c>
      <c r="AS424" s="359">
        <v>0.479632</v>
      </c>
      <c r="AT424" s="359">
        <v>0.447237</v>
      </c>
      <c r="AU424" s="359">
        <v>0.504581</v>
      </c>
      <c r="AV424" s="359">
        <v>0.397869</v>
      </c>
      <c r="AW424" s="359">
        <v>0.442881</v>
      </c>
      <c r="AX424" s="359">
        <v>0.416836</v>
      </c>
      <c r="AY424" s="359">
        <v>0.480181</v>
      </c>
      <c r="AZ424" s="359">
        <v>0.424877</v>
      </c>
      <c r="BA424" s="359">
        <v>0.45101</v>
      </c>
      <c r="BB424" s="359">
        <v>0.388587</v>
      </c>
      <c r="BC424" s="359">
        <v>0.550586</v>
      </c>
      <c r="BD424" s="359">
        <v>0.453347</v>
      </c>
      <c r="BE424" s="359">
        <v>0.439767</v>
      </c>
      <c r="BF424" s="359">
        <v>0.113556</v>
      </c>
      <c r="BG424" s="359">
        <v>0.132593</v>
      </c>
      <c r="BH424" s="359">
        <v>0.106641</v>
      </c>
      <c r="BI424" s="360">
        <v>0.102323</v>
      </c>
      <c r="BJ424" s="360">
        <v>0.111142</v>
      </c>
      <c r="BK424" s="360">
        <v>0.139318</v>
      </c>
      <c r="BL424" s="360">
        <v>0.116305</v>
      </c>
      <c r="BM424" s="360">
        <v>0.107158</v>
      </c>
      <c r="BN424" s="361"/>
    </row>
    <row r="425">
      <c r="A425" s="356">
        <v>26.583333333333332</v>
      </c>
      <c r="B425" s="357">
        <v>0.529993</v>
      </c>
      <c r="C425" s="357">
        <v>0.34692</v>
      </c>
      <c r="D425" s="357">
        <v>0.391079</v>
      </c>
      <c r="E425" s="358">
        <v>0.462847</v>
      </c>
      <c r="F425" s="358">
        <v>0.487651</v>
      </c>
      <c r="G425" s="358">
        <v>0.516284</v>
      </c>
      <c r="H425" s="358">
        <v>0.350405</v>
      </c>
      <c r="I425" s="358">
        <v>0.369037</v>
      </c>
      <c r="J425" s="358">
        <v>0.434748</v>
      </c>
      <c r="K425" s="358">
        <v>0.359802</v>
      </c>
      <c r="L425" s="358">
        <v>0.409918</v>
      </c>
      <c r="M425" s="358">
        <v>0.583903</v>
      </c>
      <c r="N425" s="358">
        <v>0.379862</v>
      </c>
      <c r="O425" s="358">
        <v>0.348291</v>
      </c>
      <c r="P425" s="358">
        <v>0.464956</v>
      </c>
      <c r="Q425" s="358">
        <v>0.434748</v>
      </c>
      <c r="R425" s="358">
        <v>0.486226</v>
      </c>
      <c r="S425" s="358">
        <v>0.462847</v>
      </c>
      <c r="T425" s="358">
        <v>0.452018</v>
      </c>
      <c r="U425" s="358">
        <v>0.408513</v>
      </c>
      <c r="V425" s="358">
        <v>0.317395</v>
      </c>
      <c r="W425" s="358">
        <v>0.471808</v>
      </c>
      <c r="X425" s="358">
        <v>0.479479</v>
      </c>
      <c r="Y425" s="358">
        <v>0.352967</v>
      </c>
      <c r="Z425" s="358">
        <v>0.107103</v>
      </c>
      <c r="AA425" s="358">
        <v>0.0688868</v>
      </c>
      <c r="AB425" s="358">
        <v>0.143029</v>
      </c>
      <c r="AC425" s="358">
        <v>0.0814016</v>
      </c>
      <c r="AD425" s="358">
        <v>0.126514</v>
      </c>
      <c r="AE425" s="358">
        <v>0.154025</v>
      </c>
      <c r="AF425" s="358">
        <v>0.0750764</v>
      </c>
      <c r="AG425" s="358">
        <v>0.0736519</v>
      </c>
      <c r="AH425" s="359">
        <v>0.521543</v>
      </c>
      <c r="AI425" s="359">
        <v>0.45863</v>
      </c>
      <c r="AJ425" s="359">
        <v>0.462069</v>
      </c>
      <c r="AK425" s="359">
        <v>0.433889</v>
      </c>
      <c r="AL425" s="359">
        <v>0.478994</v>
      </c>
      <c r="AM425" s="359">
        <v>0.446013</v>
      </c>
      <c r="AN425" s="359">
        <v>0.469948</v>
      </c>
      <c r="AO425" s="359">
        <v>0.429693</v>
      </c>
      <c r="AP425" s="359">
        <v>0.44207</v>
      </c>
      <c r="AQ425" s="359">
        <v>0.527947</v>
      </c>
      <c r="AR425" s="359">
        <v>0.440116</v>
      </c>
      <c r="AS425" s="359">
        <v>0.475642</v>
      </c>
      <c r="AT425" s="359">
        <v>0.434088</v>
      </c>
      <c r="AU425" s="359">
        <v>0.5062</v>
      </c>
      <c r="AV425" s="359">
        <v>0.405966</v>
      </c>
      <c r="AW425" s="359">
        <v>0.437622</v>
      </c>
      <c r="AX425" s="359">
        <v>0.421291</v>
      </c>
      <c r="AY425" s="359">
        <v>0.477738</v>
      </c>
      <c r="AZ425" s="359">
        <v>0.429713</v>
      </c>
      <c r="BA425" s="359">
        <v>0.445289</v>
      </c>
      <c r="BB425" s="359">
        <v>0.388257</v>
      </c>
      <c r="BC425" s="359">
        <v>0.55835</v>
      </c>
      <c r="BD425" s="359">
        <v>0.448386</v>
      </c>
      <c r="BE425" s="359">
        <v>0.438396</v>
      </c>
      <c r="BF425" s="359">
        <v>0.107528</v>
      </c>
      <c r="BG425" s="359">
        <v>0.132848</v>
      </c>
      <c r="BH425" s="359">
        <v>0.107571</v>
      </c>
      <c r="BI425" s="360">
        <v>0.105847</v>
      </c>
      <c r="BJ425" s="360">
        <v>0.122977</v>
      </c>
      <c r="BK425" s="360">
        <v>0.143443</v>
      </c>
      <c r="BL425" s="360">
        <v>0.1128</v>
      </c>
      <c r="BM425" s="360">
        <v>0.111692</v>
      </c>
      <c r="BN425" s="361"/>
    </row>
    <row r="426">
      <c r="A426" s="356">
        <v>27.61666666666667</v>
      </c>
      <c r="B426" s="357">
        <v>0.527751</v>
      </c>
      <c r="C426" s="357">
        <v>0.341341</v>
      </c>
      <c r="D426" s="357">
        <v>0.393936</v>
      </c>
      <c r="E426" s="358">
        <v>0.46979</v>
      </c>
      <c r="F426" s="358">
        <v>0.487505</v>
      </c>
      <c r="G426" s="358">
        <v>0.514806</v>
      </c>
      <c r="H426" s="358">
        <v>0.348199</v>
      </c>
      <c r="I426" s="358">
        <v>0.366377</v>
      </c>
      <c r="J426" s="358">
        <v>0.437872</v>
      </c>
      <c r="K426" s="358">
        <v>0.349664</v>
      </c>
      <c r="L426" s="358">
        <v>0.415951</v>
      </c>
      <c r="M426" s="358">
        <v>0.589362</v>
      </c>
      <c r="N426" s="358">
        <v>0.389421</v>
      </c>
      <c r="O426" s="358">
        <v>0.353536</v>
      </c>
      <c r="P426" s="358">
        <v>0.461207</v>
      </c>
      <c r="Q426" s="358">
        <v>0.437872</v>
      </c>
      <c r="R426" s="358">
        <v>0.48653</v>
      </c>
      <c r="S426" s="358">
        <v>0.46979</v>
      </c>
      <c r="T426" s="358">
        <v>0.458764</v>
      </c>
      <c r="U426" s="358">
        <v>0.414707</v>
      </c>
      <c r="V426" s="358">
        <v>0.319558</v>
      </c>
      <c r="W426" s="358">
        <v>0.472707</v>
      </c>
      <c r="X426" s="358">
        <v>0.479823</v>
      </c>
      <c r="Y426" s="358">
        <v>0.355604</v>
      </c>
      <c r="Z426" s="358">
        <v>0.106363</v>
      </c>
      <c r="AA426" s="358">
        <v>0.0575181</v>
      </c>
      <c r="AB426" s="358">
        <v>0.147167</v>
      </c>
      <c r="AC426" s="358">
        <v>0.0764347</v>
      </c>
      <c r="AD426" s="358">
        <v>0.128085</v>
      </c>
      <c r="AE426" s="358">
        <v>0.153237</v>
      </c>
      <c r="AF426" s="358">
        <v>0.0742535</v>
      </c>
      <c r="AG426" s="358">
        <v>0.0725914</v>
      </c>
      <c r="AH426" s="359">
        <v>0.510254</v>
      </c>
      <c r="AI426" s="359">
        <v>0.460503</v>
      </c>
      <c r="AJ426" s="359">
        <v>0.461949</v>
      </c>
      <c r="AK426" s="359">
        <v>0.435866</v>
      </c>
      <c r="AL426" s="359">
        <v>0.477422</v>
      </c>
      <c r="AM426" s="359">
        <v>0.443194</v>
      </c>
      <c r="AN426" s="359">
        <v>0.472738</v>
      </c>
      <c r="AO426" s="359">
        <v>0.437346</v>
      </c>
      <c r="AP426" s="359">
        <v>0.448407</v>
      </c>
      <c r="AQ426" s="359">
        <v>0.528124</v>
      </c>
      <c r="AR426" s="359">
        <v>0.455849</v>
      </c>
      <c r="AS426" s="359">
        <v>0.478551</v>
      </c>
      <c r="AT426" s="359">
        <v>0.44642</v>
      </c>
      <c r="AU426" s="359">
        <v>0.509782</v>
      </c>
      <c r="AV426" s="359">
        <v>0.413837</v>
      </c>
      <c r="AW426" s="359">
        <v>0.448322</v>
      </c>
      <c r="AX426" s="359">
        <v>0.425432</v>
      </c>
      <c r="AY426" s="359">
        <v>0.481921</v>
      </c>
      <c r="AZ426" s="359">
        <v>0.428112</v>
      </c>
      <c r="BA426" s="359">
        <v>0.44655</v>
      </c>
      <c r="BB426" s="359">
        <v>0.388319</v>
      </c>
      <c r="BC426" s="359">
        <v>0.554718</v>
      </c>
      <c r="BD426" s="359">
        <v>0.450022</v>
      </c>
      <c r="BE426" s="359">
        <v>0.448858</v>
      </c>
      <c r="BF426" s="359">
        <v>0.116179</v>
      </c>
      <c r="BG426" s="359">
        <v>0.135351</v>
      </c>
      <c r="BH426" s="359">
        <v>0.113197</v>
      </c>
      <c r="BI426" s="360">
        <v>0.102357</v>
      </c>
      <c r="BJ426" s="360">
        <v>0.116963</v>
      </c>
      <c r="BK426" s="360">
        <v>0.147768</v>
      </c>
      <c r="BL426" s="360">
        <v>0.117331</v>
      </c>
      <c r="BM426" s="360">
        <v>0.11154</v>
      </c>
      <c r="BN426" s="361"/>
    </row>
    <row r="427">
      <c r="A427" s="356">
        <v>28.633333333333333</v>
      </c>
      <c r="B427" s="357">
        <v>0.522724</v>
      </c>
      <c r="C427" s="357">
        <v>0.344404</v>
      </c>
      <c r="D427" s="357">
        <v>0.391641</v>
      </c>
      <c r="E427" s="358">
        <v>0.472179</v>
      </c>
      <c r="F427" s="358">
        <v>0.491259</v>
      </c>
      <c r="G427" s="358">
        <v>0.513831</v>
      </c>
      <c r="H427" s="358">
        <v>0.34705</v>
      </c>
      <c r="I427" s="358">
        <v>0.37009</v>
      </c>
      <c r="J427" s="358">
        <v>0.439508</v>
      </c>
      <c r="K427" s="358">
        <v>0.365474</v>
      </c>
      <c r="L427" s="358">
        <v>0.422923</v>
      </c>
      <c r="M427" s="358">
        <v>0.589332</v>
      </c>
      <c r="N427" s="358">
        <v>0.391565</v>
      </c>
      <c r="O427" s="358">
        <v>0.355726</v>
      </c>
      <c r="P427" s="358">
        <v>0.459542</v>
      </c>
      <c r="Q427" s="358">
        <v>0.439508</v>
      </c>
      <c r="R427" s="358">
        <v>0.491959</v>
      </c>
      <c r="S427" s="358">
        <v>0.472179</v>
      </c>
      <c r="T427" s="358">
        <v>0.456851</v>
      </c>
      <c r="U427" s="358">
        <v>0.419556</v>
      </c>
      <c r="V427" s="358">
        <v>0.321752</v>
      </c>
      <c r="W427" s="358">
        <v>0.479613</v>
      </c>
      <c r="X427" s="358">
        <v>0.487152</v>
      </c>
      <c r="Y427" s="358">
        <v>0.367904</v>
      </c>
      <c r="Z427" s="358">
        <v>0.115521</v>
      </c>
      <c r="AA427" s="358">
        <v>0.0578919</v>
      </c>
      <c r="AB427" s="358">
        <v>0.151684</v>
      </c>
      <c r="AC427" s="358">
        <v>0.0822982</v>
      </c>
      <c r="AD427" s="358">
        <v>0.132168</v>
      </c>
      <c r="AE427" s="358">
        <v>0.151001</v>
      </c>
      <c r="AF427" s="358">
        <v>0.077729</v>
      </c>
      <c r="AG427" s="358">
        <v>0.07248</v>
      </c>
      <c r="AH427" s="359">
        <v>0.510069</v>
      </c>
      <c r="AI427" s="359">
        <v>0.457356</v>
      </c>
      <c r="AJ427" s="359">
        <v>0.465257</v>
      </c>
      <c r="AK427" s="359">
        <v>0.445258</v>
      </c>
      <c r="AL427" s="359">
        <v>0.47813</v>
      </c>
      <c r="AM427" s="359">
        <v>0.455682</v>
      </c>
      <c r="AN427" s="359">
        <v>0.46869</v>
      </c>
      <c r="AO427" s="359">
        <v>0.435859</v>
      </c>
      <c r="AP427" s="359">
        <v>0.445116</v>
      </c>
      <c r="AQ427" s="359">
        <v>0.521064</v>
      </c>
      <c r="AR427" s="359">
        <v>0.453437</v>
      </c>
      <c r="AS427" s="359">
        <v>0.485132</v>
      </c>
      <c r="AT427" s="359">
        <v>0.437359</v>
      </c>
      <c r="AU427" s="359">
        <v>0.507812</v>
      </c>
      <c r="AV427" s="359">
        <v>0.415244</v>
      </c>
      <c r="AW427" s="359">
        <v>0.446489</v>
      </c>
      <c r="AX427" s="359">
        <v>0.429619</v>
      </c>
      <c r="AY427" s="359">
        <v>0.478921</v>
      </c>
      <c r="AZ427" s="359">
        <v>0.435256</v>
      </c>
      <c r="BA427" s="359">
        <v>0.449768</v>
      </c>
      <c r="BB427" s="359">
        <v>0.390342</v>
      </c>
      <c r="BC427" s="359">
        <v>0.554051</v>
      </c>
      <c r="BD427" s="359">
        <v>0.4582</v>
      </c>
      <c r="BE427" s="359">
        <v>0.441745</v>
      </c>
      <c r="BF427" s="359">
        <v>0.112508</v>
      </c>
      <c r="BG427" s="359">
        <v>0.137325</v>
      </c>
      <c r="BH427" s="359">
        <v>0.104899</v>
      </c>
      <c r="BI427" s="360">
        <v>0.0999162</v>
      </c>
      <c r="BJ427" s="360">
        <v>0.110632</v>
      </c>
      <c r="BK427" s="360">
        <v>0.145996</v>
      </c>
      <c r="BL427" s="360">
        <v>0.117694</v>
      </c>
      <c r="BM427" s="360">
        <v>0.109732</v>
      </c>
      <c r="BN427" s="361"/>
    </row>
    <row r="428">
      <c r="A428" s="356">
        <v>29.666666666666668</v>
      </c>
      <c r="B428" s="357">
        <v>0.532647</v>
      </c>
      <c r="C428" s="357">
        <v>0.34286</v>
      </c>
      <c r="D428" s="357">
        <v>0.394419</v>
      </c>
      <c r="E428" s="358">
        <v>0.469705</v>
      </c>
      <c r="F428" s="358">
        <v>0.487434</v>
      </c>
      <c r="G428" s="358">
        <v>0.514176</v>
      </c>
      <c r="H428" s="358">
        <v>0.349632</v>
      </c>
      <c r="I428" s="358">
        <v>0.36781</v>
      </c>
      <c r="J428" s="358">
        <v>0.44005</v>
      </c>
      <c r="K428" s="358">
        <v>0.360267</v>
      </c>
      <c r="L428" s="358">
        <v>0.425089</v>
      </c>
      <c r="M428" s="358">
        <v>0.591117</v>
      </c>
      <c r="N428" s="358">
        <v>0.40037</v>
      </c>
      <c r="O428" s="358">
        <v>0.356878</v>
      </c>
      <c r="P428" s="358">
        <v>0.464086</v>
      </c>
      <c r="Q428" s="358">
        <v>0.44005</v>
      </c>
      <c r="R428" s="358">
        <v>0.492086</v>
      </c>
      <c r="S428" s="358">
        <v>0.469705</v>
      </c>
      <c r="T428" s="358">
        <v>0.464851</v>
      </c>
      <c r="U428" s="358">
        <v>0.42593</v>
      </c>
      <c r="V428" s="358">
        <v>0.331931</v>
      </c>
      <c r="W428" s="358">
        <v>0.475462</v>
      </c>
      <c r="X428" s="358">
        <v>0.49348</v>
      </c>
      <c r="Y428" s="358">
        <v>0.371908</v>
      </c>
      <c r="Z428" s="358">
        <v>0.112639</v>
      </c>
      <c r="AA428" s="358">
        <v>0.058214</v>
      </c>
      <c r="AB428" s="358">
        <v>0.15409</v>
      </c>
      <c r="AC428" s="358">
        <v>0.0853792</v>
      </c>
      <c r="AD428" s="358">
        <v>0.12899</v>
      </c>
      <c r="AE428" s="358">
        <v>0.149728</v>
      </c>
      <c r="AF428" s="358">
        <v>0.0764769</v>
      </c>
      <c r="AG428" s="358">
        <v>0.0711352</v>
      </c>
      <c r="AH428" s="359">
        <v>0.517428</v>
      </c>
      <c r="AI428" s="359">
        <v>0.450085</v>
      </c>
      <c r="AJ428" s="359">
        <v>0.46444</v>
      </c>
      <c r="AK428" s="359">
        <v>0.4419</v>
      </c>
      <c r="AL428" s="359">
        <v>0.484619</v>
      </c>
      <c r="AM428" s="359">
        <v>0.454978</v>
      </c>
      <c r="AN428" s="359">
        <v>0.46692</v>
      </c>
      <c r="AO428" s="359">
        <v>0.43823</v>
      </c>
      <c r="AP428" s="359">
        <v>0.455426</v>
      </c>
      <c r="AQ428" s="359">
        <v>0.527924</v>
      </c>
      <c r="AR428" s="359">
        <v>0.456756</v>
      </c>
      <c r="AS428" s="359">
        <v>0.491831</v>
      </c>
      <c r="AT428" s="359">
        <v>0.447539</v>
      </c>
      <c r="AU428" s="359">
        <v>0.512134</v>
      </c>
      <c r="AV428" s="359">
        <v>0.416436</v>
      </c>
      <c r="AW428" s="359">
        <v>0.453998</v>
      </c>
      <c r="AX428" s="359">
        <v>0.424523</v>
      </c>
      <c r="AY428" s="359">
        <v>0.480354</v>
      </c>
      <c r="AZ428" s="359">
        <v>0.435238</v>
      </c>
      <c r="BA428" s="359">
        <v>0.450063</v>
      </c>
      <c r="BB428" s="359">
        <v>0.394772</v>
      </c>
      <c r="BC428" s="359">
        <v>0.558143</v>
      </c>
      <c r="BD428" s="359">
        <v>0.453118</v>
      </c>
      <c r="BE428" s="359">
        <v>0.453668</v>
      </c>
      <c r="BF428" s="359">
        <v>0.116004</v>
      </c>
      <c r="BG428" s="359">
        <v>0.12928</v>
      </c>
      <c r="BH428" s="359">
        <v>0.106532</v>
      </c>
      <c r="BI428" s="360">
        <v>0.105583</v>
      </c>
      <c r="BJ428" s="360">
        <v>0.122993</v>
      </c>
      <c r="BK428" s="360">
        <v>0.143234</v>
      </c>
      <c r="BL428" s="360">
        <v>0.11901</v>
      </c>
      <c r="BM428" s="360">
        <v>0.103511</v>
      </c>
      <c r="BN428" s="361"/>
    </row>
    <row r="429">
      <c r="A429" s="356">
        <v>30.7</v>
      </c>
      <c r="B429" s="357">
        <v>0.541739</v>
      </c>
      <c r="C429" s="357">
        <v>0.338866</v>
      </c>
      <c r="D429" s="357">
        <v>0.398763</v>
      </c>
      <c r="E429" s="358">
        <v>0.469292</v>
      </c>
      <c r="F429" s="358">
        <v>0.490165</v>
      </c>
      <c r="G429" s="358">
        <v>0.517899</v>
      </c>
      <c r="H429" s="358">
        <v>0.351416</v>
      </c>
      <c r="I429" s="358">
        <v>0.368917</v>
      </c>
      <c r="J429" s="358">
        <v>0.445502</v>
      </c>
      <c r="K429" s="358">
        <v>0.362292</v>
      </c>
      <c r="L429" s="358">
        <v>0.424003</v>
      </c>
      <c r="M429" s="358">
        <v>0.59857</v>
      </c>
      <c r="N429" s="358">
        <v>0.400724</v>
      </c>
      <c r="O429" s="358">
        <v>0.367499</v>
      </c>
      <c r="P429" s="358">
        <v>0.460269</v>
      </c>
      <c r="Q429" s="358">
        <v>0.445502</v>
      </c>
      <c r="R429" s="358">
        <v>0.493918</v>
      </c>
      <c r="S429" s="358">
        <v>0.469292</v>
      </c>
      <c r="T429" s="358">
        <v>0.468384</v>
      </c>
      <c r="U429" s="358">
        <v>0.426258</v>
      </c>
      <c r="V429" s="358">
        <v>0.331543</v>
      </c>
      <c r="W429" s="358">
        <v>0.476423</v>
      </c>
      <c r="X429" s="358">
        <v>0.492489</v>
      </c>
      <c r="Y429" s="358">
        <v>0.376701</v>
      </c>
      <c r="Z429" s="358">
        <v>0.112975</v>
      </c>
      <c r="AA429" s="358">
        <v>0.0547727</v>
      </c>
      <c r="AB429" s="358">
        <v>0.155508</v>
      </c>
      <c r="AC429" s="358">
        <v>0.0722281</v>
      </c>
      <c r="AD429" s="358">
        <v>0.134915</v>
      </c>
      <c r="AE429" s="358">
        <v>0.162658</v>
      </c>
      <c r="AF429" s="358">
        <v>0.0795686</v>
      </c>
      <c r="AG429" s="358">
        <v>0.0772527</v>
      </c>
      <c r="AH429" s="359">
        <v>0.523556</v>
      </c>
      <c r="AI429" s="359">
        <v>0.451716</v>
      </c>
      <c r="AJ429" s="359">
        <v>0.463983</v>
      </c>
      <c r="AK429" s="359">
        <v>0.446334</v>
      </c>
      <c r="AL429" s="359">
        <v>0.475179</v>
      </c>
      <c r="AM429" s="359">
        <v>0.448347</v>
      </c>
      <c r="AN429" s="359">
        <v>0.464623</v>
      </c>
      <c r="AO429" s="359">
        <v>0.432202</v>
      </c>
      <c r="AP429" s="359">
        <v>0.443179</v>
      </c>
      <c r="AQ429" s="359">
        <v>0.52661</v>
      </c>
      <c r="AR429" s="359">
        <v>0.466112</v>
      </c>
      <c r="AS429" s="359">
        <v>0.487144</v>
      </c>
      <c r="AT429" s="359">
        <v>0.450614</v>
      </c>
      <c r="AU429" s="359">
        <v>0.50684</v>
      </c>
      <c r="AV429" s="359">
        <v>0.424123</v>
      </c>
      <c r="AW429" s="359">
        <v>0.449144</v>
      </c>
      <c r="AX429" s="359">
        <v>0.429548</v>
      </c>
      <c r="AY429" s="359">
        <v>0.483749</v>
      </c>
      <c r="AZ429" s="359">
        <v>0.435128</v>
      </c>
      <c r="BA429" s="359">
        <v>0.450545</v>
      </c>
      <c r="BB429" s="359">
        <v>0.394715</v>
      </c>
      <c r="BC429" s="359">
        <v>0.555782</v>
      </c>
      <c r="BD429" s="359">
        <v>0.456495</v>
      </c>
      <c r="BE429" s="359">
        <v>0.437148</v>
      </c>
      <c r="BF429" s="359">
        <v>0.118944</v>
      </c>
      <c r="BG429" s="359">
        <v>0.136796</v>
      </c>
      <c r="BH429" s="359">
        <v>0.118456</v>
      </c>
      <c r="BI429" s="360">
        <v>0.106757</v>
      </c>
      <c r="BJ429" s="360">
        <v>0.124584</v>
      </c>
      <c r="BK429" s="360">
        <v>0.141795</v>
      </c>
      <c r="BL429" s="360">
        <v>0.11894</v>
      </c>
      <c r="BM429" s="360">
        <v>0.10185</v>
      </c>
      <c r="BN429" s="361"/>
    </row>
    <row r="430">
      <c r="A430" s="356">
        <v>31.716666666666665</v>
      </c>
      <c r="B430" s="357">
        <v>0.539741</v>
      </c>
      <c r="C430" s="357">
        <v>0.340355</v>
      </c>
      <c r="D430" s="357">
        <v>0.398802</v>
      </c>
      <c r="E430" s="358">
        <v>0.47002</v>
      </c>
      <c r="F430" s="358">
        <v>0.481679</v>
      </c>
      <c r="G430" s="358">
        <v>0.517922</v>
      </c>
      <c r="H430" s="358">
        <v>0.355676</v>
      </c>
      <c r="I430" s="358">
        <v>0.368462</v>
      </c>
      <c r="J430" s="358">
        <v>0.441752</v>
      </c>
      <c r="K430" s="358">
        <v>0.362819</v>
      </c>
      <c r="L430" s="358">
        <v>0.4245</v>
      </c>
      <c r="M430" s="358">
        <v>0.592783</v>
      </c>
      <c r="N430" s="358">
        <v>0.399826</v>
      </c>
      <c r="O430" s="358">
        <v>0.364973</v>
      </c>
      <c r="P430" s="358">
        <v>0.459335</v>
      </c>
      <c r="Q430" s="358">
        <v>0.441752</v>
      </c>
      <c r="R430" s="358">
        <v>0.492408</v>
      </c>
      <c r="S430" s="358">
        <v>0.47002</v>
      </c>
      <c r="T430" s="358">
        <v>0.467952</v>
      </c>
      <c r="U430" s="358">
        <v>0.433172</v>
      </c>
      <c r="V430" s="358">
        <v>0.331742</v>
      </c>
      <c r="W430" s="358">
        <v>0.483343</v>
      </c>
      <c r="X430" s="358">
        <v>0.493434</v>
      </c>
      <c r="Y430" s="358">
        <v>0.382745</v>
      </c>
      <c r="Z430" s="358">
        <v>0.107976</v>
      </c>
      <c r="AA430" s="358">
        <v>0.0574706</v>
      </c>
      <c r="AB430" s="358">
        <v>0.1518</v>
      </c>
      <c r="AC430" s="358">
        <v>0.0744184</v>
      </c>
      <c r="AD430" s="358">
        <v>0.138784</v>
      </c>
      <c r="AE430" s="358">
        <v>0.163519</v>
      </c>
      <c r="AF430" s="358">
        <v>0.0763905</v>
      </c>
      <c r="AG430" s="358">
        <v>0.0739433</v>
      </c>
      <c r="AH430" s="359">
        <v>0.5204</v>
      </c>
      <c r="AI430" s="359">
        <v>0.455973</v>
      </c>
      <c r="AJ430" s="359">
        <v>0.462232</v>
      </c>
      <c r="AK430" s="359">
        <v>0.444599</v>
      </c>
      <c r="AL430" s="359">
        <v>0.480941</v>
      </c>
      <c r="AM430" s="359">
        <v>0.458829</v>
      </c>
      <c r="AN430" s="359">
        <v>0.468894</v>
      </c>
      <c r="AO430" s="359">
        <v>0.434941</v>
      </c>
      <c r="AP430" s="359">
        <v>0.448308</v>
      </c>
      <c r="AQ430" s="359">
        <v>0.519064</v>
      </c>
      <c r="AR430" s="359">
        <v>0.465404</v>
      </c>
      <c r="AS430" s="359">
        <v>0.502294</v>
      </c>
      <c r="AT430" s="359">
        <v>0.443635</v>
      </c>
      <c r="AU430" s="359">
        <v>0.508507</v>
      </c>
      <c r="AV430" s="359">
        <v>0.423496</v>
      </c>
      <c r="AW430" s="359">
        <v>0.460983</v>
      </c>
      <c r="AX430" s="359">
        <v>0.436488</v>
      </c>
      <c r="AY430" s="359">
        <v>0.483899</v>
      </c>
      <c r="AZ430" s="359">
        <v>0.440451</v>
      </c>
      <c r="BA430" s="359">
        <v>0.456106</v>
      </c>
      <c r="BB430" s="359">
        <v>0.389077</v>
      </c>
      <c r="BC430" s="359">
        <v>0.558797</v>
      </c>
      <c r="BD430" s="359">
        <v>0.455288</v>
      </c>
      <c r="BE430" s="359">
        <v>0.446774</v>
      </c>
      <c r="BF430" s="359">
        <v>0.120135</v>
      </c>
      <c r="BG430" s="359">
        <v>0.136878</v>
      </c>
      <c r="BH430" s="359">
        <v>0.114317</v>
      </c>
      <c r="BI430" s="360">
        <v>0.114707</v>
      </c>
      <c r="BJ430" s="360">
        <v>0.114801</v>
      </c>
      <c r="BK430" s="360">
        <v>0.156524</v>
      </c>
      <c r="BL430" s="360">
        <v>0.121442</v>
      </c>
      <c r="BM430" s="360">
        <v>0.109827</v>
      </c>
      <c r="BN430" s="361"/>
    </row>
    <row r="431">
      <c r="A431" s="356">
        <v>32.74999999999999</v>
      </c>
      <c r="B431" s="357">
        <v>0.538875</v>
      </c>
      <c r="C431" s="357">
        <v>0.343189</v>
      </c>
      <c r="D431" s="357">
        <v>0.402585</v>
      </c>
      <c r="E431" s="358">
        <v>0.47492</v>
      </c>
      <c r="F431" s="358">
        <v>0.489215</v>
      </c>
      <c r="G431" s="358">
        <v>0.50946</v>
      </c>
      <c r="H431" s="358">
        <v>0.351171</v>
      </c>
      <c r="I431" s="358">
        <v>0.372595</v>
      </c>
      <c r="J431" s="358">
        <v>0.443994</v>
      </c>
      <c r="K431" s="358">
        <v>0.368671</v>
      </c>
      <c r="L431" s="358">
        <v>0.429793</v>
      </c>
      <c r="M431" s="358">
        <v>0.582573</v>
      </c>
      <c r="N431" s="358">
        <v>0.403282</v>
      </c>
      <c r="O431" s="358">
        <v>0.375761</v>
      </c>
      <c r="P431" s="358">
        <v>0.464931</v>
      </c>
      <c r="Q431" s="358">
        <v>0.443994</v>
      </c>
      <c r="R431" s="358">
        <v>0.495204</v>
      </c>
      <c r="S431" s="358">
        <v>0.47492</v>
      </c>
      <c r="T431" s="358">
        <v>0.462823</v>
      </c>
      <c r="U431" s="358">
        <v>0.435837</v>
      </c>
      <c r="V431" s="358">
        <v>0.32137</v>
      </c>
      <c r="W431" s="358">
        <v>0.483309</v>
      </c>
      <c r="X431" s="358">
        <v>0.494048</v>
      </c>
      <c r="Y431" s="358">
        <v>0.377511</v>
      </c>
      <c r="Z431" s="358">
        <v>0.105693</v>
      </c>
      <c r="AA431" s="358">
        <v>0.0619625</v>
      </c>
      <c r="AB431" s="358">
        <v>0.150507</v>
      </c>
      <c r="AC431" s="358">
        <v>0.0825241</v>
      </c>
      <c r="AD431" s="358">
        <v>0.134476</v>
      </c>
      <c r="AE431" s="358">
        <v>0.168238</v>
      </c>
      <c r="AF431" s="358">
        <v>0.074454</v>
      </c>
      <c r="AG431" s="358">
        <v>0.079779</v>
      </c>
      <c r="AH431" s="359">
        <v>0.517966</v>
      </c>
      <c r="AI431" s="359">
        <v>0.453899</v>
      </c>
      <c r="AJ431" s="359">
        <v>0.46127</v>
      </c>
      <c r="AK431" s="359">
        <v>0.437587</v>
      </c>
      <c r="AL431" s="359">
        <v>0.480509</v>
      </c>
      <c r="AM431" s="359">
        <v>0.454378</v>
      </c>
      <c r="AN431" s="359">
        <v>0.471106</v>
      </c>
      <c r="AO431" s="359">
        <v>0.428947</v>
      </c>
      <c r="AP431" s="359">
        <v>0.44869</v>
      </c>
      <c r="AQ431" s="359">
        <v>0.525765</v>
      </c>
      <c r="AR431" s="359">
        <v>0.46888</v>
      </c>
      <c r="AS431" s="359">
        <v>0.491158</v>
      </c>
      <c r="AT431" s="359">
        <v>0.438343</v>
      </c>
      <c r="AU431" s="359">
        <v>0.507024</v>
      </c>
      <c r="AV431" s="359">
        <v>0.425933</v>
      </c>
      <c r="AW431" s="359">
        <v>0.459714</v>
      </c>
      <c r="AX431" s="359">
        <v>0.421253</v>
      </c>
      <c r="AY431" s="359">
        <v>0.484908</v>
      </c>
      <c r="AZ431" s="359">
        <v>0.442453</v>
      </c>
      <c r="BA431" s="359">
        <v>0.446958</v>
      </c>
      <c r="BB431" s="359">
        <v>0.390094</v>
      </c>
      <c r="BC431" s="359">
        <v>0.560202</v>
      </c>
      <c r="BD431" s="359">
        <v>0.451225</v>
      </c>
      <c r="BE431" s="359">
        <v>0.445109</v>
      </c>
      <c r="BF431" s="359">
        <v>0.114248</v>
      </c>
      <c r="BG431" s="359">
        <v>0.134765</v>
      </c>
      <c r="BH431" s="359">
        <v>0.110606</v>
      </c>
      <c r="BI431" s="360">
        <v>0.108899</v>
      </c>
      <c r="BJ431" s="360">
        <v>0.118301</v>
      </c>
      <c r="BK431" s="360">
        <v>0.150152</v>
      </c>
      <c r="BL431" s="360">
        <v>0.116522</v>
      </c>
      <c r="BM431" s="360">
        <v>0.107417</v>
      </c>
      <c r="BN431" s="361"/>
    </row>
    <row r="432">
      <c r="A432" s="356">
        <v>33.76666666666666</v>
      </c>
      <c r="B432" s="357">
        <v>0.539689</v>
      </c>
      <c r="C432" s="357">
        <v>0.34087</v>
      </c>
      <c r="D432" s="357">
        <v>0.399571</v>
      </c>
      <c r="E432" s="358">
        <v>0.471245</v>
      </c>
      <c r="F432" s="358">
        <v>0.489703</v>
      </c>
      <c r="G432" s="358">
        <v>0.518115</v>
      </c>
      <c r="H432" s="358">
        <v>0.351989</v>
      </c>
      <c r="I432" s="358">
        <v>0.366345</v>
      </c>
      <c r="J432" s="358">
        <v>0.446744</v>
      </c>
      <c r="K432" s="358">
        <v>0.370304</v>
      </c>
      <c r="L432" s="358">
        <v>0.424765</v>
      </c>
      <c r="M432" s="358">
        <v>0.589041</v>
      </c>
      <c r="N432" s="358">
        <v>0.403201</v>
      </c>
      <c r="O432" s="358">
        <v>0.373107</v>
      </c>
      <c r="P432" s="358">
        <v>0.460781</v>
      </c>
      <c r="Q432" s="358">
        <v>0.446744</v>
      </c>
      <c r="R432" s="358">
        <v>0.493584</v>
      </c>
      <c r="S432" s="358">
        <v>0.471245</v>
      </c>
      <c r="T432" s="358">
        <v>0.469386</v>
      </c>
      <c r="U432" s="358">
        <v>0.437372</v>
      </c>
      <c r="V432" s="358">
        <v>0.338468</v>
      </c>
      <c r="W432" s="358">
        <v>0.48588</v>
      </c>
      <c r="X432" s="358">
        <v>0.489046</v>
      </c>
      <c r="Y432" s="358">
        <v>0.38743</v>
      </c>
      <c r="Z432" s="358">
        <v>0.108248</v>
      </c>
      <c r="AA432" s="358">
        <v>0.0591094</v>
      </c>
      <c r="AB432" s="358">
        <v>0.148948</v>
      </c>
      <c r="AC432" s="358">
        <v>0.0790342</v>
      </c>
      <c r="AD432" s="358">
        <v>0.141223</v>
      </c>
      <c r="AE432" s="358">
        <v>0.165018</v>
      </c>
      <c r="AF432" s="358">
        <v>0.073893</v>
      </c>
      <c r="AG432" s="358">
        <v>0.0796818</v>
      </c>
      <c r="AH432" s="359">
        <v>0.520358</v>
      </c>
      <c r="AI432" s="359">
        <v>0.454724</v>
      </c>
      <c r="AJ432" s="359">
        <v>0.465599</v>
      </c>
      <c r="AK432" s="359">
        <v>0.449087</v>
      </c>
      <c r="AL432" s="359">
        <v>0.477584</v>
      </c>
      <c r="AM432" s="359">
        <v>0.451048</v>
      </c>
      <c r="AN432" s="359">
        <v>0.476589</v>
      </c>
      <c r="AO432" s="359">
        <v>0.432845</v>
      </c>
      <c r="AP432" s="359">
        <v>0.442216</v>
      </c>
      <c r="AQ432" s="359">
        <v>0.523571</v>
      </c>
      <c r="AR432" s="359">
        <v>0.474065</v>
      </c>
      <c r="AS432" s="359">
        <v>0.493579</v>
      </c>
      <c r="AT432" s="359">
        <v>0.450637</v>
      </c>
      <c r="AU432" s="359">
        <v>0.506744</v>
      </c>
      <c r="AV432" s="359">
        <v>0.433528</v>
      </c>
      <c r="AW432" s="359">
        <v>0.465625</v>
      </c>
      <c r="AX432" s="359">
        <v>0.434698</v>
      </c>
      <c r="AY432" s="359">
        <v>0.491991</v>
      </c>
      <c r="AZ432" s="359">
        <v>0.438627</v>
      </c>
      <c r="BA432" s="359">
        <v>0.457243</v>
      </c>
      <c r="BB432" s="359">
        <v>0.399615</v>
      </c>
      <c r="BC432" s="359">
        <v>0.56093</v>
      </c>
      <c r="BD432" s="359">
        <v>0.460732</v>
      </c>
      <c r="BE432" s="359">
        <v>0.443781</v>
      </c>
      <c r="BF432" s="359">
        <v>0.122053</v>
      </c>
      <c r="BG432" s="359">
        <v>0.139904</v>
      </c>
      <c r="BH432" s="359">
        <v>0.114452</v>
      </c>
      <c r="BI432" s="360">
        <v>0.117499</v>
      </c>
      <c r="BJ432" s="360">
        <v>0.120401</v>
      </c>
      <c r="BK432" s="360">
        <v>0.151178</v>
      </c>
      <c r="BL432" s="360">
        <v>0.131007</v>
      </c>
      <c r="BM432" s="360">
        <v>0.103166</v>
      </c>
      <c r="BN432" s="361"/>
    </row>
    <row r="433">
      <c r="A433" s="356">
        <v>34.8</v>
      </c>
      <c r="B433" s="357">
        <v>0.531128</v>
      </c>
      <c r="C433" s="357">
        <v>0.343497</v>
      </c>
      <c r="D433" s="357">
        <v>0.403278</v>
      </c>
      <c r="E433" s="358">
        <v>0.468343</v>
      </c>
      <c r="F433" s="358">
        <v>0.489167</v>
      </c>
      <c r="G433" s="358">
        <v>0.517032</v>
      </c>
      <c r="H433" s="358">
        <v>0.35173</v>
      </c>
      <c r="I433" s="358">
        <v>0.371579</v>
      </c>
      <c r="J433" s="358">
        <v>0.449416</v>
      </c>
      <c r="K433" s="358">
        <v>0.372066</v>
      </c>
      <c r="L433" s="358">
        <v>0.427179</v>
      </c>
      <c r="M433" s="358">
        <v>0.594989</v>
      </c>
      <c r="N433" s="358">
        <v>0.402227</v>
      </c>
      <c r="O433" s="358">
        <v>0.377481</v>
      </c>
      <c r="P433" s="358">
        <v>0.457799</v>
      </c>
      <c r="Q433" s="358">
        <v>0.449416</v>
      </c>
      <c r="R433" s="358">
        <v>0.498061</v>
      </c>
      <c r="S433" s="358">
        <v>0.468343</v>
      </c>
      <c r="T433" s="358">
        <v>0.474122</v>
      </c>
      <c r="U433" s="358">
        <v>0.43614</v>
      </c>
      <c r="V433" s="358">
        <v>0.340631</v>
      </c>
      <c r="W433" s="358">
        <v>0.485893</v>
      </c>
      <c r="X433" s="358">
        <v>0.498548</v>
      </c>
      <c r="Y433" s="358">
        <v>0.387065</v>
      </c>
      <c r="Z433" s="358">
        <v>0.113754</v>
      </c>
      <c r="AA433" s="358">
        <v>0.0546841</v>
      </c>
      <c r="AB433" s="358">
        <v>0.161296</v>
      </c>
      <c r="AC433" s="358">
        <v>0.0823118</v>
      </c>
      <c r="AD433" s="358">
        <v>0.140169</v>
      </c>
      <c r="AE433" s="358">
        <v>0.169205</v>
      </c>
      <c r="AF433" s="358">
        <v>0.0725724</v>
      </c>
      <c r="AG433" s="358">
        <v>0.0739192</v>
      </c>
      <c r="AH433" s="359">
        <v>0.515277</v>
      </c>
      <c r="AI433" s="359">
        <v>0.454981</v>
      </c>
      <c r="AJ433" s="359">
        <v>0.462515</v>
      </c>
      <c r="AK433" s="359">
        <v>0.441871</v>
      </c>
      <c r="AL433" s="359">
        <v>0.477932</v>
      </c>
      <c r="AM433" s="359">
        <v>0.459092</v>
      </c>
      <c r="AN433" s="359">
        <v>0.466901</v>
      </c>
      <c r="AO433" s="359">
        <v>0.434267</v>
      </c>
      <c r="AP433" s="359">
        <v>0.447754</v>
      </c>
      <c r="AQ433" s="359">
        <v>0.524633</v>
      </c>
      <c r="AR433" s="359">
        <v>0.470134</v>
      </c>
      <c r="AS433" s="359">
        <v>0.490159</v>
      </c>
      <c r="AT433" s="359">
        <v>0.443466</v>
      </c>
      <c r="AU433" s="359">
        <v>0.508005</v>
      </c>
      <c r="AV433" s="359">
        <v>0.441252</v>
      </c>
      <c r="AW433" s="359">
        <v>0.453687</v>
      </c>
      <c r="AX433" s="359">
        <v>0.432985</v>
      </c>
      <c r="AY433" s="359">
        <v>0.488496</v>
      </c>
      <c r="AZ433" s="359">
        <v>0.441466</v>
      </c>
      <c r="BA433" s="359">
        <v>0.451515</v>
      </c>
      <c r="BB433" s="359">
        <v>0.396126</v>
      </c>
      <c r="BC433" s="359">
        <v>0.561344</v>
      </c>
      <c r="BD433" s="359">
        <v>0.452086</v>
      </c>
      <c r="BE433" s="359">
        <v>0.43913</v>
      </c>
      <c r="BF433" s="359">
        <v>0.119862</v>
      </c>
      <c r="BG433" s="359">
        <v>0.140591</v>
      </c>
      <c r="BH433" s="359">
        <v>0.117474</v>
      </c>
      <c r="BI433" s="360">
        <v>0.11009</v>
      </c>
      <c r="BJ433" s="360">
        <v>0.120635</v>
      </c>
      <c r="BK433" s="360">
        <v>0.153664</v>
      </c>
      <c r="BL433" s="360">
        <v>0.117883</v>
      </c>
      <c r="BM433" s="360">
        <v>0.109355</v>
      </c>
      <c r="BN433" s="361"/>
    </row>
    <row r="434">
      <c r="A434" s="356">
        <v>35.81666666666667</v>
      </c>
      <c r="B434" s="357">
        <v>0.536641</v>
      </c>
      <c r="C434" s="357">
        <v>0.351229</v>
      </c>
      <c r="D434" s="357">
        <v>0.407191</v>
      </c>
      <c r="E434" s="358">
        <v>0.470377</v>
      </c>
      <c r="F434" s="358">
        <v>0.495525</v>
      </c>
      <c r="G434" s="358">
        <v>0.516384</v>
      </c>
      <c r="H434" s="358">
        <v>0.356356</v>
      </c>
      <c r="I434" s="358">
        <v>0.372266</v>
      </c>
      <c r="J434" s="358">
        <v>0.451654</v>
      </c>
      <c r="K434" s="358">
        <v>0.36612</v>
      </c>
      <c r="L434" s="358">
        <v>0.438623</v>
      </c>
      <c r="M434" s="358">
        <v>0.591024</v>
      </c>
      <c r="N434" s="358">
        <v>0.409444</v>
      </c>
      <c r="O434" s="358">
        <v>0.382666</v>
      </c>
      <c r="P434" s="358">
        <v>0.46368</v>
      </c>
      <c r="Q434" s="358">
        <v>0.451654</v>
      </c>
      <c r="R434" s="358">
        <v>0.500063</v>
      </c>
      <c r="S434" s="358">
        <v>0.470377</v>
      </c>
      <c r="T434" s="358">
        <v>0.462999</v>
      </c>
      <c r="U434" s="358">
        <v>0.44217</v>
      </c>
      <c r="V434" s="358">
        <v>0.339573</v>
      </c>
      <c r="W434" s="358">
        <v>0.483816</v>
      </c>
      <c r="X434" s="358">
        <v>0.493598</v>
      </c>
      <c r="Y434" s="358">
        <v>0.393571</v>
      </c>
      <c r="Z434" s="358">
        <v>0.112614</v>
      </c>
      <c r="AA434" s="358">
        <v>0.0609869</v>
      </c>
      <c r="AB434" s="358">
        <v>0.158447</v>
      </c>
      <c r="AC434" s="358">
        <v>0.0791746</v>
      </c>
      <c r="AD434" s="358">
        <v>0.146514</v>
      </c>
      <c r="AE434" s="358">
        <v>0.169667</v>
      </c>
      <c r="AF434" s="358">
        <v>0.0738839</v>
      </c>
      <c r="AG434" s="358">
        <v>0.0766875</v>
      </c>
      <c r="AH434" s="359">
        <v>0.51957</v>
      </c>
      <c r="AI434" s="359">
        <v>0.460917</v>
      </c>
      <c r="AJ434" s="359">
        <v>0.468946</v>
      </c>
      <c r="AK434" s="359">
        <v>0.445175</v>
      </c>
      <c r="AL434" s="359">
        <v>0.475086</v>
      </c>
      <c r="AM434" s="359">
        <v>0.450721</v>
      </c>
      <c r="AN434" s="359">
        <v>0.470301</v>
      </c>
      <c r="AO434" s="359">
        <v>0.432638</v>
      </c>
      <c r="AP434" s="359">
        <v>0.445496</v>
      </c>
      <c r="AQ434" s="359">
        <v>0.522633</v>
      </c>
      <c r="AR434" s="359">
        <v>0.471624</v>
      </c>
      <c r="AS434" s="359">
        <v>0.496771</v>
      </c>
      <c r="AT434" s="359">
        <v>0.448821</v>
      </c>
      <c r="AU434" s="359">
        <v>0.508781</v>
      </c>
      <c r="AV434" s="359">
        <v>0.431498</v>
      </c>
      <c r="AW434" s="359">
        <v>0.462051</v>
      </c>
      <c r="AX434" s="359">
        <v>0.433431</v>
      </c>
      <c r="AY434" s="359">
        <v>0.482939</v>
      </c>
      <c r="AZ434" s="359">
        <v>0.433973</v>
      </c>
      <c r="BA434" s="359">
        <v>0.456781</v>
      </c>
      <c r="BB434" s="359">
        <v>0.395474</v>
      </c>
      <c r="BC434" s="359">
        <v>0.558624</v>
      </c>
      <c r="BD434" s="359">
        <v>0.455748</v>
      </c>
      <c r="BE434" s="359">
        <v>0.452266</v>
      </c>
      <c r="BF434" s="359">
        <v>0.116101</v>
      </c>
      <c r="BG434" s="359">
        <v>0.141739</v>
      </c>
      <c r="BH434" s="359">
        <v>0.112716</v>
      </c>
      <c r="BI434" s="360">
        <v>0.111895</v>
      </c>
      <c r="BJ434" s="360">
        <v>0.119457</v>
      </c>
      <c r="BK434" s="360">
        <v>0.152799</v>
      </c>
      <c r="BL434" s="360">
        <v>0.125742</v>
      </c>
      <c r="BM434" s="360">
        <v>0.114562</v>
      </c>
      <c r="BN434" s="361"/>
    </row>
    <row r="435">
      <c r="A435" s="356">
        <v>36.85</v>
      </c>
      <c r="B435" s="357">
        <v>0.533025</v>
      </c>
      <c r="C435" s="357">
        <v>0.33958</v>
      </c>
      <c r="D435" s="357">
        <v>0.402778</v>
      </c>
      <c r="E435" s="358">
        <v>0.468616</v>
      </c>
      <c r="F435" s="358">
        <v>0.491482</v>
      </c>
      <c r="G435" s="358">
        <v>0.518345</v>
      </c>
      <c r="H435" s="358">
        <v>0.351482</v>
      </c>
      <c r="I435" s="358">
        <v>0.377957</v>
      </c>
      <c r="J435" s="358">
        <v>0.449585</v>
      </c>
      <c r="K435" s="358">
        <v>0.375323</v>
      </c>
      <c r="L435" s="358">
        <v>0.433751</v>
      </c>
      <c r="M435" s="358">
        <v>0.587107</v>
      </c>
      <c r="N435" s="358">
        <v>0.411445</v>
      </c>
      <c r="O435" s="358">
        <v>0.380678</v>
      </c>
      <c r="P435" s="358">
        <v>0.46711</v>
      </c>
      <c r="Q435" s="358">
        <v>0.449585</v>
      </c>
      <c r="R435" s="358">
        <v>0.500359</v>
      </c>
      <c r="S435" s="358">
        <v>0.468616</v>
      </c>
      <c r="T435" s="358">
        <v>0.469361</v>
      </c>
      <c r="U435" s="358">
        <v>0.448342</v>
      </c>
      <c r="V435" s="358">
        <v>0.34748</v>
      </c>
      <c r="W435" s="358">
        <v>0.48099</v>
      </c>
      <c r="X435" s="358">
        <v>0.492985</v>
      </c>
      <c r="Y435" s="358">
        <v>0.394638</v>
      </c>
      <c r="Z435" s="358">
        <v>0.107636</v>
      </c>
      <c r="AA435" s="358">
        <v>0.0670813</v>
      </c>
      <c r="AB435" s="358">
        <v>0.161181</v>
      </c>
      <c r="AC435" s="358">
        <v>0.0849688</v>
      </c>
      <c r="AD435" s="358">
        <v>0.139434</v>
      </c>
      <c r="AE435" s="358">
        <v>0.17706</v>
      </c>
      <c r="AF435" s="358">
        <v>0.0781009</v>
      </c>
      <c r="AG435" s="358">
        <v>0.0829974</v>
      </c>
      <c r="AH435" s="359">
        <v>0.50349</v>
      </c>
      <c r="AI435" s="359">
        <v>0.456794</v>
      </c>
      <c r="AJ435" s="359">
        <v>0.470923</v>
      </c>
      <c r="AK435" s="359">
        <v>0.4452</v>
      </c>
      <c r="AL435" s="359">
        <v>0.478313</v>
      </c>
      <c r="AM435" s="359">
        <v>0.450883</v>
      </c>
      <c r="AN435" s="359">
        <v>0.468915</v>
      </c>
      <c r="AO435" s="359">
        <v>0.433743</v>
      </c>
      <c r="AP435" s="359">
        <v>0.45013</v>
      </c>
      <c r="AQ435" s="359">
        <v>0.530033</v>
      </c>
      <c r="AR435" s="359">
        <v>0.473452</v>
      </c>
      <c r="AS435" s="359">
        <v>0.49861</v>
      </c>
      <c r="AT435" s="359">
        <v>0.449106</v>
      </c>
      <c r="AU435" s="359">
        <v>0.511539</v>
      </c>
      <c r="AV435" s="359">
        <v>0.436661</v>
      </c>
      <c r="AW435" s="359">
        <v>0.461728</v>
      </c>
      <c r="AX435" s="359">
        <v>0.440675</v>
      </c>
      <c r="AY435" s="359">
        <v>0.491613</v>
      </c>
      <c r="AZ435" s="359">
        <v>0.443775</v>
      </c>
      <c r="BA435" s="359">
        <v>0.458539</v>
      </c>
      <c r="BB435" s="359">
        <v>0.398501</v>
      </c>
      <c r="BC435" s="359">
        <v>0.563356</v>
      </c>
      <c r="BD435" s="359">
        <v>0.45562</v>
      </c>
      <c r="BE435" s="359">
        <v>0.451802</v>
      </c>
      <c r="BF435" s="359">
        <v>0.127811</v>
      </c>
      <c r="BG435" s="359">
        <v>0.143775</v>
      </c>
      <c r="BH435" s="359">
        <v>0.110295</v>
      </c>
      <c r="BI435" s="360">
        <v>0.116793</v>
      </c>
      <c r="BJ435" s="360">
        <v>0.123678</v>
      </c>
      <c r="BK435" s="360">
        <v>0.153522</v>
      </c>
      <c r="BL435" s="360">
        <v>0.128761</v>
      </c>
      <c r="BM435" s="360">
        <v>0.10899</v>
      </c>
      <c r="BN435" s="361"/>
    </row>
    <row r="436">
      <c r="A436" s="356">
        <v>37.86666666666667</v>
      </c>
      <c r="B436" s="357">
        <v>0.53302</v>
      </c>
      <c r="C436" s="357">
        <v>0.348977</v>
      </c>
      <c r="D436" s="357">
        <v>0.404788</v>
      </c>
      <c r="E436" s="358">
        <v>0.469733</v>
      </c>
      <c r="F436" s="358">
        <v>0.482769</v>
      </c>
      <c r="G436" s="358">
        <v>0.526048</v>
      </c>
      <c r="H436" s="358">
        <v>0.356371</v>
      </c>
      <c r="I436" s="358">
        <v>0.376766</v>
      </c>
      <c r="J436" s="358">
        <v>0.452555</v>
      </c>
      <c r="K436" s="358">
        <v>0.374824</v>
      </c>
      <c r="L436" s="358">
        <v>0.433576</v>
      </c>
      <c r="M436" s="358">
        <v>0.592631</v>
      </c>
      <c r="N436" s="358">
        <v>0.416885</v>
      </c>
      <c r="O436" s="358">
        <v>0.388688</v>
      </c>
      <c r="P436" s="358">
        <v>0.470304</v>
      </c>
      <c r="Q436" s="358">
        <v>0.452555</v>
      </c>
      <c r="R436" s="358">
        <v>0.506555</v>
      </c>
      <c r="S436" s="358">
        <v>0.469733</v>
      </c>
      <c r="T436" s="358">
        <v>0.470728</v>
      </c>
      <c r="U436" s="358">
        <v>0.45613</v>
      </c>
      <c r="V436" s="358">
        <v>0.34086</v>
      </c>
      <c r="W436" s="358">
        <v>0.487238</v>
      </c>
      <c r="X436" s="358">
        <v>0.500656</v>
      </c>
      <c r="Y436" s="358">
        <v>0.397033</v>
      </c>
      <c r="Z436" s="358">
        <v>0.113281</v>
      </c>
      <c r="AA436" s="358">
        <v>0.0637667</v>
      </c>
      <c r="AB436" s="358">
        <v>0.162665</v>
      </c>
      <c r="AC436" s="358">
        <v>0.082965</v>
      </c>
      <c r="AD436" s="358">
        <v>0.150397</v>
      </c>
      <c r="AE436" s="358">
        <v>0.176166</v>
      </c>
      <c r="AF436" s="358">
        <v>0.077122</v>
      </c>
      <c r="AG436" s="358">
        <v>0.0774621</v>
      </c>
      <c r="AH436" s="359">
        <v>0.525768</v>
      </c>
      <c r="AI436" s="359">
        <v>0.454906</v>
      </c>
      <c r="AJ436" s="359">
        <v>0.468838</v>
      </c>
      <c r="AK436" s="359">
        <v>0.453371</v>
      </c>
      <c r="AL436" s="359">
        <v>0.482245</v>
      </c>
      <c r="AM436" s="359">
        <v>0.457184</v>
      </c>
      <c r="AN436" s="359">
        <v>0.474666</v>
      </c>
      <c r="AO436" s="359">
        <v>0.439562</v>
      </c>
      <c r="AP436" s="359">
        <v>0.458518</v>
      </c>
      <c r="AQ436" s="359">
        <v>0.526399</v>
      </c>
      <c r="AR436" s="359">
        <v>0.477704</v>
      </c>
      <c r="AS436" s="359">
        <v>0.499903</v>
      </c>
      <c r="AT436" s="359">
        <v>0.447444</v>
      </c>
      <c r="AU436" s="359">
        <v>0.509514</v>
      </c>
      <c r="AV436" s="359">
        <v>0.449201</v>
      </c>
      <c r="AW436" s="359">
        <v>0.467526</v>
      </c>
      <c r="AX436" s="359">
        <v>0.443746</v>
      </c>
      <c r="AY436" s="359">
        <v>0.492861</v>
      </c>
      <c r="AZ436" s="359">
        <v>0.442439</v>
      </c>
      <c r="BA436" s="359">
        <v>0.458956</v>
      </c>
      <c r="BB436" s="359">
        <v>0.397817</v>
      </c>
      <c r="BC436" s="359">
        <v>0.563564</v>
      </c>
      <c r="BD436" s="359">
        <v>0.458275</v>
      </c>
      <c r="BE436" s="359">
        <v>0.449692</v>
      </c>
      <c r="BF436" s="359">
        <v>0.125275</v>
      </c>
      <c r="BG436" s="359">
        <v>0.146805</v>
      </c>
      <c r="BH436" s="359">
        <v>0.118068</v>
      </c>
      <c r="BI436" s="360">
        <v>0.116222</v>
      </c>
      <c r="BJ436" s="360">
        <v>0.12789</v>
      </c>
      <c r="BK436" s="360">
        <v>0.156936</v>
      </c>
      <c r="BL436" s="360">
        <v>0.129643</v>
      </c>
      <c r="BM436" s="360">
        <v>0.109088</v>
      </c>
      <c r="BN436" s="361"/>
    </row>
    <row r="437">
      <c r="A437" s="356">
        <v>38.9</v>
      </c>
      <c r="B437" s="357">
        <v>0.551324</v>
      </c>
      <c r="C437" s="357">
        <v>0.344512</v>
      </c>
      <c r="D437" s="357">
        <v>0.406076</v>
      </c>
      <c r="E437" s="358">
        <v>0.47329</v>
      </c>
      <c r="F437" s="358">
        <v>0.489897</v>
      </c>
      <c r="G437" s="358">
        <v>0.522156</v>
      </c>
      <c r="H437" s="358">
        <v>0.358285</v>
      </c>
      <c r="I437" s="358">
        <v>0.382756</v>
      </c>
      <c r="J437" s="358">
        <v>0.458064</v>
      </c>
      <c r="K437" s="358">
        <v>0.377228</v>
      </c>
      <c r="L437" s="358">
        <v>0.437269</v>
      </c>
      <c r="M437" s="358">
        <v>0.595573</v>
      </c>
      <c r="N437" s="358">
        <v>0.420995</v>
      </c>
      <c r="O437" s="358">
        <v>0.385829</v>
      </c>
      <c r="P437" s="358">
        <v>0.469716</v>
      </c>
      <c r="Q437" s="358">
        <v>0.458064</v>
      </c>
      <c r="R437" s="358">
        <v>0.498573</v>
      </c>
      <c r="S437" s="358">
        <v>0.47329</v>
      </c>
      <c r="T437" s="358">
        <v>0.468159</v>
      </c>
      <c r="U437" s="358">
        <v>0.453323</v>
      </c>
      <c r="V437" s="358">
        <v>0.349747</v>
      </c>
      <c r="W437" s="358">
        <v>0.48786</v>
      </c>
      <c r="X437" s="358">
        <v>0.504471</v>
      </c>
      <c r="Y437" s="358">
        <v>0.408463</v>
      </c>
      <c r="Z437" s="358">
        <v>0.11609</v>
      </c>
      <c r="AA437" s="358">
        <v>0.0641878</v>
      </c>
      <c r="AB437" s="358">
        <v>0.166951</v>
      </c>
      <c r="AC437" s="358">
        <v>0.0872202</v>
      </c>
      <c r="AD437" s="358">
        <v>0.149728</v>
      </c>
      <c r="AE437" s="358">
        <v>0.182134</v>
      </c>
      <c r="AF437" s="358">
        <v>0.0850964</v>
      </c>
      <c r="AG437" s="358">
        <v>0.0841267</v>
      </c>
      <c r="AH437" s="359">
        <v>0.523342</v>
      </c>
      <c r="AI437" s="359">
        <v>0.466418</v>
      </c>
      <c r="AJ437" s="359">
        <v>0.462654</v>
      </c>
      <c r="AK437" s="359">
        <v>0.438426</v>
      </c>
      <c r="AL437" s="359">
        <v>0.477691</v>
      </c>
      <c r="AM437" s="359">
        <v>0.450096</v>
      </c>
      <c r="AN437" s="359">
        <v>0.465873</v>
      </c>
      <c r="AO437" s="359">
        <v>0.437418</v>
      </c>
      <c r="AP437" s="359">
        <v>0.457081</v>
      </c>
      <c r="AQ437" s="359">
        <v>0.531392</v>
      </c>
      <c r="AR437" s="359">
        <v>0.467494</v>
      </c>
      <c r="AS437" s="359">
        <v>0.49014</v>
      </c>
      <c r="AT437" s="359">
        <v>0.445593</v>
      </c>
      <c r="AU437" s="359">
        <v>0.511781</v>
      </c>
      <c r="AV437" s="359">
        <v>0.442631</v>
      </c>
      <c r="AW437" s="359">
        <v>0.462391</v>
      </c>
      <c r="AX437" s="359">
        <v>0.43449</v>
      </c>
      <c r="AY437" s="359">
        <v>0.488982</v>
      </c>
      <c r="AZ437" s="359">
        <v>0.442943</v>
      </c>
      <c r="BA437" s="359">
        <v>0.456906</v>
      </c>
      <c r="BB437" s="359">
        <v>0.403021</v>
      </c>
      <c r="BC437" s="359">
        <v>0.571227</v>
      </c>
      <c r="BD437" s="359">
        <v>0.45374</v>
      </c>
      <c r="BE437" s="359">
        <v>0.444841</v>
      </c>
      <c r="BF437" s="359">
        <v>0.116034</v>
      </c>
      <c r="BG437" s="359">
        <v>0.136161</v>
      </c>
      <c r="BH437" s="359">
        <v>0.110094</v>
      </c>
      <c r="BI437" s="360">
        <v>0.115943</v>
      </c>
      <c r="BJ437" s="360">
        <v>0.118383</v>
      </c>
      <c r="BK437" s="360">
        <v>0.157263</v>
      </c>
      <c r="BL437" s="360">
        <v>0.116003</v>
      </c>
      <c r="BM437" s="360">
        <v>0.11678</v>
      </c>
      <c r="BN437" s="361"/>
    </row>
    <row r="438">
      <c r="A438" s="356">
        <v>39.916666666666664</v>
      </c>
      <c r="B438" s="357">
        <v>0.53843</v>
      </c>
      <c r="C438" s="357">
        <v>0.342975</v>
      </c>
      <c r="D438" s="357">
        <v>0.41466</v>
      </c>
      <c r="E438" s="358">
        <v>0.477929</v>
      </c>
      <c r="F438" s="358">
        <v>0.487289</v>
      </c>
      <c r="G438" s="358">
        <v>0.524962</v>
      </c>
      <c r="H438" s="358">
        <v>0.356465</v>
      </c>
      <c r="I438" s="358">
        <v>0.379737</v>
      </c>
      <c r="J438" s="358">
        <v>0.454515</v>
      </c>
      <c r="K438" s="358">
        <v>0.381318</v>
      </c>
      <c r="L438" s="358">
        <v>0.434459</v>
      </c>
      <c r="M438" s="358">
        <v>0.589678</v>
      </c>
      <c r="N438" s="358">
        <v>0.41564</v>
      </c>
      <c r="O438" s="358">
        <v>0.395342</v>
      </c>
      <c r="P438" s="358">
        <v>0.476602</v>
      </c>
      <c r="Q438" s="358">
        <v>0.454515</v>
      </c>
      <c r="R438" s="358">
        <v>0.504369</v>
      </c>
      <c r="S438" s="358">
        <v>0.477929</v>
      </c>
      <c r="T438" s="358">
        <v>0.466936</v>
      </c>
      <c r="U438" s="358">
        <v>0.450277</v>
      </c>
      <c r="V438" s="358">
        <v>0.347428</v>
      </c>
      <c r="W438" s="358">
        <v>0.48494</v>
      </c>
      <c r="X438" s="358">
        <v>0.499106</v>
      </c>
      <c r="Y438" s="358">
        <v>0.408871</v>
      </c>
      <c r="Z438" s="358">
        <v>0.112067</v>
      </c>
      <c r="AA438" s="358">
        <v>0.0675065</v>
      </c>
      <c r="AB438" s="358">
        <v>0.160783</v>
      </c>
      <c r="AC438" s="358">
        <v>0.0803361</v>
      </c>
      <c r="AD438" s="358">
        <v>0.146759</v>
      </c>
      <c r="AE438" s="358">
        <v>0.180673</v>
      </c>
      <c r="AF438" s="358">
        <v>0.0762794</v>
      </c>
      <c r="AG438" s="358">
        <v>0.0802695</v>
      </c>
      <c r="AH438" s="359">
        <v>0.517493</v>
      </c>
      <c r="AI438" s="359">
        <v>0.462776</v>
      </c>
      <c r="AJ438" s="359">
        <v>0.46779</v>
      </c>
      <c r="AK438" s="359">
        <v>0.44679</v>
      </c>
      <c r="AL438" s="359">
        <v>0.480976</v>
      </c>
      <c r="AM438" s="359">
        <v>0.456087</v>
      </c>
      <c r="AN438" s="359">
        <v>0.471543</v>
      </c>
      <c r="AO438" s="359">
        <v>0.436667</v>
      </c>
      <c r="AP438" s="359">
        <v>0.457593</v>
      </c>
      <c r="AQ438" s="359">
        <v>0.528123</v>
      </c>
      <c r="AR438" s="359">
        <v>0.472564</v>
      </c>
      <c r="AS438" s="359">
        <v>0.498714</v>
      </c>
      <c r="AT438" s="359">
        <v>0.449463</v>
      </c>
      <c r="AU438" s="359">
        <v>0.515711</v>
      </c>
      <c r="AV438" s="359">
        <v>0.440507</v>
      </c>
      <c r="AW438" s="359">
        <v>0.466887</v>
      </c>
      <c r="AX438" s="359">
        <v>0.44625</v>
      </c>
      <c r="AY438" s="359">
        <v>0.486418</v>
      </c>
      <c r="AZ438" s="359">
        <v>0.451455</v>
      </c>
      <c r="BA438" s="359">
        <v>0.46019</v>
      </c>
      <c r="BB438" s="359">
        <v>0.401987</v>
      </c>
      <c r="BC438" s="359">
        <v>0.561818</v>
      </c>
      <c r="BD438" s="359">
        <v>0.45999</v>
      </c>
      <c r="BE438" s="359">
        <v>0.446672</v>
      </c>
      <c r="BF438" s="359">
        <v>0.12406</v>
      </c>
      <c r="BG438" s="359">
        <v>0.143985</v>
      </c>
      <c r="BH438" s="359">
        <v>0.110672</v>
      </c>
      <c r="BI438" s="360">
        <v>0.115756</v>
      </c>
      <c r="BJ438" s="360">
        <v>0.12646</v>
      </c>
      <c r="BK438" s="360">
        <v>0.159525</v>
      </c>
      <c r="BL438" s="360">
        <v>0.127047</v>
      </c>
      <c r="BM438" s="360">
        <v>0.117117</v>
      </c>
      <c r="BN438" s="361"/>
    </row>
    <row r="439">
      <c r="A439" s="356">
        <v>40.95</v>
      </c>
      <c r="B439" s="357">
        <v>0.540745</v>
      </c>
      <c r="C439" s="357">
        <v>0.349579</v>
      </c>
      <c r="D439" s="357">
        <v>0.400557</v>
      </c>
      <c r="E439" s="358">
        <v>0.46818</v>
      </c>
      <c r="F439" s="358">
        <v>0.490168</v>
      </c>
      <c r="G439" s="358">
        <v>0.527261</v>
      </c>
      <c r="H439" s="358">
        <v>0.360506</v>
      </c>
      <c r="I439" s="358">
        <v>0.377831</v>
      </c>
      <c r="J439" s="358">
        <v>0.454715</v>
      </c>
      <c r="K439" s="358">
        <v>0.379058</v>
      </c>
      <c r="L439" s="358">
        <v>0.438124</v>
      </c>
      <c r="M439" s="358">
        <v>0.5959</v>
      </c>
      <c r="N439" s="358">
        <v>0.415038</v>
      </c>
      <c r="O439" s="358">
        <v>0.389511</v>
      </c>
      <c r="P439" s="358">
        <v>0.469926</v>
      </c>
      <c r="Q439" s="358">
        <v>0.454715</v>
      </c>
      <c r="R439" s="358">
        <v>0.498731</v>
      </c>
      <c r="S439" s="358">
        <v>0.46818</v>
      </c>
      <c r="T439" s="358">
        <v>0.477498</v>
      </c>
      <c r="U439" s="358">
        <v>0.455702</v>
      </c>
      <c r="V439" s="358">
        <v>0.354524</v>
      </c>
      <c r="W439" s="358">
        <v>0.486214</v>
      </c>
      <c r="X439" s="358">
        <v>0.504249</v>
      </c>
      <c r="Y439" s="358">
        <v>0.410166</v>
      </c>
      <c r="Z439" s="358">
        <v>0.115491</v>
      </c>
      <c r="AA439" s="358">
        <v>0.0642865</v>
      </c>
      <c r="AB439" s="358">
        <v>0.171946</v>
      </c>
      <c r="AC439" s="358">
        <v>0.0800786</v>
      </c>
      <c r="AD439" s="358">
        <v>0.149394</v>
      </c>
      <c r="AE439" s="358">
        <v>0.188105</v>
      </c>
      <c r="AF439" s="358">
        <v>0.0803082</v>
      </c>
      <c r="AG439" s="358">
        <v>0.084665</v>
      </c>
      <c r="AH439" s="359">
        <v>0.508348</v>
      </c>
      <c r="AI439" s="359">
        <v>0.454291</v>
      </c>
      <c r="AJ439" s="359">
        <v>0.467798</v>
      </c>
      <c r="AK439" s="359">
        <v>0.443596</v>
      </c>
      <c r="AL439" s="359">
        <v>0.474733</v>
      </c>
      <c r="AM439" s="359">
        <v>0.455314</v>
      </c>
      <c r="AN439" s="359">
        <v>0.471285</v>
      </c>
      <c r="AO439" s="359">
        <v>0.43692</v>
      </c>
      <c r="AP439" s="359">
        <v>0.449384</v>
      </c>
      <c r="AQ439" s="359">
        <v>0.533486</v>
      </c>
      <c r="AR439" s="359">
        <v>0.479799</v>
      </c>
      <c r="AS439" s="359">
        <v>0.504768</v>
      </c>
      <c r="AT439" s="359">
        <v>0.453572</v>
      </c>
      <c r="AU439" s="359">
        <v>0.517648</v>
      </c>
      <c r="AV439" s="359">
        <v>0.447778</v>
      </c>
      <c r="AW439" s="359">
        <v>0.468061</v>
      </c>
      <c r="AX439" s="359">
        <v>0.432058</v>
      </c>
      <c r="AY439" s="359">
        <v>0.489457</v>
      </c>
      <c r="AZ439" s="359">
        <v>0.443572</v>
      </c>
      <c r="BA439" s="359">
        <v>0.455971</v>
      </c>
      <c r="BB439" s="359">
        <v>0.405411</v>
      </c>
      <c r="BC439" s="359">
        <v>0.56239</v>
      </c>
      <c r="BD439" s="359">
        <v>0.455215</v>
      </c>
      <c r="BE439" s="359">
        <v>0.453292</v>
      </c>
      <c r="BF439" s="359">
        <v>0.123058</v>
      </c>
      <c r="BG439" s="359">
        <v>0.141931</v>
      </c>
      <c r="BH439" s="359">
        <v>0.117025</v>
      </c>
      <c r="BI439" s="360">
        <v>0.122804</v>
      </c>
      <c r="BJ439" s="360">
        <v>0.129427</v>
      </c>
      <c r="BK439" s="360">
        <v>0.159748</v>
      </c>
      <c r="BL439" s="360">
        <v>0.125797</v>
      </c>
      <c r="BM439" s="360">
        <v>0.113382</v>
      </c>
      <c r="BN439" s="361"/>
    </row>
    <row r="440">
      <c r="A440" s="356">
        <v>41.983333333333334</v>
      </c>
      <c r="B440" s="357">
        <v>0.53854</v>
      </c>
      <c r="C440" s="357">
        <v>0.344485</v>
      </c>
      <c r="D440" s="357">
        <v>0.404832</v>
      </c>
      <c r="E440" s="358">
        <v>0.47542</v>
      </c>
      <c r="F440" s="358">
        <v>0.497194</v>
      </c>
      <c r="G440" s="358">
        <v>0.523644</v>
      </c>
      <c r="H440" s="358">
        <v>0.357157</v>
      </c>
      <c r="I440" s="358">
        <v>0.381877</v>
      </c>
      <c r="J440" s="358">
        <v>0.442222</v>
      </c>
      <c r="K440" s="358">
        <v>0.385773</v>
      </c>
      <c r="L440" s="358">
        <v>0.437263</v>
      </c>
      <c r="M440" s="358">
        <v>0.58916</v>
      </c>
      <c r="N440" s="358">
        <v>0.418493</v>
      </c>
      <c r="O440" s="358">
        <v>0.388058</v>
      </c>
      <c r="P440" s="358">
        <v>0.472827</v>
      </c>
      <c r="Q440" s="358">
        <v>0.442222</v>
      </c>
      <c r="R440" s="358">
        <v>0.500951</v>
      </c>
      <c r="S440" s="358">
        <v>0.47542</v>
      </c>
      <c r="T440" s="358">
        <v>0.481734</v>
      </c>
      <c r="U440" s="358">
        <v>0.453409</v>
      </c>
      <c r="V440" s="358">
        <v>0.349145</v>
      </c>
      <c r="W440" s="358">
        <v>0.488923</v>
      </c>
      <c r="X440" s="358">
        <v>0.497525</v>
      </c>
      <c r="Y440" s="358">
        <v>0.407859</v>
      </c>
      <c r="Z440" s="358">
        <v>0.110671</v>
      </c>
      <c r="AA440" s="358">
        <v>0.065121</v>
      </c>
      <c r="AB440" s="358">
        <v>0.162392</v>
      </c>
      <c r="AC440" s="358">
        <v>0.0795492</v>
      </c>
      <c r="AD440" s="358">
        <v>0.147047</v>
      </c>
      <c r="AE440" s="358">
        <v>0.189071</v>
      </c>
      <c r="AF440" s="358">
        <v>0.0682115</v>
      </c>
      <c r="AG440" s="358">
        <v>0.0805764</v>
      </c>
      <c r="AH440" s="359">
        <v>0.523473</v>
      </c>
      <c r="AI440" s="359">
        <v>0.458047</v>
      </c>
      <c r="AJ440" s="359">
        <v>0.472147</v>
      </c>
      <c r="AK440" s="359">
        <v>0.447672</v>
      </c>
      <c r="AL440" s="359">
        <v>0.47846</v>
      </c>
      <c r="AM440" s="359">
        <v>0.457177</v>
      </c>
      <c r="AN440" s="359">
        <v>0.469588</v>
      </c>
      <c r="AO440" s="359">
        <v>0.430361</v>
      </c>
      <c r="AP440" s="359">
        <v>0.452735</v>
      </c>
      <c r="AQ440" s="359">
        <v>0.531536</v>
      </c>
      <c r="AR440" s="359">
        <v>0.477868</v>
      </c>
      <c r="AS440" s="359">
        <v>0.494063</v>
      </c>
      <c r="AT440" s="359">
        <v>0.455547</v>
      </c>
      <c r="AU440" s="359">
        <v>0.511516</v>
      </c>
      <c r="AV440" s="359">
        <v>0.448813</v>
      </c>
      <c r="AW440" s="359">
        <v>0.464018</v>
      </c>
      <c r="AX440" s="359">
        <v>0.437928</v>
      </c>
      <c r="AY440" s="359">
        <v>0.48937</v>
      </c>
      <c r="AZ440" s="359">
        <v>0.446244</v>
      </c>
      <c r="BA440" s="359">
        <v>0.455424</v>
      </c>
      <c r="BB440" s="359">
        <v>0.405762</v>
      </c>
      <c r="BC440" s="359">
        <v>0.568244</v>
      </c>
      <c r="BD440" s="359">
        <v>0.456676</v>
      </c>
      <c r="BE440" s="359">
        <v>0.445563</v>
      </c>
      <c r="BF440" s="359">
        <v>0.121233</v>
      </c>
      <c r="BG440" s="359">
        <v>0.144898</v>
      </c>
      <c r="BH440" s="359">
        <v>0.12069</v>
      </c>
      <c r="BI440" s="360">
        <v>0.110556</v>
      </c>
      <c r="BJ440" s="360">
        <v>0.12187</v>
      </c>
      <c r="BK440" s="360">
        <v>0.163002</v>
      </c>
      <c r="BL440" s="360">
        <v>0.120101</v>
      </c>
      <c r="BM440" s="360">
        <v>0.107357</v>
      </c>
      <c r="BN440" s="361"/>
    </row>
    <row r="441">
      <c r="A441" s="356">
        <v>43.0</v>
      </c>
      <c r="B441" s="357">
        <v>0.536154</v>
      </c>
      <c r="C441" s="357">
        <v>0.346171</v>
      </c>
      <c r="D441" s="357">
        <v>0.406751</v>
      </c>
      <c r="E441" s="358">
        <v>0.4719</v>
      </c>
      <c r="F441" s="358">
        <v>0.490821</v>
      </c>
      <c r="G441" s="358">
        <v>0.522757</v>
      </c>
      <c r="H441" s="358">
        <v>0.350649</v>
      </c>
      <c r="I441" s="358">
        <v>0.381972</v>
      </c>
      <c r="J441" s="358">
        <v>0.452243</v>
      </c>
      <c r="K441" s="358">
        <v>0.378163</v>
      </c>
      <c r="L441" s="358">
        <v>0.437004</v>
      </c>
      <c r="M441" s="358">
        <v>0.591092</v>
      </c>
      <c r="N441" s="358">
        <v>0.417107</v>
      </c>
      <c r="O441" s="358">
        <v>0.391376</v>
      </c>
      <c r="P441" s="358">
        <v>0.470623</v>
      </c>
      <c r="Q441" s="358">
        <v>0.452243</v>
      </c>
      <c r="R441" s="358">
        <v>0.495159</v>
      </c>
      <c r="S441" s="358">
        <v>0.4719</v>
      </c>
      <c r="T441" s="358">
        <v>0.472069</v>
      </c>
      <c r="U441" s="358">
        <v>0.453908</v>
      </c>
      <c r="V441" s="358">
        <v>0.350605</v>
      </c>
      <c r="W441" s="358">
        <v>0.488732</v>
      </c>
      <c r="X441" s="358">
        <v>0.499084</v>
      </c>
      <c r="Y441" s="358">
        <v>0.405219</v>
      </c>
      <c r="Z441" s="358">
        <v>0.110359</v>
      </c>
      <c r="AA441" s="358">
        <v>0.0629639</v>
      </c>
      <c r="AB441" s="358">
        <v>0.164462</v>
      </c>
      <c r="AC441" s="358">
        <v>0.0859682</v>
      </c>
      <c r="AD441" s="358">
        <v>0.152952</v>
      </c>
      <c r="AE441" s="358">
        <v>0.18045</v>
      </c>
      <c r="AF441" s="358">
        <v>0.0760399</v>
      </c>
      <c r="AG441" s="358">
        <v>0.0805525</v>
      </c>
      <c r="AH441" s="359">
        <v>0.525866</v>
      </c>
      <c r="AI441" s="359">
        <v>0.461917</v>
      </c>
      <c r="AJ441" s="359">
        <v>0.464403</v>
      </c>
      <c r="AK441" s="359">
        <v>0.439565</v>
      </c>
      <c r="AL441" s="359">
        <v>0.478862</v>
      </c>
      <c r="AM441" s="359">
        <v>0.452099</v>
      </c>
      <c r="AN441" s="359">
        <v>0.47015</v>
      </c>
      <c r="AO441" s="359">
        <v>0.427277</v>
      </c>
      <c r="AP441" s="359">
        <v>0.452197</v>
      </c>
      <c r="AQ441" s="359">
        <v>0.530317</v>
      </c>
      <c r="AR441" s="359">
        <v>0.473416</v>
      </c>
      <c r="AS441" s="359">
        <v>0.501375</v>
      </c>
      <c r="AT441" s="359">
        <v>0.444832</v>
      </c>
      <c r="AU441" s="359">
        <v>0.522047</v>
      </c>
      <c r="AV441" s="359">
        <v>0.45213</v>
      </c>
      <c r="AW441" s="359">
        <v>0.467249</v>
      </c>
      <c r="AX441" s="359">
        <v>0.441441</v>
      </c>
      <c r="AY441" s="359">
        <v>0.488243</v>
      </c>
      <c r="AZ441" s="359">
        <v>0.448223</v>
      </c>
      <c r="BA441" s="359">
        <v>0.460507</v>
      </c>
      <c r="BB441" s="359">
        <v>0.399891</v>
      </c>
      <c r="BC441" s="359">
        <v>0.56109</v>
      </c>
      <c r="BD441" s="359">
        <v>0.458406</v>
      </c>
      <c r="BE441" s="359">
        <v>0.443275</v>
      </c>
      <c r="BF441" s="359">
        <v>0.120925</v>
      </c>
      <c r="BG441" s="359">
        <v>0.148091</v>
      </c>
      <c r="BH441" s="359">
        <v>0.122389</v>
      </c>
      <c r="BI441" s="360">
        <v>0.114262</v>
      </c>
      <c r="BJ441" s="360">
        <v>0.131184</v>
      </c>
      <c r="BK441" s="360">
        <v>0.159715</v>
      </c>
      <c r="BL441" s="360">
        <v>0.128161</v>
      </c>
      <c r="BM441" s="360">
        <v>0.11344</v>
      </c>
      <c r="BN441" s="361"/>
    </row>
    <row r="442">
      <c r="A442" s="356">
        <v>44.03333333333333</v>
      </c>
      <c r="B442" s="357">
        <v>0.539746</v>
      </c>
      <c r="C442" s="357">
        <v>0.352702</v>
      </c>
      <c r="D442" s="357">
        <v>0.410211</v>
      </c>
      <c r="E442" s="358">
        <v>0.476398</v>
      </c>
      <c r="F442" s="358">
        <v>0.493406</v>
      </c>
      <c r="G442" s="358">
        <v>0.528111</v>
      </c>
      <c r="H442" s="358">
        <v>0.351728</v>
      </c>
      <c r="I442" s="358">
        <v>0.381096</v>
      </c>
      <c r="J442" s="358">
        <v>0.454589</v>
      </c>
      <c r="K442" s="358">
        <v>0.381029</v>
      </c>
      <c r="L442" s="358">
        <v>0.439234</v>
      </c>
      <c r="M442" s="358">
        <v>0.599746</v>
      </c>
      <c r="N442" s="358">
        <v>0.429731</v>
      </c>
      <c r="O442" s="358">
        <v>0.397342</v>
      </c>
      <c r="P442" s="358">
        <v>0.472659</v>
      </c>
      <c r="Q442" s="358">
        <v>0.454589</v>
      </c>
      <c r="R442" s="358">
        <v>0.501108</v>
      </c>
      <c r="S442" s="358">
        <v>0.476398</v>
      </c>
      <c r="T442" s="358">
        <v>0.471719</v>
      </c>
      <c r="U442" s="358">
        <v>0.457583</v>
      </c>
      <c r="V442" s="358">
        <v>0.350522</v>
      </c>
      <c r="W442" s="358">
        <v>0.487708</v>
      </c>
      <c r="X442" s="358">
        <v>0.5043</v>
      </c>
      <c r="Y442" s="358">
        <v>0.415459</v>
      </c>
      <c r="Z442" s="358">
        <v>0.120018</v>
      </c>
      <c r="AA442" s="358">
        <v>0.0618886</v>
      </c>
      <c r="AB442" s="358">
        <v>0.170511</v>
      </c>
      <c r="AC442" s="358">
        <v>0.0853835</v>
      </c>
      <c r="AD442" s="358">
        <v>0.155409</v>
      </c>
      <c r="AE442" s="358">
        <v>0.190906</v>
      </c>
      <c r="AF442" s="358">
        <v>0.085657</v>
      </c>
      <c r="AG442" s="358">
        <v>0.0768189</v>
      </c>
      <c r="AH442" s="359">
        <v>0.515878</v>
      </c>
      <c r="AI442" s="359">
        <v>0.460851</v>
      </c>
      <c r="AJ442" s="359">
        <v>0.471603</v>
      </c>
      <c r="AK442" s="359">
        <v>0.437287</v>
      </c>
      <c r="AL442" s="359">
        <v>0.483265</v>
      </c>
      <c r="AM442" s="359">
        <v>0.45081</v>
      </c>
      <c r="AN442" s="359">
        <v>0.474695</v>
      </c>
      <c r="AO442" s="359">
        <v>0.438643</v>
      </c>
      <c r="AP442" s="359">
        <v>0.450095</v>
      </c>
      <c r="AQ442" s="359">
        <v>0.524707</v>
      </c>
      <c r="AR442" s="359">
        <v>0.473749</v>
      </c>
      <c r="AS442" s="359">
        <v>0.501897</v>
      </c>
      <c r="AT442" s="359">
        <v>0.450128</v>
      </c>
      <c r="AU442" s="359">
        <v>0.513913</v>
      </c>
      <c r="AV442" s="359">
        <v>0.447964</v>
      </c>
      <c r="AW442" s="359">
        <v>0.464025</v>
      </c>
      <c r="AX442" s="359">
        <v>0.428722</v>
      </c>
      <c r="AY442" s="359">
        <v>0.486728</v>
      </c>
      <c r="AZ442" s="359">
        <v>0.443703</v>
      </c>
      <c r="BA442" s="359">
        <v>0.459837</v>
      </c>
      <c r="BB442" s="359">
        <v>0.407893</v>
      </c>
      <c r="BC442" s="359">
        <v>0.566347</v>
      </c>
      <c r="BD442" s="359">
        <v>0.45894</v>
      </c>
      <c r="BE442" s="359">
        <v>0.44801</v>
      </c>
      <c r="BF442" s="359">
        <v>0.11803</v>
      </c>
      <c r="BG442" s="359">
        <v>0.148748</v>
      </c>
      <c r="BH442" s="359">
        <v>0.12486</v>
      </c>
      <c r="BI442" s="360">
        <v>0.116793</v>
      </c>
      <c r="BJ442" s="360">
        <v>0.127601</v>
      </c>
      <c r="BK442" s="360">
        <v>0.15696</v>
      </c>
      <c r="BL442" s="360">
        <v>0.127042</v>
      </c>
      <c r="BM442" s="360">
        <v>0.114653</v>
      </c>
      <c r="BN442" s="361"/>
    </row>
    <row r="443">
      <c r="A443" s="356">
        <v>45.05</v>
      </c>
      <c r="B443" s="357">
        <v>0.538876</v>
      </c>
      <c r="C443" s="357">
        <v>0.348016</v>
      </c>
      <c r="D443" s="357">
        <v>0.416034</v>
      </c>
      <c r="E443" s="358">
        <v>0.481657</v>
      </c>
      <c r="F443" s="358">
        <v>0.489302</v>
      </c>
      <c r="G443" s="358">
        <v>0.51791</v>
      </c>
      <c r="H443" s="358">
        <v>0.35829</v>
      </c>
      <c r="I443" s="358">
        <v>0.384162</v>
      </c>
      <c r="J443" s="358">
        <v>0.454212</v>
      </c>
      <c r="K443" s="358">
        <v>0.387838</v>
      </c>
      <c r="L443" s="358">
        <v>0.443582</v>
      </c>
      <c r="M443" s="358">
        <v>0.595325</v>
      </c>
      <c r="N443" s="358">
        <v>0.419887</v>
      </c>
      <c r="O443" s="358">
        <v>0.40138</v>
      </c>
      <c r="P443" s="358">
        <v>0.472267</v>
      </c>
      <c r="Q443" s="358">
        <v>0.454212</v>
      </c>
      <c r="R443" s="358">
        <v>0.504248</v>
      </c>
      <c r="S443" s="358">
        <v>0.481657</v>
      </c>
      <c r="T443" s="358">
        <v>0.472603</v>
      </c>
      <c r="U443" s="358">
        <v>0.452154</v>
      </c>
      <c r="V443" s="358">
        <v>0.35349</v>
      </c>
      <c r="W443" s="358">
        <v>0.491516</v>
      </c>
      <c r="X443" s="358">
        <v>0.505101</v>
      </c>
      <c r="Y443" s="358">
        <v>0.411148</v>
      </c>
      <c r="Z443" s="358">
        <v>0.112984</v>
      </c>
      <c r="AA443" s="358">
        <v>0.0633866</v>
      </c>
      <c r="AB443" s="358">
        <v>0.178451</v>
      </c>
      <c r="AC443" s="358">
        <v>0.0835358</v>
      </c>
      <c r="AD443" s="358">
        <v>0.158818</v>
      </c>
      <c r="AE443" s="358">
        <v>0.199835</v>
      </c>
      <c r="AF443" s="358">
        <v>0.0829691</v>
      </c>
      <c r="AG443" s="358">
        <v>0.0795801</v>
      </c>
      <c r="AH443" s="359">
        <v>0.522802</v>
      </c>
      <c r="AI443" s="359">
        <v>0.462261</v>
      </c>
      <c r="AJ443" s="359">
        <v>0.468429</v>
      </c>
      <c r="AK443" s="359">
        <v>0.446976</v>
      </c>
      <c r="AL443" s="359">
        <v>0.470908</v>
      </c>
      <c r="AM443" s="359">
        <v>0.456085</v>
      </c>
      <c r="AN443" s="359">
        <v>0.468628</v>
      </c>
      <c r="AO443" s="359">
        <v>0.437911</v>
      </c>
      <c r="AP443" s="359">
        <v>0.457205</v>
      </c>
      <c r="AQ443" s="359">
        <v>0.529926</v>
      </c>
      <c r="AR443" s="359">
        <v>0.470568</v>
      </c>
      <c r="AS443" s="359">
        <v>0.502323</v>
      </c>
      <c r="AT443" s="359">
        <v>0.448577</v>
      </c>
      <c r="AU443" s="359">
        <v>0.516489</v>
      </c>
      <c r="AV443" s="359">
        <v>0.443662</v>
      </c>
      <c r="AW443" s="359">
        <v>0.475129</v>
      </c>
      <c r="AX443" s="359">
        <v>0.434527</v>
      </c>
      <c r="AY443" s="359">
        <v>0.480225</v>
      </c>
      <c r="AZ443" s="359">
        <v>0.44961</v>
      </c>
      <c r="BA443" s="359">
        <v>0.453424</v>
      </c>
      <c r="BB443" s="359">
        <v>0.409242</v>
      </c>
      <c r="BC443" s="359">
        <v>0.563689</v>
      </c>
      <c r="BD443" s="359">
        <v>0.464869</v>
      </c>
      <c r="BE443" s="359">
        <v>0.450428</v>
      </c>
      <c r="BF443" s="359">
        <v>0.127508</v>
      </c>
      <c r="BG443" s="359">
        <v>0.145323</v>
      </c>
      <c r="BH443" s="359">
        <v>0.116625</v>
      </c>
      <c r="BI443" s="360">
        <v>0.120332</v>
      </c>
      <c r="BJ443" s="360">
        <v>0.126789</v>
      </c>
      <c r="BK443" s="360">
        <v>0.162676</v>
      </c>
      <c r="BL443" s="360">
        <v>0.128781</v>
      </c>
      <c r="BM443" s="360">
        <v>0.116827</v>
      </c>
      <c r="BN443" s="361"/>
    </row>
    <row r="444">
      <c r="A444" s="356">
        <v>46.08333333333334</v>
      </c>
      <c r="B444" s="357">
        <v>0.539399</v>
      </c>
      <c r="C444" s="357">
        <v>0.346352</v>
      </c>
      <c r="D444" s="357">
        <v>0.408946</v>
      </c>
      <c r="E444" s="358">
        <v>0.478479</v>
      </c>
      <c r="F444" s="358">
        <v>0.489867</v>
      </c>
      <c r="G444" s="358">
        <v>0.52997</v>
      </c>
      <c r="H444" s="358">
        <v>0.354336</v>
      </c>
      <c r="I444" s="358">
        <v>0.377096</v>
      </c>
      <c r="J444" s="358">
        <v>0.452612</v>
      </c>
      <c r="K444" s="358">
        <v>0.388386</v>
      </c>
      <c r="L444" s="358">
        <v>0.436781</v>
      </c>
      <c r="M444" s="358">
        <v>0.590461</v>
      </c>
      <c r="N444" s="358">
        <v>0.424054</v>
      </c>
      <c r="O444" s="358">
        <v>0.397585</v>
      </c>
      <c r="P444" s="358">
        <v>0.469519</v>
      </c>
      <c r="Q444" s="358">
        <v>0.452612</v>
      </c>
      <c r="R444" s="358">
        <v>0.502101</v>
      </c>
      <c r="S444" s="358">
        <v>0.478479</v>
      </c>
      <c r="T444" s="358">
        <v>0.476439</v>
      </c>
      <c r="U444" s="358">
        <v>0.457146</v>
      </c>
      <c r="V444" s="358">
        <v>0.359384</v>
      </c>
      <c r="W444" s="358">
        <v>0.489525</v>
      </c>
      <c r="X444" s="358">
        <v>0.499002</v>
      </c>
      <c r="Y444" s="358">
        <v>0.411116</v>
      </c>
      <c r="Z444" s="358">
        <v>0.114236</v>
      </c>
      <c r="AA444" s="358">
        <v>0.0649988</v>
      </c>
      <c r="AB444" s="358">
        <v>0.164364</v>
      </c>
      <c r="AC444" s="358">
        <v>0.0878317</v>
      </c>
      <c r="AD444" s="358">
        <v>0.157639</v>
      </c>
      <c r="AE444" s="358">
        <v>0.194175</v>
      </c>
      <c r="AF444" s="358">
        <v>0.0772508</v>
      </c>
      <c r="AG444" s="358">
        <v>0.0820367</v>
      </c>
      <c r="AH444" s="359">
        <v>0.521157</v>
      </c>
      <c r="AI444" s="359">
        <v>0.460657</v>
      </c>
      <c r="AJ444" s="359">
        <v>0.466951</v>
      </c>
      <c r="AK444" s="359">
        <v>0.441299</v>
      </c>
      <c r="AL444" s="359">
        <v>0.48114</v>
      </c>
      <c r="AM444" s="359">
        <v>0.454433</v>
      </c>
      <c r="AN444" s="359">
        <v>0.471518</v>
      </c>
      <c r="AO444" s="359">
        <v>0.442051</v>
      </c>
      <c r="AP444" s="359">
        <v>0.452096</v>
      </c>
      <c r="AQ444" s="359">
        <v>0.529279</v>
      </c>
      <c r="AR444" s="359">
        <v>0.481153</v>
      </c>
      <c r="AS444" s="359">
        <v>0.510424</v>
      </c>
      <c r="AT444" s="359">
        <v>0.45092</v>
      </c>
      <c r="AU444" s="359">
        <v>0.515633</v>
      </c>
      <c r="AV444" s="359">
        <v>0.451467</v>
      </c>
      <c r="AW444" s="359">
        <v>0.469188</v>
      </c>
      <c r="AX444" s="359">
        <v>0.434042</v>
      </c>
      <c r="AY444" s="359">
        <v>0.4773</v>
      </c>
      <c r="AZ444" s="359">
        <v>0.448459</v>
      </c>
      <c r="BA444" s="359">
        <v>0.459019</v>
      </c>
      <c r="BB444" s="359">
        <v>0.400217</v>
      </c>
      <c r="BC444" s="359">
        <v>0.55918</v>
      </c>
      <c r="BD444" s="359">
        <v>0.454245</v>
      </c>
      <c r="BE444" s="359">
        <v>0.448314</v>
      </c>
      <c r="BF444" s="359">
        <v>0.122769</v>
      </c>
      <c r="BG444" s="359">
        <v>0.150734</v>
      </c>
      <c r="BH444" s="359">
        <v>0.117437</v>
      </c>
      <c r="BI444" s="360">
        <v>0.117315</v>
      </c>
      <c r="BJ444" s="360">
        <v>0.130369</v>
      </c>
      <c r="BK444" s="360">
        <v>0.166527</v>
      </c>
      <c r="BL444" s="360">
        <v>0.128049</v>
      </c>
      <c r="BM444" s="360">
        <v>0.11589</v>
      </c>
      <c r="BN444" s="361"/>
    </row>
    <row r="445">
      <c r="A445" s="356">
        <v>47.1</v>
      </c>
      <c r="B445" s="357">
        <v>0.535276</v>
      </c>
      <c r="C445" s="357">
        <v>0.349345</v>
      </c>
      <c r="D445" s="357">
        <v>0.412062</v>
      </c>
      <c r="E445" s="358">
        <v>0.482331</v>
      </c>
      <c r="F445" s="358">
        <v>0.495451</v>
      </c>
      <c r="G445" s="358">
        <v>0.522578</v>
      </c>
      <c r="H445" s="358">
        <v>0.359009</v>
      </c>
      <c r="I445" s="358">
        <v>0.385533</v>
      </c>
      <c r="J445" s="358">
        <v>0.455828</v>
      </c>
      <c r="K445" s="358">
        <v>0.394075</v>
      </c>
      <c r="L445" s="358">
        <v>0.445082</v>
      </c>
      <c r="M445" s="358">
        <v>0.597695</v>
      </c>
      <c r="N445" s="358">
        <v>0.42915</v>
      </c>
      <c r="O445" s="358">
        <v>0.399571</v>
      </c>
      <c r="P445" s="358">
        <v>0.471483</v>
      </c>
      <c r="Q445" s="358">
        <v>0.455828</v>
      </c>
      <c r="R445" s="358">
        <v>0.499988</v>
      </c>
      <c r="S445" s="358">
        <v>0.482331</v>
      </c>
      <c r="T445" s="358">
        <v>0.480156</v>
      </c>
      <c r="U445" s="358">
        <v>0.459714</v>
      </c>
      <c r="V445" s="358">
        <v>0.357872</v>
      </c>
      <c r="W445" s="358">
        <v>0.495146</v>
      </c>
      <c r="X445" s="358">
        <v>0.504168</v>
      </c>
      <c r="Y445" s="358">
        <v>0.420864</v>
      </c>
      <c r="Z445" s="358">
        <v>0.117568</v>
      </c>
      <c r="AA445" s="358">
        <v>0.063826</v>
      </c>
      <c r="AB445" s="358">
        <v>0.175039</v>
      </c>
      <c r="AC445" s="358">
        <v>0.0810951</v>
      </c>
      <c r="AD445" s="358">
        <v>0.161585</v>
      </c>
      <c r="AE445" s="358">
        <v>0.204736</v>
      </c>
      <c r="AF445" s="358">
        <v>0.0821561</v>
      </c>
      <c r="AG445" s="358">
        <v>0.0774866</v>
      </c>
      <c r="AH445" s="359">
        <v>0.519175</v>
      </c>
      <c r="AI445" s="359">
        <v>0.462781</v>
      </c>
      <c r="AJ445" s="359">
        <v>0.472619</v>
      </c>
      <c r="AK445" s="359">
        <v>0.444914</v>
      </c>
      <c r="AL445" s="359">
        <v>0.488345</v>
      </c>
      <c r="AM445" s="359">
        <v>0.453372</v>
      </c>
      <c r="AN445" s="359">
        <v>0.473448</v>
      </c>
      <c r="AO445" s="359">
        <v>0.44038</v>
      </c>
      <c r="AP445" s="359">
        <v>0.459256</v>
      </c>
      <c r="AQ445" s="359">
        <v>0.528508</v>
      </c>
      <c r="AR445" s="359">
        <v>0.470704</v>
      </c>
      <c r="AS445" s="359">
        <v>0.511618</v>
      </c>
      <c r="AT445" s="359">
        <v>0.446542</v>
      </c>
      <c r="AU445" s="359">
        <v>0.510735</v>
      </c>
      <c r="AV445" s="359">
        <v>0.449856</v>
      </c>
      <c r="AW445" s="359">
        <v>0.468746</v>
      </c>
      <c r="AX445" s="359">
        <v>0.439704</v>
      </c>
      <c r="AY445" s="359">
        <v>0.484867</v>
      </c>
      <c r="AZ445" s="359">
        <v>0.449562</v>
      </c>
      <c r="BA445" s="359">
        <v>0.462053</v>
      </c>
      <c r="BB445" s="359">
        <v>0.414705</v>
      </c>
      <c r="BC445" s="359">
        <v>0.568218</v>
      </c>
      <c r="BD445" s="359">
        <v>0.455032</v>
      </c>
      <c r="BE445" s="359">
        <v>0.445192</v>
      </c>
      <c r="BF445" s="359">
        <v>0.126668</v>
      </c>
      <c r="BG445" s="359">
        <v>0.148987</v>
      </c>
      <c r="BH445" s="359">
        <v>0.117696</v>
      </c>
      <c r="BI445" s="360">
        <v>0.12225</v>
      </c>
      <c r="BJ445" s="360">
        <v>0.128281</v>
      </c>
      <c r="BK445" s="360">
        <v>0.161169</v>
      </c>
      <c r="BL445" s="360">
        <v>0.136101</v>
      </c>
      <c r="BM445" s="360">
        <v>0.124959</v>
      </c>
      <c r="BN445" s="361"/>
    </row>
    <row r="446">
      <c r="A446" s="356">
        <v>48.133333333333326</v>
      </c>
      <c r="B446" s="357">
        <v>0.529344</v>
      </c>
      <c r="C446" s="357">
        <v>0.355795</v>
      </c>
      <c r="D446" s="357">
        <v>0.411321</v>
      </c>
      <c r="E446" s="358">
        <v>0.476387</v>
      </c>
      <c r="F446" s="358">
        <v>0.489542</v>
      </c>
      <c r="G446" s="358">
        <v>0.526853</v>
      </c>
      <c r="H446" s="358">
        <v>0.35393</v>
      </c>
      <c r="I446" s="358">
        <v>0.382792</v>
      </c>
      <c r="J446" s="358">
        <v>0.456438</v>
      </c>
      <c r="K446" s="358">
        <v>0.386685</v>
      </c>
      <c r="L446" s="358">
        <v>0.443013</v>
      </c>
      <c r="M446" s="358">
        <v>0.600477</v>
      </c>
      <c r="N446" s="358">
        <v>0.436334</v>
      </c>
      <c r="O446" s="358">
        <v>0.403065</v>
      </c>
      <c r="P446" s="358">
        <v>0.473336</v>
      </c>
      <c r="Q446" s="358">
        <v>0.456438</v>
      </c>
      <c r="R446" s="358">
        <v>0.503563</v>
      </c>
      <c r="S446" s="358">
        <v>0.476387</v>
      </c>
      <c r="T446" s="358">
        <v>0.468144</v>
      </c>
      <c r="U446" s="358">
        <v>0.461797</v>
      </c>
      <c r="V446" s="358">
        <v>0.365018</v>
      </c>
      <c r="W446" s="358">
        <v>0.485207</v>
      </c>
      <c r="X446" s="358">
        <v>0.506915</v>
      </c>
      <c r="Y446" s="358">
        <v>0.42006</v>
      </c>
      <c r="Z446" s="358">
        <v>0.116259</v>
      </c>
      <c r="AA446" s="358">
        <v>0.0648656</v>
      </c>
      <c r="AB446" s="358">
        <v>0.176372</v>
      </c>
      <c r="AC446" s="358">
        <v>0.0806693</v>
      </c>
      <c r="AD446" s="358">
        <v>0.167076</v>
      </c>
      <c r="AE446" s="358">
        <v>0.201962</v>
      </c>
      <c r="AF446" s="358">
        <v>0.0792899</v>
      </c>
      <c r="AG446" s="358">
        <v>0.0759831</v>
      </c>
      <c r="AH446" s="359">
        <v>0.520811</v>
      </c>
      <c r="AI446" s="359">
        <v>0.465198</v>
      </c>
      <c r="AJ446" s="359">
        <v>0.469473</v>
      </c>
      <c r="AK446" s="359">
        <v>0.434341</v>
      </c>
      <c r="AL446" s="359">
        <v>0.477211</v>
      </c>
      <c r="AM446" s="359">
        <v>0.451669</v>
      </c>
      <c r="AN446" s="359">
        <v>0.472497</v>
      </c>
      <c r="AO446" s="359">
        <v>0.435275</v>
      </c>
      <c r="AP446" s="359">
        <v>0.455119</v>
      </c>
      <c r="AQ446" s="359">
        <v>0.523241</v>
      </c>
      <c r="AR446" s="359">
        <v>0.476477</v>
      </c>
      <c r="AS446" s="359">
        <v>0.503445</v>
      </c>
      <c r="AT446" s="359">
        <v>0.451841</v>
      </c>
      <c r="AU446" s="359">
        <v>0.503335</v>
      </c>
      <c r="AV446" s="359">
        <v>0.44602</v>
      </c>
      <c r="AW446" s="359">
        <v>0.472267</v>
      </c>
      <c r="AX446" s="359">
        <v>0.439027</v>
      </c>
      <c r="AY446" s="359">
        <v>0.486821</v>
      </c>
      <c r="AZ446" s="359">
        <v>0.452629</v>
      </c>
      <c r="BA446" s="359">
        <v>0.462301</v>
      </c>
      <c r="BB446" s="359">
        <v>0.409824</v>
      </c>
      <c r="BC446" s="359">
        <v>0.561647</v>
      </c>
      <c r="BD446" s="359">
        <v>0.459771</v>
      </c>
      <c r="BE446" s="359">
        <v>0.450208</v>
      </c>
      <c r="BF446" s="359">
        <v>0.127608</v>
      </c>
      <c r="BG446" s="359">
        <v>0.153081</v>
      </c>
      <c r="BH446" s="359">
        <v>0.117516</v>
      </c>
      <c r="BI446" s="360">
        <v>0.121994</v>
      </c>
      <c r="BJ446" s="360">
        <v>0.124114</v>
      </c>
      <c r="BK446" s="360">
        <v>0.164301</v>
      </c>
      <c r="BL446" s="360">
        <v>0.134837</v>
      </c>
      <c r="BM446" s="360">
        <v>0.111956</v>
      </c>
      <c r="BN446" s="361"/>
    </row>
    <row r="447">
      <c r="A447" s="356">
        <v>49.15</v>
      </c>
      <c r="B447" s="357">
        <v>0.532153</v>
      </c>
      <c r="C447" s="357">
        <v>0.34742</v>
      </c>
      <c r="D447" s="357">
        <v>0.401613</v>
      </c>
      <c r="E447" s="358">
        <v>0.477895</v>
      </c>
      <c r="F447" s="358">
        <v>0.494693</v>
      </c>
      <c r="G447" s="358">
        <v>0.52694</v>
      </c>
      <c r="H447" s="358">
        <v>0.364174</v>
      </c>
      <c r="I447" s="358">
        <v>0.389179</v>
      </c>
      <c r="J447" s="358">
        <v>0.458501</v>
      </c>
      <c r="K447" s="358">
        <v>0.394863</v>
      </c>
      <c r="L447" s="358">
        <v>0.445387</v>
      </c>
      <c r="M447" s="358">
        <v>0.60234</v>
      </c>
      <c r="N447" s="358">
        <v>0.425133</v>
      </c>
      <c r="O447" s="358">
        <v>0.396019</v>
      </c>
      <c r="P447" s="358">
        <v>0.473593</v>
      </c>
      <c r="Q447" s="358">
        <v>0.458501</v>
      </c>
      <c r="R447" s="358">
        <v>0.502573</v>
      </c>
      <c r="S447" s="358">
        <v>0.477895</v>
      </c>
      <c r="T447" s="358">
        <v>0.485706</v>
      </c>
      <c r="U447" s="358">
        <v>0.455235</v>
      </c>
      <c r="V447" s="358">
        <v>0.35525</v>
      </c>
      <c r="W447" s="358">
        <v>0.495193</v>
      </c>
      <c r="X447" s="358">
        <v>0.508271</v>
      </c>
      <c r="Y447" s="358">
        <v>0.417138</v>
      </c>
      <c r="Z447" s="358">
        <v>0.120178</v>
      </c>
      <c r="AA447" s="358">
        <v>0.0638174</v>
      </c>
      <c r="AB447" s="358">
        <v>0.17863</v>
      </c>
      <c r="AC447" s="358">
        <v>0.0865709</v>
      </c>
      <c r="AD447" s="358">
        <v>0.169093</v>
      </c>
      <c r="AE447" s="358">
        <v>0.207217</v>
      </c>
      <c r="AF447" s="358">
        <v>0.0840366</v>
      </c>
      <c r="AG447" s="358">
        <v>0.0741619</v>
      </c>
      <c r="AH447" s="359">
        <v>0.519743</v>
      </c>
      <c r="AI447" s="359">
        <v>0.470319</v>
      </c>
      <c r="AJ447" s="359">
        <v>0.470943</v>
      </c>
      <c r="AK447" s="359">
        <v>0.446911</v>
      </c>
      <c r="AL447" s="359">
        <v>0.481837</v>
      </c>
      <c r="AM447" s="359">
        <v>0.457246</v>
      </c>
      <c r="AN447" s="359">
        <v>0.476182</v>
      </c>
      <c r="AO447" s="359">
        <v>0.435966</v>
      </c>
      <c r="AP447" s="359">
        <v>0.455071</v>
      </c>
      <c r="AQ447" s="359">
        <v>0.52698</v>
      </c>
      <c r="AR447" s="359">
        <v>0.483461</v>
      </c>
      <c r="AS447" s="359">
        <v>0.506254</v>
      </c>
      <c r="AT447" s="359">
        <v>0.452651</v>
      </c>
      <c r="AU447" s="359">
        <v>0.519992</v>
      </c>
      <c r="AV447" s="359">
        <v>0.451939</v>
      </c>
      <c r="AW447" s="359">
        <v>0.471228</v>
      </c>
      <c r="AX447" s="359">
        <v>0.445006</v>
      </c>
      <c r="AY447" s="359">
        <v>0.490443</v>
      </c>
      <c r="AZ447" s="359">
        <v>0.447171</v>
      </c>
      <c r="BA447" s="359">
        <v>0.458946</v>
      </c>
      <c r="BB447" s="359">
        <v>0.412517</v>
      </c>
      <c r="BC447" s="359">
        <v>0.566717</v>
      </c>
      <c r="BD447" s="359">
        <v>0.459444</v>
      </c>
      <c r="BE447" s="359">
        <v>0.449295</v>
      </c>
      <c r="BF447" s="359">
        <v>0.127285</v>
      </c>
      <c r="BG447" s="359">
        <v>0.150498</v>
      </c>
      <c r="BH447" s="359">
        <v>0.11893</v>
      </c>
      <c r="BI447" s="360">
        <v>0.124622</v>
      </c>
      <c r="BJ447" s="360">
        <v>0.13142</v>
      </c>
      <c r="BK447" s="360">
        <v>0.165541</v>
      </c>
      <c r="BL447" s="360">
        <v>0.131722</v>
      </c>
      <c r="BM447" s="360">
        <v>0.124833</v>
      </c>
      <c r="BN447" s="361"/>
    </row>
    <row r="448">
      <c r="A448" s="356">
        <v>50.183333333333344</v>
      </c>
      <c r="B448" s="357">
        <v>0.548822</v>
      </c>
      <c r="C448" s="357">
        <v>0.346672</v>
      </c>
      <c r="D448" s="357">
        <v>0.412072</v>
      </c>
      <c r="E448" s="358">
        <v>0.470302</v>
      </c>
      <c r="F448" s="358">
        <v>0.492804</v>
      </c>
      <c r="G448" s="358">
        <v>0.526393</v>
      </c>
      <c r="H448" s="358">
        <v>0.360826</v>
      </c>
      <c r="I448" s="358">
        <v>0.38721</v>
      </c>
      <c r="J448" s="358">
        <v>0.451209</v>
      </c>
      <c r="K448" s="358">
        <v>0.389792</v>
      </c>
      <c r="L448" s="358">
        <v>0.443919</v>
      </c>
      <c r="M448" s="358">
        <v>0.59538</v>
      </c>
      <c r="N448" s="358">
        <v>0.425382</v>
      </c>
      <c r="O448" s="358">
        <v>0.40572</v>
      </c>
      <c r="P448" s="358">
        <v>0.482917</v>
      </c>
      <c r="Q448" s="358">
        <v>0.451209</v>
      </c>
      <c r="R448" s="358">
        <v>0.506482</v>
      </c>
      <c r="S448" s="358">
        <v>0.470302</v>
      </c>
      <c r="T448" s="358">
        <v>0.475045</v>
      </c>
      <c r="U448" s="358">
        <v>0.46051</v>
      </c>
      <c r="V448" s="358">
        <v>0.363039</v>
      </c>
      <c r="W448" s="358">
        <v>0.49421</v>
      </c>
      <c r="X448" s="358">
        <v>0.505204</v>
      </c>
      <c r="Y448" s="358">
        <v>0.416648</v>
      </c>
      <c r="Z448" s="358">
        <v>0.118149</v>
      </c>
      <c r="AA448" s="358">
        <v>0.0673084</v>
      </c>
      <c r="AB448" s="358">
        <v>0.176811</v>
      </c>
      <c r="AC448" s="358">
        <v>0.0851714</v>
      </c>
      <c r="AD448" s="358">
        <v>0.169059</v>
      </c>
      <c r="AE448" s="358">
        <v>0.209503</v>
      </c>
      <c r="AF448" s="358">
        <v>0.0829007</v>
      </c>
      <c r="AG448" s="358">
        <v>0.082442</v>
      </c>
      <c r="AH448" s="359">
        <v>0.524762</v>
      </c>
      <c r="AI448" s="359">
        <v>0.468828</v>
      </c>
      <c r="AJ448" s="359">
        <v>0.468637</v>
      </c>
      <c r="AK448" s="359">
        <v>0.444669</v>
      </c>
      <c r="AL448" s="359">
        <v>0.482861</v>
      </c>
      <c r="AM448" s="359">
        <v>0.458179</v>
      </c>
      <c r="AN448" s="359">
        <v>0.474289</v>
      </c>
      <c r="AO448" s="359">
        <v>0.437403</v>
      </c>
      <c r="AP448" s="359">
        <v>0.456152</v>
      </c>
      <c r="AQ448" s="359">
        <v>0.530891</v>
      </c>
      <c r="AR448" s="359">
        <v>0.474919</v>
      </c>
      <c r="AS448" s="359">
        <v>0.502298</v>
      </c>
      <c r="AT448" s="359">
        <v>0.448724</v>
      </c>
      <c r="AU448" s="359">
        <v>0.513202</v>
      </c>
      <c r="AV448" s="359">
        <v>0.45065</v>
      </c>
      <c r="AW448" s="359">
        <v>0.470129</v>
      </c>
      <c r="AX448" s="359">
        <v>0.442956</v>
      </c>
      <c r="AY448" s="359">
        <v>0.490234</v>
      </c>
      <c r="AZ448" s="359">
        <v>0.448518</v>
      </c>
      <c r="BA448" s="359">
        <v>0.456188</v>
      </c>
      <c r="BB448" s="359">
        <v>0.411169</v>
      </c>
      <c r="BC448" s="359">
        <v>0.566829</v>
      </c>
      <c r="BD448" s="359">
        <v>0.450373</v>
      </c>
      <c r="BE448" s="359">
        <v>0.447378</v>
      </c>
      <c r="BF448" s="359">
        <v>0.121796</v>
      </c>
      <c r="BG448" s="359">
        <v>0.151002</v>
      </c>
      <c r="BH448" s="359">
        <v>0.124008</v>
      </c>
      <c r="BI448" s="360">
        <v>0.1152</v>
      </c>
      <c r="BJ448" s="360">
        <v>0.129877</v>
      </c>
      <c r="BK448" s="360">
        <v>0.170779</v>
      </c>
      <c r="BL448" s="360">
        <v>0.124908</v>
      </c>
      <c r="BM448" s="360">
        <v>0.123956</v>
      </c>
      <c r="BN448" s="361"/>
    </row>
    <row r="449">
      <c r="A449" s="356">
        <v>51.21666666666667</v>
      </c>
      <c r="B449" s="357">
        <v>0.542699</v>
      </c>
      <c r="C449" s="357">
        <v>0.354602</v>
      </c>
      <c r="D449" s="357">
        <v>0.41645</v>
      </c>
      <c r="E449" s="358">
        <v>0.47763</v>
      </c>
      <c r="F449" s="358">
        <v>0.493203</v>
      </c>
      <c r="G449" s="358">
        <v>0.527639</v>
      </c>
      <c r="H449" s="358">
        <v>0.365433</v>
      </c>
      <c r="I449" s="358">
        <v>0.387926</v>
      </c>
      <c r="J449" s="358">
        <v>0.451896</v>
      </c>
      <c r="K449" s="358">
        <v>0.400732</v>
      </c>
      <c r="L449" s="358">
        <v>0.434909</v>
      </c>
      <c r="M449" s="358">
        <v>0.597305</v>
      </c>
      <c r="N449" s="358">
        <v>0.433687</v>
      </c>
      <c r="O449" s="358">
        <v>0.402589</v>
      </c>
      <c r="P449" s="358">
        <v>0.473521</v>
      </c>
      <c r="Q449" s="358">
        <v>0.451896</v>
      </c>
      <c r="R449" s="358">
        <v>0.509544</v>
      </c>
      <c r="S449" s="358">
        <v>0.47763</v>
      </c>
      <c r="T449" s="358">
        <v>0.483748</v>
      </c>
      <c r="U449" s="358">
        <v>0.46362</v>
      </c>
      <c r="V449" s="358">
        <v>0.365851</v>
      </c>
      <c r="W449" s="358">
        <v>0.492359</v>
      </c>
      <c r="X449" s="358">
        <v>0.509944</v>
      </c>
      <c r="Y449" s="358">
        <v>0.42068</v>
      </c>
      <c r="Z449" s="358">
        <v>0.117517</v>
      </c>
      <c r="AA449" s="358">
        <v>0.0653398</v>
      </c>
      <c r="AB449" s="358">
        <v>0.179097</v>
      </c>
      <c r="AC449" s="358">
        <v>0.0867388</v>
      </c>
      <c r="AD449" s="358">
        <v>0.172782</v>
      </c>
      <c r="AE449" s="358">
        <v>0.215522</v>
      </c>
      <c r="AF449" s="358">
        <v>0.0865189</v>
      </c>
      <c r="AG449" s="358">
        <v>0.0787845</v>
      </c>
      <c r="AH449" s="359">
        <v>0.520204</v>
      </c>
      <c r="AI449" s="359">
        <v>0.470592</v>
      </c>
      <c r="AJ449" s="359">
        <v>0.474847</v>
      </c>
      <c r="AK449" s="359">
        <v>0.44272</v>
      </c>
      <c r="AL449" s="359">
        <v>0.481494</v>
      </c>
      <c r="AM449" s="359">
        <v>0.457265</v>
      </c>
      <c r="AN449" s="359">
        <v>0.473361</v>
      </c>
      <c r="AO449" s="359">
        <v>0.44305</v>
      </c>
      <c r="AP449" s="359">
        <v>0.457812</v>
      </c>
      <c r="AQ449" s="359">
        <v>0.527076</v>
      </c>
      <c r="AR449" s="359">
        <v>0.479022</v>
      </c>
      <c r="AS449" s="359">
        <v>0.505628</v>
      </c>
      <c r="AT449" s="359">
        <v>0.455313</v>
      </c>
      <c r="AU449" s="359">
        <v>0.514164</v>
      </c>
      <c r="AV449" s="359">
        <v>0.453154</v>
      </c>
      <c r="AW449" s="359">
        <v>0.46527</v>
      </c>
      <c r="AX449" s="359">
        <v>0.433895</v>
      </c>
      <c r="AY449" s="359">
        <v>0.492472</v>
      </c>
      <c r="AZ449" s="359">
        <v>0.448428</v>
      </c>
      <c r="BA449" s="359">
        <v>0.465848</v>
      </c>
      <c r="BB449" s="359">
        <v>0.411747</v>
      </c>
      <c r="BC449" s="359">
        <v>0.567629</v>
      </c>
      <c r="BD449" s="359">
        <v>0.456436</v>
      </c>
      <c r="BE449" s="359">
        <v>0.451927</v>
      </c>
      <c r="BF449" s="359">
        <v>0.133987</v>
      </c>
      <c r="BG449" s="359">
        <v>0.149007</v>
      </c>
      <c r="BH449" s="359">
        <v>0.123752</v>
      </c>
      <c r="BI449" s="360">
        <v>0.119224</v>
      </c>
      <c r="BJ449" s="360">
        <v>0.132686</v>
      </c>
      <c r="BK449" s="360">
        <v>0.174629</v>
      </c>
      <c r="BL449" s="360">
        <v>0.133943</v>
      </c>
      <c r="BM449" s="360">
        <v>0.124565</v>
      </c>
      <c r="BN449" s="361"/>
    </row>
    <row r="450">
      <c r="A450" s="356">
        <v>52.233333333333334</v>
      </c>
      <c r="B450" s="357">
        <v>0.539875</v>
      </c>
      <c r="C450" s="357">
        <v>0.347387</v>
      </c>
      <c r="D450" s="357">
        <v>0.409483</v>
      </c>
      <c r="E450" s="358">
        <v>0.47684</v>
      </c>
      <c r="F450" s="358">
        <v>0.497872</v>
      </c>
      <c r="G450" s="358">
        <v>0.528262</v>
      </c>
      <c r="H450" s="358">
        <v>0.362429</v>
      </c>
      <c r="I450" s="358">
        <v>0.3857</v>
      </c>
      <c r="J450" s="358">
        <v>0.45789</v>
      </c>
      <c r="K450" s="358">
        <v>0.394341</v>
      </c>
      <c r="L450" s="358">
        <v>0.44229</v>
      </c>
      <c r="M450" s="358">
        <v>0.604186</v>
      </c>
      <c r="N450" s="358">
        <v>0.439125</v>
      </c>
      <c r="O450" s="358">
        <v>0.405558</v>
      </c>
      <c r="P450" s="358">
        <v>0.477658</v>
      </c>
      <c r="Q450" s="358">
        <v>0.45789</v>
      </c>
      <c r="R450" s="358">
        <v>0.505954</v>
      </c>
      <c r="S450" s="358">
        <v>0.47684</v>
      </c>
      <c r="T450" s="358">
        <v>0.478572</v>
      </c>
      <c r="U450" s="358">
        <v>0.463631</v>
      </c>
      <c r="V450" s="358">
        <v>0.35919</v>
      </c>
      <c r="W450" s="358">
        <v>0.492056</v>
      </c>
      <c r="X450" s="358">
        <v>0.512259</v>
      </c>
      <c r="Y450" s="358">
        <v>0.421979</v>
      </c>
      <c r="Z450" s="358">
        <v>0.123897</v>
      </c>
      <c r="AA450" s="358">
        <v>0.0682839</v>
      </c>
      <c r="AB450" s="358">
        <v>0.179074</v>
      </c>
      <c r="AC450" s="358">
        <v>0.0860537</v>
      </c>
      <c r="AD450" s="358">
        <v>0.169383</v>
      </c>
      <c r="AE450" s="358">
        <v>0.219332</v>
      </c>
      <c r="AF450" s="358">
        <v>0.0795332</v>
      </c>
      <c r="AG450" s="358">
        <v>0.0805348</v>
      </c>
      <c r="AH450" s="359">
        <v>0.517255</v>
      </c>
      <c r="AI450" s="359">
        <v>0.456409</v>
      </c>
      <c r="AJ450" s="359">
        <v>0.471659</v>
      </c>
      <c r="AK450" s="359">
        <v>0.439394</v>
      </c>
      <c r="AL450" s="359">
        <v>0.483079</v>
      </c>
      <c r="AM450" s="359">
        <v>0.454327</v>
      </c>
      <c r="AN450" s="359">
        <v>0.475416</v>
      </c>
      <c r="AO450" s="359">
        <v>0.437942</v>
      </c>
      <c r="AP450" s="359">
        <v>0.45339</v>
      </c>
      <c r="AQ450" s="359">
        <v>0.527417</v>
      </c>
      <c r="AR450" s="359">
        <v>0.480978</v>
      </c>
      <c r="AS450" s="359">
        <v>0.493763</v>
      </c>
      <c r="AT450" s="359">
        <v>0.449574</v>
      </c>
      <c r="AU450" s="359">
        <v>0.514194</v>
      </c>
      <c r="AV450" s="359">
        <v>0.452952</v>
      </c>
      <c r="AW450" s="359">
        <v>0.474171</v>
      </c>
      <c r="AX450" s="359">
        <v>0.433476</v>
      </c>
      <c r="AY450" s="359">
        <v>0.489685</v>
      </c>
      <c r="AZ450" s="359">
        <v>0.445615</v>
      </c>
      <c r="BA450" s="359">
        <v>0.466155</v>
      </c>
      <c r="BB450" s="359">
        <v>0.407346</v>
      </c>
      <c r="BC450" s="359">
        <v>0.564863</v>
      </c>
      <c r="BD450" s="359">
        <v>0.45411</v>
      </c>
      <c r="BE450" s="359">
        <v>0.445982</v>
      </c>
      <c r="BF450" s="359">
        <v>0.118174</v>
      </c>
      <c r="BG450" s="359">
        <v>0.151259</v>
      </c>
      <c r="BH450" s="359">
        <v>0.123745</v>
      </c>
      <c r="BI450" s="360">
        <v>0.11732</v>
      </c>
      <c r="BJ450" s="360">
        <v>0.134472</v>
      </c>
      <c r="BK450" s="360">
        <v>0.171202</v>
      </c>
      <c r="BL450" s="360">
        <v>0.133679</v>
      </c>
      <c r="BM450" s="360">
        <v>0.119263</v>
      </c>
      <c r="BN450" s="361"/>
    </row>
    <row r="451">
      <c r="A451" s="356">
        <v>53.266666666666666</v>
      </c>
      <c r="B451" s="357">
        <v>0.536354</v>
      </c>
      <c r="C451" s="357">
        <v>0.355093</v>
      </c>
      <c r="D451" s="357">
        <v>0.405983</v>
      </c>
      <c r="E451" s="358">
        <v>0.481665</v>
      </c>
      <c r="F451" s="358">
        <v>0.498719</v>
      </c>
      <c r="G451" s="358">
        <v>0.525869</v>
      </c>
      <c r="H451" s="358">
        <v>0.361691</v>
      </c>
      <c r="I451" s="358">
        <v>0.380714</v>
      </c>
      <c r="J451" s="358">
        <v>0.457051</v>
      </c>
      <c r="K451" s="358">
        <v>0.391021</v>
      </c>
      <c r="L451" s="358">
        <v>0.450096</v>
      </c>
      <c r="M451" s="358">
        <v>0.599729</v>
      </c>
      <c r="N451" s="358">
        <v>0.438932</v>
      </c>
      <c r="O451" s="358">
        <v>0.412534</v>
      </c>
      <c r="P451" s="358">
        <v>0.48164</v>
      </c>
      <c r="Q451" s="358">
        <v>0.457051</v>
      </c>
      <c r="R451" s="358">
        <v>0.505757</v>
      </c>
      <c r="S451" s="358">
        <v>0.481665</v>
      </c>
      <c r="T451" s="358">
        <v>0.478777</v>
      </c>
      <c r="U451" s="358">
        <v>0.461828</v>
      </c>
      <c r="V451" s="358">
        <v>0.366416</v>
      </c>
      <c r="W451" s="358">
        <v>0.490217</v>
      </c>
      <c r="X451" s="358">
        <v>0.510349</v>
      </c>
      <c r="Y451" s="358">
        <v>0.423256</v>
      </c>
      <c r="Z451" s="358">
        <v>0.1236</v>
      </c>
      <c r="AA451" s="358">
        <v>0.0698262</v>
      </c>
      <c r="AB451" s="358">
        <v>0.184489</v>
      </c>
      <c r="AC451" s="358">
        <v>0.0842714</v>
      </c>
      <c r="AD451" s="358">
        <v>0.178491</v>
      </c>
      <c r="AE451" s="358">
        <v>0.217551</v>
      </c>
      <c r="AF451" s="358">
        <v>0.0871757</v>
      </c>
      <c r="AG451" s="358">
        <v>0.0754402</v>
      </c>
      <c r="AH451" s="359">
        <v>0.523076</v>
      </c>
      <c r="AI451" s="359">
        <v>0.465282</v>
      </c>
      <c r="AJ451" s="359">
        <v>0.475119</v>
      </c>
      <c r="AK451" s="359">
        <v>0.446007</v>
      </c>
      <c r="AL451" s="359">
        <v>0.473483</v>
      </c>
      <c r="AM451" s="359">
        <v>0.461798</v>
      </c>
      <c r="AN451" s="359">
        <v>0.470839</v>
      </c>
      <c r="AO451" s="359">
        <v>0.437854</v>
      </c>
      <c r="AP451" s="359">
        <v>0.457727</v>
      </c>
      <c r="AQ451" s="359">
        <v>0.535573</v>
      </c>
      <c r="AR451" s="359">
        <v>0.481578</v>
      </c>
      <c r="AS451" s="359">
        <v>0.502073</v>
      </c>
      <c r="AT451" s="359">
        <v>0.459037</v>
      </c>
      <c r="AU451" s="359">
        <v>0.520514</v>
      </c>
      <c r="AV451" s="359">
        <v>0.45985</v>
      </c>
      <c r="AW451" s="359">
        <v>0.468529</v>
      </c>
      <c r="AX451" s="359">
        <v>0.438881</v>
      </c>
      <c r="AY451" s="359">
        <v>0.48975</v>
      </c>
      <c r="AZ451" s="359">
        <v>0.449173</v>
      </c>
      <c r="BA451" s="359">
        <v>0.454778</v>
      </c>
      <c r="BB451" s="359">
        <v>0.409878</v>
      </c>
      <c r="BC451" s="359">
        <v>0.565628</v>
      </c>
      <c r="BD451" s="359">
        <v>0.454931</v>
      </c>
      <c r="BE451" s="359">
        <v>0.448373</v>
      </c>
      <c r="BF451" s="359">
        <v>0.120539</v>
      </c>
      <c r="BG451" s="359">
        <v>0.15723</v>
      </c>
      <c r="BH451" s="359">
        <v>0.122914</v>
      </c>
      <c r="BI451" s="360">
        <v>0.122827</v>
      </c>
      <c r="BJ451" s="360">
        <v>0.136098</v>
      </c>
      <c r="BK451" s="360">
        <v>0.172091</v>
      </c>
      <c r="BL451" s="360">
        <v>0.133811</v>
      </c>
      <c r="BM451" s="360">
        <v>0.123653</v>
      </c>
      <c r="BN451" s="361"/>
    </row>
    <row r="452">
      <c r="A452" s="356">
        <v>54.28333333333334</v>
      </c>
      <c r="B452" s="357">
        <v>0.543312</v>
      </c>
      <c r="C452" s="357">
        <v>0.353241</v>
      </c>
      <c r="D452" s="357">
        <v>0.412363</v>
      </c>
      <c r="E452" s="358">
        <v>0.480067</v>
      </c>
      <c r="F452" s="358">
        <v>0.49972</v>
      </c>
      <c r="G452" s="358">
        <v>0.5257</v>
      </c>
      <c r="H452" s="358">
        <v>0.361466</v>
      </c>
      <c r="I452" s="358">
        <v>0.387846</v>
      </c>
      <c r="J452" s="358">
        <v>0.457032</v>
      </c>
      <c r="K452" s="358">
        <v>0.394616</v>
      </c>
      <c r="L452" s="358">
        <v>0.44819</v>
      </c>
      <c r="M452" s="358">
        <v>0.600022</v>
      </c>
      <c r="N452" s="358">
        <v>0.432375</v>
      </c>
      <c r="O452" s="358">
        <v>0.404452</v>
      </c>
      <c r="P452" s="358">
        <v>0.474551</v>
      </c>
      <c r="Q452" s="358">
        <v>0.457032</v>
      </c>
      <c r="R452" s="358">
        <v>0.511849</v>
      </c>
      <c r="S452" s="358">
        <v>0.480067</v>
      </c>
      <c r="T452" s="358">
        <v>0.480639</v>
      </c>
      <c r="U452" s="358">
        <v>0.46337</v>
      </c>
      <c r="V452" s="358">
        <v>0.366487</v>
      </c>
      <c r="W452" s="358">
        <v>0.49849</v>
      </c>
      <c r="X452" s="358">
        <v>0.507204</v>
      </c>
      <c r="Y452" s="358">
        <v>0.424604</v>
      </c>
      <c r="Z452" s="358">
        <v>0.1184</v>
      </c>
      <c r="AA452" s="358">
        <v>0.0640645</v>
      </c>
      <c r="AB452" s="358">
        <v>0.181856</v>
      </c>
      <c r="AC452" s="358">
        <v>0.0904244</v>
      </c>
      <c r="AD452" s="358">
        <v>0.172494</v>
      </c>
      <c r="AE452" s="358">
        <v>0.218592</v>
      </c>
      <c r="AF452" s="358">
        <v>0.0799676</v>
      </c>
      <c r="AG452" s="358">
        <v>0.0865647</v>
      </c>
      <c r="AH452" s="359">
        <v>0.52026</v>
      </c>
      <c r="AI452" s="359">
        <v>0.457963</v>
      </c>
      <c r="AJ452" s="359">
        <v>0.474238</v>
      </c>
      <c r="AK452" s="359">
        <v>0.443588</v>
      </c>
      <c r="AL452" s="359">
        <v>0.476094</v>
      </c>
      <c r="AM452" s="359">
        <v>0.456335</v>
      </c>
      <c r="AN452" s="359">
        <v>0.471147</v>
      </c>
      <c r="AO452" s="359">
        <v>0.439875</v>
      </c>
      <c r="AP452" s="359">
        <v>0.452717</v>
      </c>
      <c r="AQ452" s="359">
        <v>0.533971</v>
      </c>
      <c r="AR452" s="359">
        <v>0.484783</v>
      </c>
      <c r="AS452" s="359">
        <v>0.498193</v>
      </c>
      <c r="AT452" s="359">
        <v>0.447268</v>
      </c>
      <c r="AU452" s="359">
        <v>0.511545</v>
      </c>
      <c r="AV452" s="359">
        <v>0.452311</v>
      </c>
      <c r="AW452" s="359">
        <v>0.468804</v>
      </c>
      <c r="AX452" s="359">
        <v>0.43944</v>
      </c>
      <c r="AY452" s="359">
        <v>0.486333</v>
      </c>
      <c r="AZ452" s="359">
        <v>0.451124</v>
      </c>
      <c r="BA452" s="359">
        <v>0.464501</v>
      </c>
      <c r="BB452" s="359">
        <v>0.411841</v>
      </c>
      <c r="BC452" s="359">
        <v>0.569233</v>
      </c>
      <c r="BD452" s="359">
        <v>0.452444</v>
      </c>
      <c r="BE452" s="359">
        <v>0.445812</v>
      </c>
      <c r="BF452" s="359">
        <v>0.124309</v>
      </c>
      <c r="BG452" s="359">
        <v>0.150897</v>
      </c>
      <c r="BH452" s="359">
        <v>0.117967</v>
      </c>
      <c r="BI452" s="360">
        <v>0.118091</v>
      </c>
      <c r="BJ452" s="360">
        <v>0.134726</v>
      </c>
      <c r="BK452" s="360">
        <v>0.165486</v>
      </c>
      <c r="BL452" s="360">
        <v>0.131784</v>
      </c>
      <c r="BM452" s="360">
        <v>0.11924</v>
      </c>
      <c r="BN452" s="361"/>
    </row>
    <row r="453">
      <c r="A453" s="356">
        <v>55.31666666666667</v>
      </c>
      <c r="B453" s="357">
        <v>0.546668</v>
      </c>
      <c r="C453" s="357">
        <v>0.345409</v>
      </c>
      <c r="D453" s="357">
        <v>0.410265</v>
      </c>
      <c r="E453" s="358">
        <v>0.480851</v>
      </c>
      <c r="F453" s="358">
        <v>0.494389</v>
      </c>
      <c r="G453" s="358">
        <v>0.525424</v>
      </c>
      <c r="H453" s="358">
        <v>0.363067</v>
      </c>
      <c r="I453" s="358">
        <v>0.388265</v>
      </c>
      <c r="J453" s="358">
        <v>0.456237</v>
      </c>
      <c r="K453" s="358">
        <v>0.392697</v>
      </c>
      <c r="L453" s="358">
        <v>0.448919</v>
      </c>
      <c r="M453" s="358">
        <v>0.60186</v>
      </c>
      <c r="N453" s="358">
        <v>0.435267</v>
      </c>
      <c r="O453" s="358">
        <v>0.402951</v>
      </c>
      <c r="P453" s="358">
        <v>0.485419</v>
      </c>
      <c r="Q453" s="358">
        <v>0.456237</v>
      </c>
      <c r="R453" s="358">
        <v>0.505972</v>
      </c>
      <c r="S453" s="358">
        <v>0.480851</v>
      </c>
      <c r="T453" s="358">
        <v>0.477754</v>
      </c>
      <c r="U453" s="358">
        <v>0.462958</v>
      </c>
      <c r="V453" s="358">
        <v>0.367183</v>
      </c>
      <c r="W453" s="358">
        <v>0.492852</v>
      </c>
      <c r="X453" s="358">
        <v>0.50673</v>
      </c>
      <c r="Y453" s="358">
        <v>0.42172</v>
      </c>
      <c r="Z453" s="358">
        <v>0.123541</v>
      </c>
      <c r="AA453" s="358">
        <v>0.0694164</v>
      </c>
      <c r="AB453" s="358">
        <v>0.182561</v>
      </c>
      <c r="AC453" s="358">
        <v>0.0888785</v>
      </c>
      <c r="AD453" s="358">
        <v>0.180516</v>
      </c>
      <c r="AE453" s="358">
        <v>0.222187</v>
      </c>
      <c r="AF453" s="358">
        <v>0.0829016</v>
      </c>
      <c r="AG453" s="358">
        <v>0.0807414</v>
      </c>
      <c r="AH453" s="359">
        <v>0.534144</v>
      </c>
      <c r="AI453" s="359">
        <v>0.466295</v>
      </c>
      <c r="AJ453" s="359">
        <v>0.480254</v>
      </c>
      <c r="AK453" s="359">
        <v>0.443</v>
      </c>
      <c r="AL453" s="359">
        <v>0.484154</v>
      </c>
      <c r="AM453" s="359">
        <v>0.454011</v>
      </c>
      <c r="AN453" s="359">
        <v>0.471764</v>
      </c>
      <c r="AO453" s="359">
        <v>0.440882</v>
      </c>
      <c r="AP453" s="359">
        <v>0.460444</v>
      </c>
      <c r="AQ453" s="359">
        <v>0.541445</v>
      </c>
      <c r="AR453" s="359">
        <v>0.478645</v>
      </c>
      <c r="AS453" s="359">
        <v>0.499953</v>
      </c>
      <c r="AT453" s="359">
        <v>0.44667</v>
      </c>
      <c r="AU453" s="359">
        <v>0.516386</v>
      </c>
      <c r="AV453" s="359">
        <v>0.452574</v>
      </c>
      <c r="AW453" s="359">
        <v>0.470034</v>
      </c>
      <c r="AX453" s="359">
        <v>0.438249</v>
      </c>
      <c r="AY453" s="359">
        <v>0.485048</v>
      </c>
      <c r="AZ453" s="359">
        <v>0.450969</v>
      </c>
      <c r="BA453" s="359">
        <v>0.465888</v>
      </c>
      <c r="BB453" s="359">
        <v>0.411066</v>
      </c>
      <c r="BC453" s="359">
        <v>0.567427</v>
      </c>
      <c r="BD453" s="359">
        <v>0.454543</v>
      </c>
      <c r="BE453" s="359">
        <v>0.446646</v>
      </c>
      <c r="BF453" s="359">
        <v>0.125916</v>
      </c>
      <c r="BG453" s="359">
        <v>0.151962</v>
      </c>
      <c r="BH453" s="359">
        <v>0.121056</v>
      </c>
      <c r="BI453" s="360">
        <v>0.122239</v>
      </c>
      <c r="BJ453" s="360">
        <v>0.133377</v>
      </c>
      <c r="BK453" s="360">
        <v>0.167002</v>
      </c>
      <c r="BL453" s="360">
        <v>0.133494</v>
      </c>
      <c r="BM453" s="360">
        <v>0.126837</v>
      </c>
      <c r="BN453" s="361"/>
    </row>
    <row r="454">
      <c r="A454" s="356">
        <v>56.333333333333336</v>
      </c>
      <c r="B454" s="357">
        <v>0.54392</v>
      </c>
      <c r="C454" s="357">
        <v>0.350166</v>
      </c>
      <c r="D454" s="357">
        <v>0.411883</v>
      </c>
      <c r="E454" s="358">
        <v>0.483876</v>
      </c>
      <c r="F454" s="358">
        <v>0.497187</v>
      </c>
      <c r="G454" s="358">
        <v>0.524515</v>
      </c>
      <c r="H454" s="358">
        <v>0.361985</v>
      </c>
      <c r="I454" s="358">
        <v>0.384229</v>
      </c>
      <c r="J454" s="358">
        <v>0.454949</v>
      </c>
      <c r="K454" s="358">
        <v>0.406985</v>
      </c>
      <c r="L454" s="358">
        <v>0.448975</v>
      </c>
      <c r="M454" s="358">
        <v>0.59586</v>
      </c>
      <c r="N454" s="358">
        <v>0.429712</v>
      </c>
      <c r="O454" s="358">
        <v>0.41313</v>
      </c>
      <c r="P454" s="358">
        <v>0.478767</v>
      </c>
      <c r="Q454" s="358">
        <v>0.454949</v>
      </c>
      <c r="R454" s="358">
        <v>0.510068</v>
      </c>
      <c r="S454" s="358">
        <v>0.483876</v>
      </c>
      <c r="T454" s="358">
        <v>0.483055</v>
      </c>
      <c r="U454" s="358">
        <v>0.466329</v>
      </c>
      <c r="V454" s="358">
        <v>0.371188</v>
      </c>
      <c r="W454" s="358">
        <v>0.495193</v>
      </c>
      <c r="X454" s="358">
        <v>0.506093</v>
      </c>
      <c r="Y454" s="358">
        <v>0.422423</v>
      </c>
      <c r="Z454" s="358">
        <v>0.114912</v>
      </c>
      <c r="AA454" s="358">
        <v>0.0626536</v>
      </c>
      <c r="AB454" s="358">
        <v>0.181245</v>
      </c>
      <c r="AC454" s="358">
        <v>0.0921738</v>
      </c>
      <c r="AD454" s="358">
        <v>0.183432</v>
      </c>
      <c r="AE454" s="358">
        <v>0.232442</v>
      </c>
      <c r="AF454" s="358">
        <v>0.0759685</v>
      </c>
      <c r="AG454" s="358">
        <v>0.0831019</v>
      </c>
      <c r="AH454" s="359">
        <v>0.518824</v>
      </c>
      <c r="AI454" s="359">
        <v>0.465451</v>
      </c>
      <c r="AJ454" s="359">
        <v>0.480334</v>
      </c>
      <c r="AK454" s="359">
        <v>0.445253</v>
      </c>
      <c r="AL454" s="359">
        <v>0.4811</v>
      </c>
      <c r="AM454" s="359">
        <v>0.464998</v>
      </c>
      <c r="AN454" s="359">
        <v>0.476602</v>
      </c>
      <c r="AO454" s="359">
        <v>0.435227</v>
      </c>
      <c r="AP454" s="359">
        <v>0.465553</v>
      </c>
      <c r="AQ454" s="359">
        <v>0.535407</v>
      </c>
      <c r="AR454" s="359">
        <v>0.483109</v>
      </c>
      <c r="AS454" s="359">
        <v>0.50093</v>
      </c>
      <c r="AT454" s="359">
        <v>0.446834</v>
      </c>
      <c r="AU454" s="359">
        <v>0.526694</v>
      </c>
      <c r="AV454" s="359">
        <v>0.456689</v>
      </c>
      <c r="AW454" s="359">
        <v>0.465584</v>
      </c>
      <c r="AX454" s="359">
        <v>0.439241</v>
      </c>
      <c r="AY454" s="359">
        <v>0.49303</v>
      </c>
      <c r="AZ454" s="359">
        <v>0.459768</v>
      </c>
      <c r="BA454" s="359">
        <v>0.462139</v>
      </c>
      <c r="BB454" s="359">
        <v>0.410043</v>
      </c>
      <c r="BC454" s="359">
        <v>0.573686</v>
      </c>
      <c r="BD454" s="359">
        <v>0.461844</v>
      </c>
      <c r="BE454" s="359">
        <v>0.449217</v>
      </c>
      <c r="BF454" s="359">
        <v>0.129358</v>
      </c>
      <c r="BG454" s="359">
        <v>0.158676</v>
      </c>
      <c r="BH454" s="359">
        <v>0.12441</v>
      </c>
      <c r="BI454" s="360">
        <v>0.120038</v>
      </c>
      <c r="BJ454" s="360">
        <v>0.139582</v>
      </c>
      <c r="BK454" s="360">
        <v>0.176854</v>
      </c>
      <c r="BL454" s="360">
        <v>0.132737</v>
      </c>
      <c r="BM454" s="360">
        <v>0.122239</v>
      </c>
      <c r="BN454" s="361"/>
    </row>
    <row r="455">
      <c r="A455" s="356">
        <v>57.36666666666667</v>
      </c>
      <c r="B455" s="357">
        <v>0.543506</v>
      </c>
      <c r="C455" s="357">
        <v>0.354111</v>
      </c>
      <c r="D455" s="357">
        <v>0.414353</v>
      </c>
      <c r="E455" s="358">
        <v>0.484748</v>
      </c>
      <c r="F455" s="358">
        <v>0.496582</v>
      </c>
      <c r="G455" s="358">
        <v>0.533026</v>
      </c>
      <c r="H455" s="358">
        <v>0.363656</v>
      </c>
      <c r="I455" s="358">
        <v>0.392807</v>
      </c>
      <c r="J455" s="358">
        <v>0.468366</v>
      </c>
      <c r="K455" s="358">
        <v>0.404554</v>
      </c>
      <c r="L455" s="358">
        <v>0.446016</v>
      </c>
      <c r="M455" s="358">
        <v>0.611638</v>
      </c>
      <c r="N455" s="358">
        <v>0.437958</v>
      </c>
      <c r="O455" s="358">
        <v>0.404186</v>
      </c>
      <c r="P455" s="358">
        <v>0.479363</v>
      </c>
      <c r="Q455" s="358">
        <v>0.468366</v>
      </c>
      <c r="R455" s="358">
        <v>0.513622</v>
      </c>
      <c r="S455" s="358">
        <v>0.484748</v>
      </c>
      <c r="T455" s="358">
        <v>0.480098</v>
      </c>
      <c r="U455" s="358">
        <v>0.461344</v>
      </c>
      <c r="V455" s="358">
        <v>0.371313</v>
      </c>
      <c r="W455" s="358">
        <v>0.501719</v>
      </c>
      <c r="X455" s="358">
        <v>0.516688</v>
      </c>
      <c r="Y455" s="358">
        <v>0.426446</v>
      </c>
      <c r="Z455" s="358">
        <v>0.125273</v>
      </c>
      <c r="AA455" s="358">
        <v>0.0646599</v>
      </c>
      <c r="AB455" s="358">
        <v>0.189022</v>
      </c>
      <c r="AC455" s="358">
        <v>0.0868397</v>
      </c>
      <c r="AD455" s="358">
        <v>0.180387</v>
      </c>
      <c r="AE455" s="358">
        <v>0.233661</v>
      </c>
      <c r="AF455" s="358">
        <v>0.0897618</v>
      </c>
      <c r="AG455" s="358">
        <v>0.0855652</v>
      </c>
      <c r="AH455" s="359">
        <v>0.517693</v>
      </c>
      <c r="AI455" s="359">
        <v>0.462349</v>
      </c>
      <c r="AJ455" s="359">
        <v>0.473295</v>
      </c>
      <c r="AK455" s="359">
        <v>0.444717</v>
      </c>
      <c r="AL455" s="359">
        <v>0.481984</v>
      </c>
      <c r="AM455" s="359">
        <v>0.456557</v>
      </c>
      <c r="AN455" s="359">
        <v>0.470985</v>
      </c>
      <c r="AO455" s="359">
        <v>0.437542</v>
      </c>
      <c r="AP455" s="359">
        <v>0.451119</v>
      </c>
      <c r="AQ455" s="359">
        <v>0.528557</v>
      </c>
      <c r="AR455" s="359">
        <v>0.484727</v>
      </c>
      <c r="AS455" s="359">
        <v>0.505926</v>
      </c>
      <c r="AT455" s="359">
        <v>0.452974</v>
      </c>
      <c r="AU455" s="359">
        <v>0.508503</v>
      </c>
      <c r="AV455" s="359">
        <v>0.459798</v>
      </c>
      <c r="AW455" s="359">
        <v>0.47099</v>
      </c>
      <c r="AX455" s="359">
        <v>0.438965</v>
      </c>
      <c r="AY455" s="359">
        <v>0.493296</v>
      </c>
      <c r="AZ455" s="359">
        <v>0.449914</v>
      </c>
      <c r="BA455" s="359">
        <v>0.468863</v>
      </c>
      <c r="BB455" s="359">
        <v>0.402908</v>
      </c>
      <c r="BC455" s="359">
        <v>0.571488</v>
      </c>
      <c r="BD455" s="359">
        <v>0.460519</v>
      </c>
      <c r="BE455" s="359">
        <v>0.447627</v>
      </c>
      <c r="BF455" s="359">
        <v>0.131414</v>
      </c>
      <c r="BG455" s="359">
        <v>0.160662</v>
      </c>
      <c r="BH455" s="359">
        <v>0.130249</v>
      </c>
      <c r="BI455" s="360">
        <v>0.125385</v>
      </c>
      <c r="BJ455" s="360">
        <v>0.13246</v>
      </c>
      <c r="BK455" s="360">
        <v>0.169247</v>
      </c>
      <c r="BL455" s="360">
        <v>0.134479</v>
      </c>
      <c r="BM455" s="360">
        <v>0.122137</v>
      </c>
      <c r="BN455" s="361"/>
    </row>
    <row r="456">
      <c r="A456" s="356">
        <v>58.38333333333333</v>
      </c>
      <c r="B456" s="357">
        <v>0.549425</v>
      </c>
      <c r="C456" s="357">
        <v>0.352628</v>
      </c>
      <c r="D456" s="357">
        <v>0.419161</v>
      </c>
      <c r="E456" s="358">
        <v>0.482352</v>
      </c>
      <c r="F456" s="358">
        <v>0.49251</v>
      </c>
      <c r="G456" s="358">
        <v>0.529333</v>
      </c>
      <c r="H456" s="358">
        <v>0.365575</v>
      </c>
      <c r="I456" s="358">
        <v>0.38424</v>
      </c>
      <c r="J456" s="358">
        <v>0.4647</v>
      </c>
      <c r="K456" s="358">
        <v>0.408813</v>
      </c>
      <c r="L456" s="358">
        <v>0.450115</v>
      </c>
      <c r="M456" s="358">
        <v>0.601193</v>
      </c>
      <c r="N456" s="358">
        <v>0.438369</v>
      </c>
      <c r="O456" s="358">
        <v>0.400113</v>
      </c>
      <c r="P456" s="358">
        <v>0.476555</v>
      </c>
      <c r="Q456" s="358">
        <v>0.4647</v>
      </c>
      <c r="R456" s="358">
        <v>0.508114</v>
      </c>
      <c r="S456" s="358">
        <v>0.482352</v>
      </c>
      <c r="T456" s="358">
        <v>0.48436</v>
      </c>
      <c r="U456" s="358">
        <v>0.466899</v>
      </c>
      <c r="V456" s="358">
        <v>0.371184</v>
      </c>
      <c r="W456" s="358">
        <v>0.498357</v>
      </c>
      <c r="X456" s="358">
        <v>0.512503</v>
      </c>
      <c r="Y456" s="358">
        <v>0.426179</v>
      </c>
      <c r="Z456" s="358">
        <v>0.124851</v>
      </c>
      <c r="AA456" s="358">
        <v>0.0626452</v>
      </c>
      <c r="AB456" s="358">
        <v>0.187298</v>
      </c>
      <c r="AC456" s="358">
        <v>0.0915648</v>
      </c>
      <c r="AD456" s="358">
        <v>0.184432</v>
      </c>
      <c r="AE456" s="358">
        <v>0.235766</v>
      </c>
      <c r="AF456" s="358">
        <v>0.0899427</v>
      </c>
      <c r="AG456" s="358">
        <v>0.0794633</v>
      </c>
      <c r="AH456" s="359">
        <v>0.523461</v>
      </c>
      <c r="AI456" s="359">
        <v>0.459339</v>
      </c>
      <c r="AJ456" s="359">
        <v>0.475086</v>
      </c>
      <c r="AK456" s="359">
        <v>0.443768</v>
      </c>
      <c r="AL456" s="359">
        <v>0.471344</v>
      </c>
      <c r="AM456" s="359">
        <v>0.461111</v>
      </c>
      <c r="AN456" s="359">
        <v>0.472529</v>
      </c>
      <c r="AO456" s="359">
        <v>0.440097</v>
      </c>
      <c r="AP456" s="359">
        <v>0.454027</v>
      </c>
      <c r="AQ456" s="359">
        <v>0.534863</v>
      </c>
      <c r="AR456" s="359">
        <v>0.478917</v>
      </c>
      <c r="AS456" s="359">
        <v>0.501109</v>
      </c>
      <c r="AT456" s="359">
        <v>0.446673</v>
      </c>
      <c r="AU456" s="359">
        <v>0.517077</v>
      </c>
      <c r="AV456" s="359">
        <v>0.456384</v>
      </c>
      <c r="AW456" s="359">
        <v>0.469686</v>
      </c>
      <c r="AX456" s="359">
        <v>0.439493</v>
      </c>
      <c r="AY456" s="359">
        <v>0.492216</v>
      </c>
      <c r="AZ456" s="359">
        <v>0.453707</v>
      </c>
      <c r="BA456" s="359">
        <v>0.457195</v>
      </c>
      <c r="BB456" s="359">
        <v>0.410333</v>
      </c>
      <c r="BC456" s="359">
        <v>0.566033</v>
      </c>
      <c r="BD456" s="359">
        <v>0.452116</v>
      </c>
      <c r="BE456" s="359">
        <v>0.447395</v>
      </c>
      <c r="BF456" s="359">
        <v>0.123394</v>
      </c>
      <c r="BG456" s="359">
        <v>0.160343</v>
      </c>
      <c r="BH456" s="359">
        <v>0.126286</v>
      </c>
      <c r="BI456" s="360">
        <v>0.11773</v>
      </c>
      <c r="BJ456" s="360">
        <v>0.134948</v>
      </c>
      <c r="BK456" s="360">
        <v>0.170964</v>
      </c>
      <c r="BL456" s="360">
        <v>0.129006</v>
      </c>
      <c r="BM456" s="360">
        <v>0.119923</v>
      </c>
      <c r="BN456" s="361"/>
    </row>
    <row r="457">
      <c r="A457" s="356">
        <v>59.41666666666667</v>
      </c>
      <c r="B457" s="357">
        <v>0.544992</v>
      </c>
      <c r="C457" s="357">
        <v>0.345132</v>
      </c>
      <c r="D457" s="357">
        <v>0.41467</v>
      </c>
      <c r="E457" s="358">
        <v>0.482038</v>
      </c>
      <c r="F457" s="358">
        <v>0.495596</v>
      </c>
      <c r="G457" s="358">
        <v>0.521607</v>
      </c>
      <c r="H457" s="358">
        <v>0.36724</v>
      </c>
      <c r="I457" s="358">
        <v>0.394414</v>
      </c>
      <c r="J457" s="358">
        <v>0.457476</v>
      </c>
      <c r="K457" s="358">
        <v>0.397014</v>
      </c>
      <c r="L457" s="358">
        <v>0.442707</v>
      </c>
      <c r="M457" s="358">
        <v>0.59807</v>
      </c>
      <c r="N457" s="358">
        <v>0.430084</v>
      </c>
      <c r="O457" s="358">
        <v>0.406828</v>
      </c>
      <c r="P457" s="358">
        <v>0.477314</v>
      </c>
      <c r="Q457" s="358">
        <v>0.457476</v>
      </c>
      <c r="R457" s="358">
        <v>0.510723</v>
      </c>
      <c r="S457" s="358">
        <v>0.482038</v>
      </c>
      <c r="T457" s="358">
        <v>0.479334</v>
      </c>
      <c r="U457" s="358">
        <v>0.458418</v>
      </c>
      <c r="V457" s="358">
        <v>0.375158</v>
      </c>
      <c r="W457" s="358">
        <v>0.497255</v>
      </c>
      <c r="X457" s="358">
        <v>0.505454</v>
      </c>
      <c r="Y457" s="358">
        <v>0.42422</v>
      </c>
      <c r="Z457" s="358">
        <v>0.119981</v>
      </c>
      <c r="AA457" s="358">
        <v>0.0611073</v>
      </c>
      <c r="AB457" s="358">
        <v>0.189687</v>
      </c>
      <c r="AC457" s="358">
        <v>0.0868655</v>
      </c>
      <c r="AD457" s="358">
        <v>0.180396</v>
      </c>
      <c r="AE457" s="358">
        <v>0.236828</v>
      </c>
      <c r="AF457" s="358">
        <v>0.0828325</v>
      </c>
      <c r="AG457" s="358">
        <v>0.0805603</v>
      </c>
      <c r="AH457" s="359">
        <v>0.525905</v>
      </c>
      <c r="AI457" s="359">
        <v>0.4695</v>
      </c>
      <c r="AJ457" s="359">
        <v>0.477805</v>
      </c>
      <c r="AK457" s="359">
        <v>0.438965</v>
      </c>
      <c r="AL457" s="359">
        <v>0.481052</v>
      </c>
      <c r="AM457" s="359">
        <v>0.454888</v>
      </c>
      <c r="AN457" s="359">
        <v>0.467328</v>
      </c>
      <c r="AO457" s="359">
        <v>0.438187</v>
      </c>
      <c r="AP457" s="359">
        <v>0.457802</v>
      </c>
      <c r="AQ457" s="359">
        <v>0.528261</v>
      </c>
      <c r="AR457" s="359">
        <v>0.471966</v>
      </c>
      <c r="AS457" s="359">
        <v>0.502273</v>
      </c>
      <c r="AT457" s="359">
        <v>0.450486</v>
      </c>
      <c r="AU457" s="359">
        <v>0.514862</v>
      </c>
      <c r="AV457" s="359">
        <v>0.446797</v>
      </c>
      <c r="AW457" s="359">
        <v>0.468065</v>
      </c>
      <c r="AX457" s="359">
        <v>0.435601</v>
      </c>
      <c r="AY457" s="359">
        <v>0.485153</v>
      </c>
      <c r="AZ457" s="359">
        <v>0.44583</v>
      </c>
      <c r="BA457" s="359">
        <v>0.461615</v>
      </c>
      <c r="BB457" s="359">
        <v>0.407466</v>
      </c>
      <c r="BC457" s="359">
        <v>0.565294</v>
      </c>
      <c r="BD457" s="359">
        <v>0.457889</v>
      </c>
      <c r="BE457" s="359">
        <v>0.450797</v>
      </c>
      <c r="BF457" s="359">
        <v>0.130421</v>
      </c>
      <c r="BG457" s="359">
        <v>0.153238</v>
      </c>
      <c r="BH457" s="359">
        <v>0.117832</v>
      </c>
      <c r="BI457" s="360">
        <v>0.122877</v>
      </c>
      <c r="BJ457" s="360">
        <v>0.136823</v>
      </c>
      <c r="BK457" s="360">
        <v>0.16733</v>
      </c>
      <c r="BL457" s="360">
        <v>0.135174</v>
      </c>
      <c r="BM457" s="360">
        <v>0.124996</v>
      </c>
      <c r="BN457" s="361"/>
    </row>
    <row r="458">
      <c r="A458" s="356">
        <v>60.45</v>
      </c>
      <c r="B458" s="357">
        <v>0.53926</v>
      </c>
      <c r="C458" s="357">
        <v>0.357285</v>
      </c>
      <c r="D458" s="357">
        <v>0.408825</v>
      </c>
      <c r="E458" s="358">
        <v>0.487714</v>
      </c>
      <c r="F458" s="358">
        <v>0.497475</v>
      </c>
      <c r="G458" s="358">
        <v>0.530625</v>
      </c>
      <c r="H458" s="358">
        <v>0.363459</v>
      </c>
      <c r="I458" s="358">
        <v>0.387038</v>
      </c>
      <c r="J458" s="358">
        <v>0.460481</v>
      </c>
      <c r="K458" s="358">
        <v>0.398458</v>
      </c>
      <c r="L458" s="358">
        <v>0.449995</v>
      </c>
      <c r="M458" s="358">
        <v>0.60069</v>
      </c>
      <c r="N458" s="358">
        <v>0.44163</v>
      </c>
      <c r="O458" s="358">
        <v>0.41051</v>
      </c>
      <c r="P458" s="358">
        <v>0.481496</v>
      </c>
      <c r="Q458" s="358">
        <v>0.460481</v>
      </c>
      <c r="R458" s="358">
        <v>0.515635</v>
      </c>
      <c r="S458" s="358">
        <v>0.487714</v>
      </c>
      <c r="T458" s="358">
        <v>0.480591</v>
      </c>
      <c r="U458" s="358">
        <v>0.460822</v>
      </c>
      <c r="V458" s="358">
        <v>0.376183</v>
      </c>
      <c r="W458" s="358">
        <v>0.501586</v>
      </c>
      <c r="X458" s="358">
        <v>0.512299</v>
      </c>
      <c r="Y458" s="358">
        <v>0.42483</v>
      </c>
      <c r="Z458" s="358">
        <v>0.120172</v>
      </c>
      <c r="AA458" s="358">
        <v>0.0699204</v>
      </c>
      <c r="AB458" s="358">
        <v>0.187019</v>
      </c>
      <c r="AC458" s="358">
        <v>0.0828992</v>
      </c>
      <c r="AD458" s="358">
        <v>0.185933</v>
      </c>
      <c r="AE458" s="358">
        <v>0.238769</v>
      </c>
      <c r="AF458" s="358">
        <v>0.0839261</v>
      </c>
      <c r="AG458" s="358">
        <v>0.0837444</v>
      </c>
      <c r="AH458" s="359">
        <v>0.527561</v>
      </c>
      <c r="AI458" s="359">
        <v>0.46992</v>
      </c>
      <c r="AJ458" s="359">
        <v>0.472995</v>
      </c>
      <c r="AK458" s="359">
        <v>0.445755</v>
      </c>
      <c r="AL458" s="359">
        <v>0.48972</v>
      </c>
      <c r="AM458" s="359">
        <v>0.448883</v>
      </c>
      <c r="AN458" s="359">
        <v>0.48029</v>
      </c>
      <c r="AO458" s="359">
        <v>0.448132</v>
      </c>
      <c r="AP458" s="359">
        <v>0.456306</v>
      </c>
      <c r="AQ458" s="359">
        <v>0.534754</v>
      </c>
      <c r="AR458" s="359">
        <v>0.480425</v>
      </c>
      <c r="AS458" s="359">
        <v>0.504576</v>
      </c>
      <c r="AT458" s="359">
        <v>0.453644</v>
      </c>
      <c r="AU458" s="359">
        <v>0.520408</v>
      </c>
      <c r="AV458" s="359">
        <v>0.45901</v>
      </c>
      <c r="AW458" s="359">
        <v>0.471778</v>
      </c>
      <c r="AX458" s="359">
        <v>0.447143</v>
      </c>
      <c r="AY458" s="359">
        <v>0.491443</v>
      </c>
      <c r="AZ458" s="359">
        <v>0.448465</v>
      </c>
      <c r="BA458" s="359">
        <v>0.466155</v>
      </c>
      <c r="BB458" s="359">
        <v>0.40644</v>
      </c>
      <c r="BC458" s="359">
        <v>0.565465</v>
      </c>
      <c r="BD458" s="359">
        <v>0.461908</v>
      </c>
      <c r="BE458" s="359">
        <v>0.451802</v>
      </c>
      <c r="BF458" s="359">
        <v>0.13424</v>
      </c>
      <c r="BG458" s="359">
        <v>0.160307</v>
      </c>
      <c r="BH458" s="359">
        <v>0.131603</v>
      </c>
      <c r="BI458" s="360">
        <v>0.124143</v>
      </c>
      <c r="BJ458" s="360">
        <v>0.140888</v>
      </c>
      <c r="BK458" s="360">
        <v>0.17127</v>
      </c>
      <c r="BL458" s="360">
        <v>0.142678</v>
      </c>
      <c r="BM458" s="360">
        <v>0.125835</v>
      </c>
      <c r="BN458" s="361"/>
    </row>
    <row r="459">
      <c r="A459" s="356">
        <v>61.466666666666676</v>
      </c>
      <c r="B459" s="357">
        <v>0.545843</v>
      </c>
      <c r="C459" s="357">
        <v>0.360318</v>
      </c>
      <c r="D459" s="357">
        <v>0.413092</v>
      </c>
      <c r="E459" s="358">
        <v>0.480572</v>
      </c>
      <c r="F459" s="358">
        <v>0.49596</v>
      </c>
      <c r="G459" s="358">
        <v>0.523476</v>
      </c>
      <c r="H459" s="358">
        <v>0.364828</v>
      </c>
      <c r="I459" s="358">
        <v>0.392358</v>
      </c>
      <c r="J459" s="358">
        <v>0.45903</v>
      </c>
      <c r="K459" s="358">
        <v>0.404849</v>
      </c>
      <c r="L459" s="358">
        <v>0.444915</v>
      </c>
      <c r="M459" s="358">
        <v>0.600616</v>
      </c>
      <c r="N459" s="358">
        <v>0.44463</v>
      </c>
      <c r="O459" s="358">
        <v>0.407854</v>
      </c>
      <c r="P459" s="358">
        <v>0.484683</v>
      </c>
      <c r="Q459" s="358">
        <v>0.45903</v>
      </c>
      <c r="R459" s="358">
        <v>0.517495</v>
      </c>
      <c r="S459" s="358">
        <v>0.480572</v>
      </c>
      <c r="T459" s="358">
        <v>0.487821</v>
      </c>
      <c r="U459" s="358">
        <v>0.463374</v>
      </c>
      <c r="V459" s="358">
        <v>0.368296</v>
      </c>
      <c r="W459" s="358">
        <v>0.500253</v>
      </c>
      <c r="X459" s="358">
        <v>0.508763</v>
      </c>
      <c r="Y459" s="358">
        <v>0.422653</v>
      </c>
      <c r="Z459" s="358">
        <v>0.123414</v>
      </c>
      <c r="AA459" s="358">
        <v>0.0712742</v>
      </c>
      <c r="AB459" s="358">
        <v>0.189893</v>
      </c>
      <c r="AC459" s="358">
        <v>0.0902283</v>
      </c>
      <c r="AD459" s="358">
        <v>0.182433</v>
      </c>
      <c r="AE459" s="358">
        <v>0.24489</v>
      </c>
      <c r="AF459" s="358">
        <v>0.0859718</v>
      </c>
      <c r="AG459" s="358">
        <v>0.0804542</v>
      </c>
      <c r="AH459" s="359">
        <v>0.525465</v>
      </c>
      <c r="AI459" s="359">
        <v>0.466912</v>
      </c>
      <c r="AJ459" s="359">
        <v>0.471738</v>
      </c>
      <c r="AK459" s="359">
        <v>0.44458</v>
      </c>
      <c r="AL459" s="359">
        <v>0.488259</v>
      </c>
      <c r="AM459" s="359">
        <v>0.453365</v>
      </c>
      <c r="AN459" s="359">
        <v>0.473243</v>
      </c>
      <c r="AO459" s="359">
        <v>0.442199</v>
      </c>
      <c r="AP459" s="359">
        <v>0.456571</v>
      </c>
      <c r="AQ459" s="359">
        <v>0.535247</v>
      </c>
      <c r="AR459" s="359">
        <v>0.481066</v>
      </c>
      <c r="AS459" s="359">
        <v>0.50933</v>
      </c>
      <c r="AT459" s="359">
        <v>0.458341</v>
      </c>
      <c r="AU459" s="359">
        <v>0.52125</v>
      </c>
      <c r="AV459" s="359">
        <v>0.45925</v>
      </c>
      <c r="AW459" s="359">
        <v>0.472942</v>
      </c>
      <c r="AX459" s="359">
        <v>0.441991</v>
      </c>
      <c r="AY459" s="359">
        <v>0.497371</v>
      </c>
      <c r="AZ459" s="359">
        <v>0.453472</v>
      </c>
      <c r="BA459" s="359">
        <v>0.458225</v>
      </c>
      <c r="BB459" s="359">
        <v>0.412168</v>
      </c>
      <c r="BC459" s="359">
        <v>0.566165</v>
      </c>
      <c r="BD459" s="359">
        <v>0.464952</v>
      </c>
      <c r="BE459" s="359">
        <v>0.448211</v>
      </c>
      <c r="BF459" s="359">
        <v>0.130684</v>
      </c>
      <c r="BG459" s="359">
        <v>0.164227</v>
      </c>
      <c r="BH459" s="359">
        <v>0.126991</v>
      </c>
      <c r="BI459" s="360">
        <v>0.131168</v>
      </c>
      <c r="BJ459" s="360">
        <v>0.135081</v>
      </c>
      <c r="BK459" s="360">
        <v>0.179029</v>
      </c>
      <c r="BL459" s="360">
        <v>0.142649</v>
      </c>
      <c r="BM459" s="360">
        <v>0.130891</v>
      </c>
      <c r="BN459" s="361"/>
    </row>
    <row r="460">
      <c r="A460" s="356">
        <v>62.5</v>
      </c>
      <c r="B460" s="357">
        <v>0.541537</v>
      </c>
      <c r="C460" s="357">
        <v>0.355266</v>
      </c>
      <c r="D460" s="357">
        <v>0.412598</v>
      </c>
      <c r="E460" s="358">
        <v>0.482615</v>
      </c>
      <c r="F460" s="358">
        <v>0.501341</v>
      </c>
      <c r="G460" s="358">
        <v>0.525036</v>
      </c>
      <c r="H460" s="358">
        <v>0.36195</v>
      </c>
      <c r="I460" s="358">
        <v>0.391321</v>
      </c>
      <c r="J460" s="358">
        <v>0.459417</v>
      </c>
      <c r="K460" s="358">
        <v>0.407632</v>
      </c>
      <c r="L460" s="358">
        <v>0.448649</v>
      </c>
      <c r="M460" s="358">
        <v>0.606093</v>
      </c>
      <c r="N460" s="358">
        <v>0.435146</v>
      </c>
      <c r="O460" s="358">
        <v>0.407568</v>
      </c>
      <c r="P460" s="358">
        <v>0.480038</v>
      </c>
      <c r="Q460" s="358">
        <v>0.459417</v>
      </c>
      <c r="R460" s="358">
        <v>0.511488</v>
      </c>
      <c r="S460" s="358">
        <v>0.482615</v>
      </c>
      <c r="T460" s="358">
        <v>0.480122</v>
      </c>
      <c r="U460" s="358">
        <v>0.466627</v>
      </c>
      <c r="V460" s="358">
        <v>0.379706</v>
      </c>
      <c r="W460" s="358">
        <v>0.500708</v>
      </c>
      <c r="X460" s="358">
        <v>0.513454</v>
      </c>
      <c r="Y460" s="358">
        <v>0.426363</v>
      </c>
      <c r="Z460" s="358">
        <v>0.119559</v>
      </c>
      <c r="AA460" s="358">
        <v>0.0706414</v>
      </c>
      <c r="AB460" s="358">
        <v>0.193143</v>
      </c>
      <c r="AC460" s="358">
        <v>0.0837313</v>
      </c>
      <c r="AD460" s="358">
        <v>0.197996</v>
      </c>
      <c r="AE460" s="358">
        <v>0.244422</v>
      </c>
      <c r="AF460" s="358">
        <v>0.0878108</v>
      </c>
      <c r="AG460" s="358">
        <v>0.0820149</v>
      </c>
      <c r="AH460" s="359">
        <v>0.535111</v>
      </c>
      <c r="AI460" s="359">
        <v>0.465292</v>
      </c>
      <c r="AJ460" s="359">
        <v>0.471654</v>
      </c>
      <c r="AK460" s="359">
        <v>0.446334</v>
      </c>
      <c r="AL460" s="359">
        <v>0.48141</v>
      </c>
      <c r="AM460" s="359">
        <v>0.446349</v>
      </c>
      <c r="AN460" s="359">
        <v>0.474257</v>
      </c>
      <c r="AO460" s="359">
        <v>0.437803</v>
      </c>
      <c r="AP460" s="359">
        <v>0.455455</v>
      </c>
      <c r="AQ460" s="359">
        <v>0.536874</v>
      </c>
      <c r="AR460" s="359">
        <v>0.481669</v>
      </c>
      <c r="AS460" s="359">
        <v>0.501804</v>
      </c>
      <c r="AT460" s="359">
        <v>0.456907</v>
      </c>
      <c r="AU460" s="359">
        <v>0.51842</v>
      </c>
      <c r="AV460" s="359">
        <v>0.455113</v>
      </c>
      <c r="AW460" s="359">
        <v>0.46867</v>
      </c>
      <c r="AX460" s="359">
        <v>0.440582</v>
      </c>
      <c r="AY460" s="359">
        <v>0.495735</v>
      </c>
      <c r="AZ460" s="359">
        <v>0.446709</v>
      </c>
      <c r="BA460" s="359">
        <v>0.461919</v>
      </c>
      <c r="BB460" s="359">
        <v>0.409922</v>
      </c>
      <c r="BC460" s="359">
        <v>0.563383</v>
      </c>
      <c r="BD460" s="359">
        <v>0.454785</v>
      </c>
      <c r="BE460" s="359">
        <v>0.451229</v>
      </c>
      <c r="BF460" s="359">
        <v>0.131848</v>
      </c>
      <c r="BG460" s="359">
        <v>0.15918</v>
      </c>
      <c r="BH460" s="359">
        <v>0.132018</v>
      </c>
      <c r="BI460" s="360">
        <v>0.121413</v>
      </c>
      <c r="BJ460" s="360">
        <v>0.135806</v>
      </c>
      <c r="BK460" s="360">
        <v>0.168329</v>
      </c>
      <c r="BL460" s="360">
        <v>0.132901</v>
      </c>
      <c r="BM460" s="360">
        <v>0.12478</v>
      </c>
      <c r="BN460" s="361"/>
    </row>
    <row r="461">
      <c r="A461" s="112"/>
      <c r="B461" s="112"/>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2"/>
      <c r="AL461" s="112"/>
      <c r="AM461" s="112"/>
      <c r="AN461" s="112"/>
      <c r="AO461" s="112"/>
      <c r="AP461" s="112"/>
      <c r="AQ461" s="112"/>
      <c r="AR461" s="112"/>
      <c r="AS461" s="112"/>
      <c r="AT461" s="112"/>
      <c r="AU461" s="112"/>
      <c r="AV461" s="112"/>
      <c r="AW461" s="112"/>
      <c r="AX461" s="112"/>
      <c r="AY461" s="112"/>
      <c r="AZ461" s="112"/>
      <c r="BA461" s="112"/>
      <c r="BB461" s="112"/>
      <c r="BC461" s="112"/>
      <c r="BD461" s="112"/>
      <c r="BE461" s="112"/>
      <c r="BF461" s="112"/>
      <c r="BG461" s="112"/>
      <c r="BH461" s="112"/>
      <c r="BI461" s="112"/>
      <c r="BJ461" s="112"/>
      <c r="BK461" s="112"/>
      <c r="BL461" s="112"/>
      <c r="BM461" s="112"/>
      <c r="BN461" s="112"/>
    </row>
    <row r="462">
      <c r="A462" s="350" t="s">
        <v>842</v>
      </c>
      <c r="B462" s="112"/>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2"/>
      <c r="AL462" s="112"/>
      <c r="AM462" s="112"/>
      <c r="AN462" s="112"/>
      <c r="AO462" s="112"/>
      <c r="AP462" s="112"/>
      <c r="AQ462" s="112"/>
      <c r="AR462" s="112"/>
      <c r="AS462" s="112"/>
      <c r="AT462" s="112"/>
      <c r="AU462" s="112"/>
      <c r="AV462" s="112"/>
      <c r="AW462" s="112"/>
      <c r="AX462" s="112"/>
      <c r="AY462" s="112"/>
      <c r="AZ462" s="112"/>
      <c r="BA462" s="112"/>
      <c r="BB462" s="112"/>
      <c r="BC462" s="112"/>
      <c r="BD462" s="112"/>
      <c r="BE462" s="112"/>
      <c r="BF462" s="112"/>
      <c r="BG462" s="112"/>
      <c r="BH462" s="112"/>
      <c r="BI462" s="112"/>
      <c r="BJ462" s="112"/>
      <c r="BK462" s="112"/>
      <c r="BL462" s="112"/>
      <c r="BM462" s="112"/>
      <c r="BN462" s="112"/>
    </row>
    <row r="463">
      <c r="A463" s="112" t="s">
        <v>841</v>
      </c>
      <c r="B463" s="112" t="s">
        <v>776</v>
      </c>
      <c r="C463" s="112" t="s">
        <v>776</v>
      </c>
      <c r="D463" s="112" t="s">
        <v>776</v>
      </c>
      <c r="E463" s="112" t="s">
        <v>776</v>
      </c>
      <c r="F463" s="112" t="s">
        <v>777</v>
      </c>
      <c r="G463" s="112" t="s">
        <v>777</v>
      </c>
      <c r="H463" s="112" t="s">
        <v>777</v>
      </c>
      <c r="I463" s="112" t="s">
        <v>777</v>
      </c>
      <c r="J463" s="112" t="s">
        <v>778</v>
      </c>
      <c r="K463" s="112" t="s">
        <v>778</v>
      </c>
      <c r="L463" s="112" t="s">
        <v>778</v>
      </c>
      <c r="M463" s="112" t="s">
        <v>778</v>
      </c>
      <c r="N463" s="112" t="s">
        <v>779</v>
      </c>
      <c r="O463" s="112" t="s">
        <v>779</v>
      </c>
      <c r="P463" s="112" t="s">
        <v>779</v>
      </c>
      <c r="Q463" s="112" t="s">
        <v>779</v>
      </c>
      <c r="R463" s="112" t="s">
        <v>780</v>
      </c>
      <c r="S463" s="112" t="s">
        <v>780</v>
      </c>
      <c r="T463" s="112" t="s">
        <v>780</v>
      </c>
      <c r="U463" s="112" t="s">
        <v>780</v>
      </c>
      <c r="V463" s="112" t="s">
        <v>781</v>
      </c>
      <c r="W463" s="112" t="s">
        <v>781</v>
      </c>
      <c r="X463" s="112" t="s">
        <v>781</v>
      </c>
      <c r="Y463" s="112" t="s">
        <v>781</v>
      </c>
      <c r="Z463" s="112" t="s">
        <v>782</v>
      </c>
      <c r="AA463" s="112" t="s">
        <v>782</v>
      </c>
      <c r="AB463" s="112" t="s">
        <v>782</v>
      </c>
      <c r="AC463" s="112" t="s">
        <v>782</v>
      </c>
      <c r="AD463" s="112" t="s">
        <v>782</v>
      </c>
      <c r="AE463" s="112" t="s">
        <v>783</v>
      </c>
      <c r="AF463" s="112" t="s">
        <v>783</v>
      </c>
      <c r="AG463" s="112" t="s">
        <v>783</v>
      </c>
      <c r="AH463" s="353" t="s">
        <v>784</v>
      </c>
      <c r="AI463" s="353" t="s">
        <v>784</v>
      </c>
      <c r="AJ463" s="353" t="s">
        <v>784</v>
      </c>
      <c r="AK463" s="353" t="s">
        <v>784</v>
      </c>
      <c r="AL463" s="353" t="s">
        <v>785</v>
      </c>
      <c r="AM463" s="353" t="s">
        <v>785</v>
      </c>
      <c r="AN463" s="353" t="s">
        <v>785</v>
      </c>
      <c r="AO463" s="353" t="s">
        <v>785</v>
      </c>
      <c r="AP463" s="353" t="s">
        <v>786</v>
      </c>
      <c r="AQ463" s="353" t="s">
        <v>786</v>
      </c>
      <c r="AR463" s="353" t="s">
        <v>786</v>
      </c>
      <c r="AS463" s="353" t="s">
        <v>786</v>
      </c>
      <c r="AT463" s="353" t="s">
        <v>787</v>
      </c>
      <c r="AU463" s="353" t="s">
        <v>787</v>
      </c>
      <c r="AV463" s="353" t="s">
        <v>787</v>
      </c>
      <c r="AW463" s="353" t="s">
        <v>787</v>
      </c>
      <c r="AX463" s="353" t="s">
        <v>788</v>
      </c>
      <c r="AY463" s="353" t="s">
        <v>788</v>
      </c>
      <c r="AZ463" s="353" t="s">
        <v>788</v>
      </c>
      <c r="BA463" s="353" t="s">
        <v>788</v>
      </c>
      <c r="BB463" s="353" t="s">
        <v>789</v>
      </c>
      <c r="BC463" s="353" t="s">
        <v>789</v>
      </c>
      <c r="BD463" s="353" t="s">
        <v>789</v>
      </c>
      <c r="BE463" s="353" t="s">
        <v>789</v>
      </c>
      <c r="BF463" s="353" t="s">
        <v>790</v>
      </c>
      <c r="BG463" s="353" t="s">
        <v>790</v>
      </c>
      <c r="BH463" s="353" t="s">
        <v>790</v>
      </c>
      <c r="BI463" s="353" t="s">
        <v>790</v>
      </c>
      <c r="BJ463" s="353" t="s">
        <v>791</v>
      </c>
      <c r="BK463" s="353" t="s">
        <v>791</v>
      </c>
      <c r="BL463" s="353" t="s">
        <v>791</v>
      </c>
      <c r="BM463" s="353" t="s">
        <v>791</v>
      </c>
      <c r="BN463" s="112"/>
    </row>
    <row r="464">
      <c r="A464" s="351">
        <v>0.0</v>
      </c>
      <c r="B464" s="356" t="str">
        <f t="shared" ref="B464:B598" si="1">Reordered!B462-Reordered!$B$2</f>
        <v>#REF!</v>
      </c>
      <c r="C464" s="356" t="str">
        <f t="shared" ref="C464:C598" si="2">Reordered!C462-Reordered!$C$2</f>
        <v>#REF!</v>
      </c>
      <c r="D464" s="356" t="str">
        <f t="shared" ref="D464:D598" si="3">Reordered!D462-Reordered!$D$2</f>
        <v>#REF!</v>
      </c>
      <c r="E464" s="356" t="str">
        <f t="shared" ref="E464:E598" si="4">Reordered!E462-Reordered!$E$2</f>
        <v>#REF!</v>
      </c>
      <c r="F464" s="356" t="str">
        <f t="shared" ref="F464:F598" si="5">Reordered!F462-Reordered!$F$2</f>
        <v>#REF!</v>
      </c>
      <c r="G464" s="356" t="str">
        <f t="shared" ref="G464:G598" si="6">Reordered!G462-Reordered!$G$2</f>
        <v>#REF!</v>
      </c>
      <c r="H464" s="356" t="str">
        <f t="shared" ref="H464:H598" si="7">Reordered!H462-Reordered!$H$2</f>
        <v>#REF!</v>
      </c>
      <c r="I464" s="356" t="str">
        <f t="shared" ref="I464:I598" si="8">Reordered!I462-Reordered!$I$2</f>
        <v>#REF!</v>
      </c>
      <c r="J464" s="356" t="str">
        <f t="shared" ref="J464:J598" si="9">Reordered!J462-Reordered!$J$2</f>
        <v>#REF!</v>
      </c>
      <c r="K464" s="356" t="str">
        <f t="shared" ref="K464:K598" si="10">Reordered!K462-Reordered!$K$2</f>
        <v>#REF!</v>
      </c>
      <c r="L464" s="356" t="str">
        <f t="shared" ref="L464:L598" si="11">Reordered!L462-Reordered!$L$2</f>
        <v>#REF!</v>
      </c>
      <c r="M464" s="356" t="str">
        <f t="shared" ref="M464:M598" si="12">Reordered!M462-Reordered!$M$2</f>
        <v>#REF!</v>
      </c>
      <c r="N464" s="356" t="str">
        <f t="shared" ref="N464:N598" si="13">Reordered!N462-Reordered!$N$2</f>
        <v>#REF!</v>
      </c>
      <c r="O464" s="356" t="str">
        <f t="shared" ref="O464:O598" si="14">Reordered!O462-Reordered!$O$2</f>
        <v>#REF!</v>
      </c>
      <c r="P464" s="356" t="str">
        <f t="shared" ref="P464:P598" si="15">Reordered!P462-Reordered!$P$2</f>
        <v>#REF!</v>
      </c>
      <c r="Q464" s="356" t="str">
        <f t="shared" ref="Q464:Q598" si="16">Reordered!Q462-Reordered!$Q$2</f>
        <v>#REF!</v>
      </c>
      <c r="R464" s="356" t="str">
        <f t="shared" ref="R464:R598" si="17">Reordered!R462-Reordered!$R$2</f>
        <v>#REF!</v>
      </c>
      <c r="S464" s="356" t="str">
        <f t="shared" ref="S464:S598" si="18">Reordered!S462-Reordered!$S$2</f>
        <v>#REF!</v>
      </c>
      <c r="T464" s="356" t="str">
        <f t="shared" ref="T464:T598" si="19">Reordered!T462-Reordered!$T$2</f>
        <v>#REF!</v>
      </c>
      <c r="U464" s="356" t="str">
        <f t="shared" ref="U464:U598" si="20">Reordered!U462-Reordered!$U$2</f>
        <v>#REF!</v>
      </c>
      <c r="V464" s="356" t="str">
        <f t="shared" ref="V464:V598" si="21">Reordered!V462-Reordered!$V$2</f>
        <v>#REF!</v>
      </c>
      <c r="W464" s="356" t="str">
        <f t="shared" ref="W464:W598" si="22">Reordered!W462-Reordered!$W$2</f>
        <v>#REF!</v>
      </c>
      <c r="X464" s="356" t="str">
        <f t="shared" ref="X464:X598" si="23">Reordered!X462-Reordered!$X$2</f>
        <v>#REF!</v>
      </c>
      <c r="Y464" s="356" t="str">
        <f t="shared" ref="Y464:Y598" si="24">Reordered!Y462-Reordered!$Y$2</f>
        <v>#REF!</v>
      </c>
      <c r="Z464" s="356" t="str">
        <f t="shared" ref="Z464:Z598" si="25">Reordered!Z462-Reordered!$Z$2</f>
        <v>#REF!</v>
      </c>
      <c r="AA464" s="356" t="str">
        <f t="shared" ref="AA464:AA598" si="26">Reordered!AA462-Reordered!$AA$2</f>
        <v>#REF!</v>
      </c>
      <c r="AB464" s="356" t="str">
        <f t="shared" ref="AB464:AB598" si="27">Reordered!AB462-Reordered!$AB$2</f>
        <v>#REF!</v>
      </c>
      <c r="AC464" s="356" t="str">
        <f t="shared" ref="AC464:AC598" si="28">Reordered!AC462-Reordered!$AC$2</f>
        <v>#REF!</v>
      </c>
      <c r="AD464" s="356" t="str">
        <f t="shared" ref="AD464:AD598" si="29">Reordered!AD462-Reordered!$AD$2</f>
        <v>#REF!</v>
      </c>
      <c r="AE464" s="356" t="str">
        <f t="shared" ref="AE464:AE598" si="30">Reordered!AE462-Reordered!$AE$2</f>
        <v>#REF!</v>
      </c>
      <c r="AF464" s="356" t="str">
        <f t="shared" ref="AF464:AF598" si="31">Reordered!AF462-Reordered!$AF$2</f>
        <v>#REF!</v>
      </c>
      <c r="AG464" s="356" t="str">
        <f t="shared" ref="AG464:AG598" si="32">Reordered!AG462-Reordered!$AG$2</f>
        <v>#REF!</v>
      </c>
      <c r="AH464" s="356" t="str">
        <f t="shared" ref="AH464:AH598" si="33">Reordered!AH462-Reordered!$AH$2</f>
        <v>#REF!</v>
      </c>
      <c r="AI464" s="356" t="str">
        <f t="shared" ref="AI464:AI598" si="34">Reordered!AI462-Reordered!$AI$2</f>
        <v>#REF!</v>
      </c>
      <c r="AJ464" s="356" t="str">
        <f t="shared" ref="AJ464:AJ598" si="35">Reordered!AJ462-Reordered!$AJ$2</f>
        <v>#REF!</v>
      </c>
      <c r="AK464" s="356" t="str">
        <f t="shared" ref="AK464:AK598" si="36">Reordered!AK462-Reordered!$AK$2</f>
        <v>#REF!</v>
      </c>
      <c r="AL464" s="356" t="str">
        <f t="shared" ref="AL464:AL598" si="37">Reordered!AL462-Reordered!$AL$2</f>
        <v>#REF!</v>
      </c>
      <c r="AM464" s="356" t="str">
        <f t="shared" ref="AM464:AM598" si="38">Reordered!AM462-Reordered!$AM$2</f>
        <v>#REF!</v>
      </c>
      <c r="AN464" s="356" t="str">
        <f t="shared" ref="AN464:AN598" si="39">Reordered!AN462-Reordered!$AN$2</f>
        <v>#REF!</v>
      </c>
      <c r="AO464" s="356" t="str">
        <f t="shared" ref="AO464:AO598" si="40">Reordered!AO462-Reordered!$AO$2</f>
        <v>#REF!</v>
      </c>
      <c r="AP464" s="356" t="str">
        <f t="shared" ref="AP464:AP598" si="41">Reordered!AP462-Reordered!$AP$2</f>
        <v>#REF!</v>
      </c>
      <c r="AQ464" s="356" t="str">
        <f t="shared" ref="AQ464:AQ598" si="42">Reordered!AQ462-Reordered!$AOQ462</f>
        <v>#REF!</v>
      </c>
      <c r="AR464" s="356" t="str">
        <f t="shared" ref="AR464:AR598" si="43">Reordered!AR462-Reordered!$AR$2</f>
        <v>#REF!</v>
      </c>
      <c r="AS464" s="356" t="str">
        <f t="shared" ref="AS464:AS598" si="44">Reordered!AS462-Reordered!$AS$2</f>
        <v>#REF!</v>
      </c>
      <c r="AT464" s="356" t="str">
        <f t="shared" ref="AT464:AT598" si="45">Reordered!AT462-Reordered!$AT$2</f>
        <v>#REF!</v>
      </c>
      <c r="AU464" s="356" t="str">
        <f t="shared" ref="AU464:AU598" si="46">Reordered!AU462-Reordered!$AU$2</f>
        <v>#REF!</v>
      </c>
      <c r="AV464" s="356" t="str">
        <f t="shared" ref="AV464:AV598" si="47">Reordered!AV462-Reordered!$AV$2</f>
        <v>#REF!</v>
      </c>
      <c r="AW464" s="356" t="str">
        <f t="shared" ref="AW464:AW598" si="48">Reordered!AW462-Reordered!$AW$2</f>
        <v>#REF!</v>
      </c>
      <c r="AX464" s="356" t="str">
        <f t="shared" ref="AX464:AX598" si="49">Reordered!AX462-Reordered!$AX$2</f>
        <v>#REF!</v>
      </c>
      <c r="AY464" s="356" t="str">
        <f t="shared" ref="AY464:AY598" si="50">Reordered!AY462-Reordered!$AY$2</f>
        <v>#REF!</v>
      </c>
      <c r="AZ464" s="356" t="str">
        <f t="shared" ref="AZ464:AZ598" si="51">Reordered!AZ462-Reordered!$AZ$2</f>
        <v>#REF!</v>
      </c>
      <c r="BA464" s="356" t="str">
        <f t="shared" ref="BA464:BA598" si="52">Reordered!BA462-Reordered!$BA$2</f>
        <v>#REF!</v>
      </c>
      <c r="BB464" s="356" t="str">
        <f t="shared" ref="BB464:BB598" si="53">Reordered!BB462-Reordered!$BB$2</f>
        <v>#REF!</v>
      </c>
      <c r="BC464" s="356" t="str">
        <f t="shared" ref="BC464:BC598" si="54">Reordered!BC462-Reordered!$BC$2</f>
        <v>#REF!</v>
      </c>
      <c r="BD464" s="356" t="str">
        <f t="shared" ref="BD464:BD598" si="55">Reordered!BD462-Reordered!$BD$2</f>
        <v>#REF!</v>
      </c>
      <c r="BE464" s="356" t="str">
        <f t="shared" ref="BE464:BE598" si="56">Reordered!BE462-Reordered!$BE$2</f>
        <v>#REF!</v>
      </c>
      <c r="BF464" s="356" t="str">
        <f t="shared" ref="BF464:BF598" si="57">Reordered!BF462-Reordered!$BF$2</f>
        <v>#REF!</v>
      </c>
      <c r="BG464" s="356" t="str">
        <f t="shared" ref="BG464:BG598" si="58">Reordered!BG462-Reordered!$BG$2</f>
        <v>#REF!</v>
      </c>
      <c r="BH464" s="356" t="str">
        <f t="shared" ref="BH464:BH598" si="59">Reordered!BH462-Reordered!$BH$2</f>
        <v>#REF!</v>
      </c>
      <c r="BI464" s="356" t="str">
        <f t="shared" ref="BI464:BI598" si="60">Reordered!BI462-Reordered!$BI$2</f>
        <v>#REF!</v>
      </c>
      <c r="BJ464" s="356" t="str">
        <f t="shared" ref="BJ464:BJ598" si="61">Reordered!BJ462-Reordered!$BJ$2</f>
        <v>#REF!</v>
      </c>
      <c r="BK464" s="356" t="str">
        <f t="shared" ref="BK464:BK598" si="62">Reordered!BK462-Reordered!$BK$2</f>
        <v>#REF!</v>
      </c>
      <c r="BL464" s="356" t="str">
        <f t="shared" ref="BL464:BL598" si="63">Reordered!BL462-Reordered!$BL$2</f>
        <v>#REF!</v>
      </c>
      <c r="BM464" s="356" t="str">
        <f t="shared" ref="BM464:BM598" si="64">Reordered!BM462-Reordered!$BM$2</f>
        <v>#REF!</v>
      </c>
      <c r="BN464" s="112"/>
    </row>
    <row r="465">
      <c r="A465" s="351">
        <v>0.2</v>
      </c>
      <c r="B465" s="356" t="str">
        <f t="shared" si="1"/>
        <v>#REF!</v>
      </c>
      <c r="C465" s="356" t="str">
        <f t="shared" si="2"/>
        <v>#REF!</v>
      </c>
      <c r="D465" s="356" t="str">
        <f t="shared" si="3"/>
        <v>#REF!</v>
      </c>
      <c r="E465" s="356" t="str">
        <f t="shared" si="4"/>
        <v>#REF!</v>
      </c>
      <c r="F465" s="356" t="str">
        <f t="shared" si="5"/>
        <v>#REF!</v>
      </c>
      <c r="G465" s="356" t="str">
        <f t="shared" si="6"/>
        <v>#REF!</v>
      </c>
      <c r="H465" s="356" t="str">
        <f t="shared" si="7"/>
        <v>#REF!</v>
      </c>
      <c r="I465" s="356" t="str">
        <f t="shared" si="8"/>
        <v>#REF!</v>
      </c>
      <c r="J465" s="356" t="str">
        <f t="shared" si="9"/>
        <v>#REF!</v>
      </c>
      <c r="K465" s="356" t="str">
        <f t="shared" si="10"/>
        <v>#REF!</v>
      </c>
      <c r="L465" s="356" t="str">
        <f t="shared" si="11"/>
        <v>#REF!</v>
      </c>
      <c r="M465" s="356" t="str">
        <f t="shared" si="12"/>
        <v>#REF!</v>
      </c>
      <c r="N465" s="356" t="str">
        <f t="shared" si="13"/>
        <v>#REF!</v>
      </c>
      <c r="O465" s="356" t="str">
        <f t="shared" si="14"/>
        <v>#REF!</v>
      </c>
      <c r="P465" s="356" t="str">
        <f t="shared" si="15"/>
        <v>#REF!</v>
      </c>
      <c r="Q465" s="356" t="str">
        <f t="shared" si="16"/>
        <v>#REF!</v>
      </c>
      <c r="R465" s="356" t="str">
        <f t="shared" si="17"/>
        <v>#REF!</v>
      </c>
      <c r="S465" s="356" t="str">
        <f t="shared" si="18"/>
        <v>#REF!</v>
      </c>
      <c r="T465" s="356" t="str">
        <f t="shared" si="19"/>
        <v>#REF!</v>
      </c>
      <c r="U465" s="356" t="str">
        <f t="shared" si="20"/>
        <v>#REF!</v>
      </c>
      <c r="V465" s="356" t="str">
        <f t="shared" si="21"/>
        <v>#REF!</v>
      </c>
      <c r="W465" s="356" t="str">
        <f t="shared" si="22"/>
        <v>#REF!</v>
      </c>
      <c r="X465" s="356" t="str">
        <f t="shared" si="23"/>
        <v>#REF!</v>
      </c>
      <c r="Y465" s="356" t="str">
        <f t="shared" si="24"/>
        <v>#REF!</v>
      </c>
      <c r="Z465" s="356" t="str">
        <f t="shared" si="25"/>
        <v>#REF!</v>
      </c>
      <c r="AA465" s="356" t="str">
        <f t="shared" si="26"/>
        <v>#REF!</v>
      </c>
      <c r="AB465" s="356" t="str">
        <f t="shared" si="27"/>
        <v>#REF!</v>
      </c>
      <c r="AC465" s="356" t="str">
        <f t="shared" si="28"/>
        <v>#REF!</v>
      </c>
      <c r="AD465" s="356" t="str">
        <f t="shared" si="29"/>
        <v>#REF!</v>
      </c>
      <c r="AE465" s="356" t="str">
        <f t="shared" si="30"/>
        <v>#REF!</v>
      </c>
      <c r="AF465" s="356" t="str">
        <f t="shared" si="31"/>
        <v>#REF!</v>
      </c>
      <c r="AG465" s="356" t="str">
        <f t="shared" si="32"/>
        <v>#REF!</v>
      </c>
      <c r="AH465" s="356" t="str">
        <f t="shared" si="33"/>
        <v>#REF!</v>
      </c>
      <c r="AI465" s="356" t="str">
        <f t="shared" si="34"/>
        <v>#REF!</v>
      </c>
      <c r="AJ465" s="356" t="str">
        <f t="shared" si="35"/>
        <v>#REF!</v>
      </c>
      <c r="AK465" s="356" t="str">
        <f t="shared" si="36"/>
        <v>#REF!</v>
      </c>
      <c r="AL465" s="356" t="str">
        <f t="shared" si="37"/>
        <v>#REF!</v>
      </c>
      <c r="AM465" s="356" t="str">
        <f t="shared" si="38"/>
        <v>#REF!</v>
      </c>
      <c r="AN465" s="356" t="str">
        <f t="shared" si="39"/>
        <v>#REF!</v>
      </c>
      <c r="AO465" s="356" t="str">
        <f t="shared" si="40"/>
        <v>#REF!</v>
      </c>
      <c r="AP465" s="356" t="str">
        <f t="shared" si="41"/>
        <v>#REF!</v>
      </c>
      <c r="AQ465" s="356" t="str">
        <f t="shared" si="42"/>
        <v>#REF!</v>
      </c>
      <c r="AR465" s="356" t="str">
        <f t="shared" si="43"/>
        <v>#REF!</v>
      </c>
      <c r="AS465" s="356" t="str">
        <f t="shared" si="44"/>
        <v>#REF!</v>
      </c>
      <c r="AT465" s="356" t="str">
        <f t="shared" si="45"/>
        <v>#REF!</v>
      </c>
      <c r="AU465" s="356" t="str">
        <f t="shared" si="46"/>
        <v>#REF!</v>
      </c>
      <c r="AV465" s="356" t="str">
        <f t="shared" si="47"/>
        <v>#REF!</v>
      </c>
      <c r="AW465" s="356" t="str">
        <f t="shared" si="48"/>
        <v>#REF!</v>
      </c>
      <c r="AX465" s="356" t="str">
        <f t="shared" si="49"/>
        <v>#REF!</v>
      </c>
      <c r="AY465" s="356" t="str">
        <f t="shared" si="50"/>
        <v>#REF!</v>
      </c>
      <c r="AZ465" s="356" t="str">
        <f t="shared" si="51"/>
        <v>#REF!</v>
      </c>
      <c r="BA465" s="356" t="str">
        <f t="shared" si="52"/>
        <v>#REF!</v>
      </c>
      <c r="BB465" s="356" t="str">
        <f t="shared" si="53"/>
        <v>#REF!</v>
      </c>
      <c r="BC465" s="356" t="str">
        <f t="shared" si="54"/>
        <v>#REF!</v>
      </c>
      <c r="BD465" s="356" t="str">
        <f t="shared" si="55"/>
        <v>#REF!</v>
      </c>
      <c r="BE465" s="356" t="str">
        <f t="shared" si="56"/>
        <v>#REF!</v>
      </c>
      <c r="BF465" s="356" t="str">
        <f t="shared" si="57"/>
        <v>#REF!</v>
      </c>
      <c r="BG465" s="356" t="str">
        <f t="shared" si="58"/>
        <v>#REF!</v>
      </c>
      <c r="BH465" s="356" t="str">
        <f t="shared" si="59"/>
        <v>#REF!</v>
      </c>
      <c r="BI465" s="356" t="str">
        <f t="shared" si="60"/>
        <v>#REF!</v>
      </c>
      <c r="BJ465" s="356" t="str">
        <f t="shared" si="61"/>
        <v>#REF!</v>
      </c>
      <c r="BK465" s="356" t="str">
        <f t="shared" si="62"/>
        <v>#REF!</v>
      </c>
      <c r="BL465" s="356" t="str">
        <f t="shared" si="63"/>
        <v>#REF!</v>
      </c>
      <c r="BM465" s="356" t="str">
        <f t="shared" si="64"/>
        <v>#REF!</v>
      </c>
      <c r="BN465" s="112"/>
    </row>
    <row r="466">
      <c r="A466" s="351">
        <v>0.38333333333333336</v>
      </c>
      <c r="B466" s="356" t="str">
        <f t="shared" si="1"/>
        <v>#REF!</v>
      </c>
      <c r="C466" s="356" t="str">
        <f t="shared" si="2"/>
        <v>#REF!</v>
      </c>
      <c r="D466" s="356" t="str">
        <f t="shared" si="3"/>
        <v>#REF!</v>
      </c>
      <c r="E466" s="356" t="str">
        <f t="shared" si="4"/>
        <v>#REF!</v>
      </c>
      <c r="F466" s="356" t="str">
        <f t="shared" si="5"/>
        <v>#REF!</v>
      </c>
      <c r="G466" s="356" t="str">
        <f t="shared" si="6"/>
        <v>#REF!</v>
      </c>
      <c r="H466" s="356" t="str">
        <f t="shared" si="7"/>
        <v>#REF!</v>
      </c>
      <c r="I466" s="356" t="str">
        <f t="shared" si="8"/>
        <v>#REF!</v>
      </c>
      <c r="J466" s="356" t="str">
        <f t="shared" si="9"/>
        <v>#REF!</v>
      </c>
      <c r="K466" s="356" t="str">
        <f t="shared" si="10"/>
        <v>#REF!</v>
      </c>
      <c r="L466" s="356" t="str">
        <f t="shared" si="11"/>
        <v>#REF!</v>
      </c>
      <c r="M466" s="356" t="str">
        <f t="shared" si="12"/>
        <v>#REF!</v>
      </c>
      <c r="N466" s="356" t="str">
        <f t="shared" si="13"/>
        <v>#REF!</v>
      </c>
      <c r="O466" s="356" t="str">
        <f t="shared" si="14"/>
        <v>#REF!</v>
      </c>
      <c r="P466" s="356" t="str">
        <f t="shared" si="15"/>
        <v>#REF!</v>
      </c>
      <c r="Q466" s="356" t="str">
        <f t="shared" si="16"/>
        <v>#REF!</v>
      </c>
      <c r="R466" s="356" t="str">
        <f t="shared" si="17"/>
        <v>#REF!</v>
      </c>
      <c r="S466" s="356" t="str">
        <f t="shared" si="18"/>
        <v>#REF!</v>
      </c>
      <c r="T466" s="356" t="str">
        <f t="shared" si="19"/>
        <v>#REF!</v>
      </c>
      <c r="U466" s="356" t="str">
        <f t="shared" si="20"/>
        <v>#REF!</v>
      </c>
      <c r="V466" s="356" t="str">
        <f t="shared" si="21"/>
        <v>#REF!</v>
      </c>
      <c r="W466" s="356" t="str">
        <f t="shared" si="22"/>
        <v>#REF!</v>
      </c>
      <c r="X466" s="356" t="str">
        <f t="shared" si="23"/>
        <v>#REF!</v>
      </c>
      <c r="Y466" s="356" t="str">
        <f t="shared" si="24"/>
        <v>#REF!</v>
      </c>
      <c r="Z466" s="356" t="str">
        <f t="shared" si="25"/>
        <v>#REF!</v>
      </c>
      <c r="AA466" s="356" t="str">
        <f t="shared" si="26"/>
        <v>#REF!</v>
      </c>
      <c r="AB466" s="356" t="str">
        <f t="shared" si="27"/>
        <v>#REF!</v>
      </c>
      <c r="AC466" s="356" t="str">
        <f t="shared" si="28"/>
        <v>#REF!</v>
      </c>
      <c r="AD466" s="356" t="str">
        <f t="shared" si="29"/>
        <v>#REF!</v>
      </c>
      <c r="AE466" s="356" t="str">
        <f t="shared" si="30"/>
        <v>#REF!</v>
      </c>
      <c r="AF466" s="356" t="str">
        <f t="shared" si="31"/>
        <v>#REF!</v>
      </c>
      <c r="AG466" s="356" t="str">
        <f t="shared" si="32"/>
        <v>#REF!</v>
      </c>
      <c r="AH466" s="356" t="str">
        <f t="shared" si="33"/>
        <v>#REF!</v>
      </c>
      <c r="AI466" s="356" t="str">
        <f t="shared" si="34"/>
        <v>#REF!</v>
      </c>
      <c r="AJ466" s="356" t="str">
        <f t="shared" si="35"/>
        <v>#REF!</v>
      </c>
      <c r="AK466" s="356" t="str">
        <f t="shared" si="36"/>
        <v>#REF!</v>
      </c>
      <c r="AL466" s="356" t="str">
        <f t="shared" si="37"/>
        <v>#REF!</v>
      </c>
      <c r="AM466" s="356" t="str">
        <f t="shared" si="38"/>
        <v>#REF!</v>
      </c>
      <c r="AN466" s="356" t="str">
        <f t="shared" si="39"/>
        <v>#REF!</v>
      </c>
      <c r="AO466" s="356" t="str">
        <f t="shared" si="40"/>
        <v>#REF!</v>
      </c>
      <c r="AP466" s="356" t="str">
        <f t="shared" si="41"/>
        <v>#REF!</v>
      </c>
      <c r="AQ466" s="356" t="str">
        <f t="shared" si="42"/>
        <v>#REF!</v>
      </c>
      <c r="AR466" s="356" t="str">
        <f t="shared" si="43"/>
        <v>#REF!</v>
      </c>
      <c r="AS466" s="356" t="str">
        <f t="shared" si="44"/>
        <v>#REF!</v>
      </c>
      <c r="AT466" s="356" t="str">
        <f t="shared" si="45"/>
        <v>#REF!</v>
      </c>
      <c r="AU466" s="356" t="str">
        <f t="shared" si="46"/>
        <v>#REF!</v>
      </c>
      <c r="AV466" s="356" t="str">
        <f t="shared" si="47"/>
        <v>#REF!</v>
      </c>
      <c r="AW466" s="356" t="str">
        <f t="shared" si="48"/>
        <v>#REF!</v>
      </c>
      <c r="AX466" s="356" t="str">
        <f t="shared" si="49"/>
        <v>#REF!</v>
      </c>
      <c r="AY466" s="356" t="str">
        <f t="shared" si="50"/>
        <v>#REF!</v>
      </c>
      <c r="AZ466" s="356" t="str">
        <f t="shared" si="51"/>
        <v>#REF!</v>
      </c>
      <c r="BA466" s="356" t="str">
        <f t="shared" si="52"/>
        <v>#REF!</v>
      </c>
      <c r="BB466" s="356" t="str">
        <f t="shared" si="53"/>
        <v>#REF!</v>
      </c>
      <c r="BC466" s="356" t="str">
        <f t="shared" si="54"/>
        <v>#REF!</v>
      </c>
      <c r="BD466" s="356" t="str">
        <f t="shared" si="55"/>
        <v>#REF!</v>
      </c>
      <c r="BE466" s="356" t="str">
        <f t="shared" si="56"/>
        <v>#REF!</v>
      </c>
      <c r="BF466" s="356" t="str">
        <f t="shared" si="57"/>
        <v>#REF!</v>
      </c>
      <c r="BG466" s="356" t="str">
        <f t="shared" si="58"/>
        <v>#REF!</v>
      </c>
      <c r="BH466" s="356" t="str">
        <f t="shared" si="59"/>
        <v>#REF!</v>
      </c>
      <c r="BI466" s="356" t="str">
        <f t="shared" si="60"/>
        <v>#REF!</v>
      </c>
      <c r="BJ466" s="356" t="str">
        <f t="shared" si="61"/>
        <v>#REF!</v>
      </c>
      <c r="BK466" s="356" t="str">
        <f t="shared" si="62"/>
        <v>#REF!</v>
      </c>
      <c r="BL466" s="356" t="str">
        <f t="shared" si="63"/>
        <v>#REF!</v>
      </c>
      <c r="BM466" s="356" t="str">
        <f t="shared" si="64"/>
        <v>#REF!</v>
      </c>
      <c r="BN466" s="112"/>
    </row>
    <row r="467">
      <c r="A467" s="351">
        <v>0.5833333333333334</v>
      </c>
      <c r="B467" s="356" t="str">
        <f t="shared" si="1"/>
        <v>#REF!</v>
      </c>
      <c r="C467" s="356" t="str">
        <f t="shared" si="2"/>
        <v>#REF!</v>
      </c>
      <c r="D467" s="356" t="str">
        <f t="shared" si="3"/>
        <v>#REF!</v>
      </c>
      <c r="E467" s="356" t="str">
        <f t="shared" si="4"/>
        <v>#REF!</v>
      </c>
      <c r="F467" s="356" t="str">
        <f t="shared" si="5"/>
        <v>#REF!</v>
      </c>
      <c r="G467" s="356" t="str">
        <f t="shared" si="6"/>
        <v>#REF!</v>
      </c>
      <c r="H467" s="356" t="str">
        <f t="shared" si="7"/>
        <v>#REF!</v>
      </c>
      <c r="I467" s="356" t="str">
        <f t="shared" si="8"/>
        <v>#REF!</v>
      </c>
      <c r="J467" s="356" t="str">
        <f t="shared" si="9"/>
        <v>#REF!</v>
      </c>
      <c r="K467" s="356" t="str">
        <f t="shared" si="10"/>
        <v>#REF!</v>
      </c>
      <c r="L467" s="356" t="str">
        <f t="shared" si="11"/>
        <v>#REF!</v>
      </c>
      <c r="M467" s="356" t="str">
        <f t="shared" si="12"/>
        <v>#REF!</v>
      </c>
      <c r="N467" s="356" t="str">
        <f t="shared" si="13"/>
        <v>#REF!</v>
      </c>
      <c r="O467" s="356" t="str">
        <f t="shared" si="14"/>
        <v>#REF!</v>
      </c>
      <c r="P467" s="356" t="str">
        <f t="shared" si="15"/>
        <v>#REF!</v>
      </c>
      <c r="Q467" s="356" t="str">
        <f t="shared" si="16"/>
        <v>#REF!</v>
      </c>
      <c r="R467" s="356" t="str">
        <f t="shared" si="17"/>
        <v>#REF!</v>
      </c>
      <c r="S467" s="356" t="str">
        <f t="shared" si="18"/>
        <v>#REF!</v>
      </c>
      <c r="T467" s="356" t="str">
        <f t="shared" si="19"/>
        <v>#REF!</v>
      </c>
      <c r="U467" s="356" t="str">
        <f t="shared" si="20"/>
        <v>#REF!</v>
      </c>
      <c r="V467" s="356" t="str">
        <f t="shared" si="21"/>
        <v>#REF!</v>
      </c>
      <c r="W467" s="356" t="str">
        <f t="shared" si="22"/>
        <v>#REF!</v>
      </c>
      <c r="X467" s="356" t="str">
        <f t="shared" si="23"/>
        <v>#REF!</v>
      </c>
      <c r="Y467" s="356" t="str">
        <f t="shared" si="24"/>
        <v>#REF!</v>
      </c>
      <c r="Z467" s="356" t="str">
        <f t="shared" si="25"/>
        <v>#REF!</v>
      </c>
      <c r="AA467" s="356" t="str">
        <f t="shared" si="26"/>
        <v>#REF!</v>
      </c>
      <c r="AB467" s="356" t="str">
        <f t="shared" si="27"/>
        <v>#REF!</v>
      </c>
      <c r="AC467" s="356" t="str">
        <f t="shared" si="28"/>
        <v>#REF!</v>
      </c>
      <c r="AD467" s="356" t="str">
        <f t="shared" si="29"/>
        <v>#REF!</v>
      </c>
      <c r="AE467" s="356" t="str">
        <f t="shared" si="30"/>
        <v>#REF!</v>
      </c>
      <c r="AF467" s="356" t="str">
        <f t="shared" si="31"/>
        <v>#REF!</v>
      </c>
      <c r="AG467" s="356" t="str">
        <f t="shared" si="32"/>
        <v>#REF!</v>
      </c>
      <c r="AH467" s="356" t="str">
        <f t="shared" si="33"/>
        <v>#REF!</v>
      </c>
      <c r="AI467" s="356" t="str">
        <f t="shared" si="34"/>
        <v>#REF!</v>
      </c>
      <c r="AJ467" s="356" t="str">
        <f t="shared" si="35"/>
        <v>#REF!</v>
      </c>
      <c r="AK467" s="356" t="str">
        <f t="shared" si="36"/>
        <v>#REF!</v>
      </c>
      <c r="AL467" s="356" t="str">
        <f t="shared" si="37"/>
        <v>#REF!</v>
      </c>
      <c r="AM467" s="356" t="str">
        <f t="shared" si="38"/>
        <v>#REF!</v>
      </c>
      <c r="AN467" s="356" t="str">
        <f t="shared" si="39"/>
        <v>#REF!</v>
      </c>
      <c r="AO467" s="356" t="str">
        <f t="shared" si="40"/>
        <v>#REF!</v>
      </c>
      <c r="AP467" s="356" t="str">
        <f t="shared" si="41"/>
        <v>#REF!</v>
      </c>
      <c r="AQ467" s="356" t="str">
        <f t="shared" si="42"/>
        <v>#REF!</v>
      </c>
      <c r="AR467" s="356" t="str">
        <f t="shared" si="43"/>
        <v>#REF!</v>
      </c>
      <c r="AS467" s="356" t="str">
        <f t="shared" si="44"/>
        <v>#REF!</v>
      </c>
      <c r="AT467" s="356" t="str">
        <f t="shared" si="45"/>
        <v>#REF!</v>
      </c>
      <c r="AU467" s="356" t="str">
        <f t="shared" si="46"/>
        <v>#REF!</v>
      </c>
      <c r="AV467" s="356" t="str">
        <f t="shared" si="47"/>
        <v>#REF!</v>
      </c>
      <c r="AW467" s="356" t="str">
        <f t="shared" si="48"/>
        <v>#REF!</v>
      </c>
      <c r="AX467" s="356" t="str">
        <f t="shared" si="49"/>
        <v>#REF!</v>
      </c>
      <c r="AY467" s="356" t="str">
        <f t="shared" si="50"/>
        <v>#REF!</v>
      </c>
      <c r="AZ467" s="356" t="str">
        <f t="shared" si="51"/>
        <v>#REF!</v>
      </c>
      <c r="BA467" s="356" t="str">
        <f t="shared" si="52"/>
        <v>#REF!</v>
      </c>
      <c r="BB467" s="356" t="str">
        <f t="shared" si="53"/>
        <v>#REF!</v>
      </c>
      <c r="BC467" s="356" t="str">
        <f t="shared" si="54"/>
        <v>#REF!</v>
      </c>
      <c r="BD467" s="356" t="str">
        <f t="shared" si="55"/>
        <v>#REF!</v>
      </c>
      <c r="BE467" s="356" t="str">
        <f t="shared" si="56"/>
        <v>#REF!</v>
      </c>
      <c r="BF467" s="356" t="str">
        <f t="shared" si="57"/>
        <v>#REF!</v>
      </c>
      <c r="BG467" s="356" t="str">
        <f t="shared" si="58"/>
        <v>#REF!</v>
      </c>
      <c r="BH467" s="356" t="str">
        <f t="shared" si="59"/>
        <v>#REF!</v>
      </c>
      <c r="BI467" s="356" t="str">
        <f t="shared" si="60"/>
        <v>#REF!</v>
      </c>
      <c r="BJ467" s="356" t="str">
        <f t="shared" si="61"/>
        <v>#REF!</v>
      </c>
      <c r="BK467" s="356" t="str">
        <f t="shared" si="62"/>
        <v>#REF!</v>
      </c>
      <c r="BL467" s="356" t="str">
        <f t="shared" si="63"/>
        <v>#REF!</v>
      </c>
      <c r="BM467" s="356" t="str">
        <f t="shared" si="64"/>
        <v>#REF!</v>
      </c>
      <c r="BN467" s="112"/>
    </row>
    <row r="468">
      <c r="A468" s="351">
        <v>0.7666666666666667</v>
      </c>
      <c r="B468" s="356" t="str">
        <f t="shared" si="1"/>
        <v>#REF!</v>
      </c>
      <c r="C468" s="356" t="str">
        <f t="shared" si="2"/>
        <v>#REF!</v>
      </c>
      <c r="D468" s="356" t="str">
        <f t="shared" si="3"/>
        <v>#REF!</v>
      </c>
      <c r="E468" s="356" t="str">
        <f t="shared" si="4"/>
        <v>#REF!</v>
      </c>
      <c r="F468" s="356" t="str">
        <f t="shared" si="5"/>
        <v>#REF!</v>
      </c>
      <c r="G468" s="356" t="str">
        <f t="shared" si="6"/>
        <v>#REF!</v>
      </c>
      <c r="H468" s="356" t="str">
        <f t="shared" si="7"/>
        <v>#REF!</v>
      </c>
      <c r="I468" s="356" t="str">
        <f t="shared" si="8"/>
        <v>#REF!</v>
      </c>
      <c r="J468" s="356" t="str">
        <f t="shared" si="9"/>
        <v>#REF!</v>
      </c>
      <c r="K468" s="356" t="str">
        <f t="shared" si="10"/>
        <v>#REF!</v>
      </c>
      <c r="L468" s="356" t="str">
        <f t="shared" si="11"/>
        <v>#REF!</v>
      </c>
      <c r="M468" s="356" t="str">
        <f t="shared" si="12"/>
        <v>#REF!</v>
      </c>
      <c r="N468" s="356" t="str">
        <f t="shared" si="13"/>
        <v>#REF!</v>
      </c>
      <c r="O468" s="356" t="str">
        <f t="shared" si="14"/>
        <v>#REF!</v>
      </c>
      <c r="P468" s="356" t="str">
        <f t="shared" si="15"/>
        <v>#REF!</v>
      </c>
      <c r="Q468" s="356" t="str">
        <f t="shared" si="16"/>
        <v>#REF!</v>
      </c>
      <c r="R468" s="356" t="str">
        <f t="shared" si="17"/>
        <v>#REF!</v>
      </c>
      <c r="S468" s="356" t="str">
        <f t="shared" si="18"/>
        <v>#REF!</v>
      </c>
      <c r="T468" s="356" t="str">
        <f t="shared" si="19"/>
        <v>#REF!</v>
      </c>
      <c r="U468" s="356" t="str">
        <f t="shared" si="20"/>
        <v>#REF!</v>
      </c>
      <c r="V468" s="356" t="str">
        <f t="shared" si="21"/>
        <v>#REF!</v>
      </c>
      <c r="W468" s="356" t="str">
        <f t="shared" si="22"/>
        <v>#REF!</v>
      </c>
      <c r="X468" s="356" t="str">
        <f t="shared" si="23"/>
        <v>#REF!</v>
      </c>
      <c r="Y468" s="356" t="str">
        <f t="shared" si="24"/>
        <v>#REF!</v>
      </c>
      <c r="Z468" s="356" t="str">
        <f t="shared" si="25"/>
        <v>#REF!</v>
      </c>
      <c r="AA468" s="356" t="str">
        <f t="shared" si="26"/>
        <v>#REF!</v>
      </c>
      <c r="AB468" s="356" t="str">
        <f t="shared" si="27"/>
        <v>#REF!</v>
      </c>
      <c r="AC468" s="356" t="str">
        <f t="shared" si="28"/>
        <v>#REF!</v>
      </c>
      <c r="AD468" s="356" t="str">
        <f t="shared" si="29"/>
        <v>#REF!</v>
      </c>
      <c r="AE468" s="356" t="str">
        <f t="shared" si="30"/>
        <v>#REF!</v>
      </c>
      <c r="AF468" s="356" t="str">
        <f t="shared" si="31"/>
        <v>#REF!</v>
      </c>
      <c r="AG468" s="356" t="str">
        <f t="shared" si="32"/>
        <v>#REF!</v>
      </c>
      <c r="AH468" s="356" t="str">
        <f t="shared" si="33"/>
        <v>#REF!</v>
      </c>
      <c r="AI468" s="356" t="str">
        <f t="shared" si="34"/>
        <v>#REF!</v>
      </c>
      <c r="AJ468" s="356" t="str">
        <f t="shared" si="35"/>
        <v>#REF!</v>
      </c>
      <c r="AK468" s="356" t="str">
        <f t="shared" si="36"/>
        <v>#REF!</v>
      </c>
      <c r="AL468" s="356" t="str">
        <f t="shared" si="37"/>
        <v>#REF!</v>
      </c>
      <c r="AM468" s="356" t="str">
        <f t="shared" si="38"/>
        <v>#REF!</v>
      </c>
      <c r="AN468" s="356" t="str">
        <f t="shared" si="39"/>
        <v>#REF!</v>
      </c>
      <c r="AO468" s="356" t="str">
        <f t="shared" si="40"/>
        <v>#REF!</v>
      </c>
      <c r="AP468" s="356" t="str">
        <f t="shared" si="41"/>
        <v>#REF!</v>
      </c>
      <c r="AQ468" s="356" t="str">
        <f t="shared" si="42"/>
        <v>#REF!</v>
      </c>
      <c r="AR468" s="356" t="str">
        <f t="shared" si="43"/>
        <v>#REF!</v>
      </c>
      <c r="AS468" s="356" t="str">
        <f t="shared" si="44"/>
        <v>#REF!</v>
      </c>
      <c r="AT468" s="356" t="str">
        <f t="shared" si="45"/>
        <v>#REF!</v>
      </c>
      <c r="AU468" s="356" t="str">
        <f t="shared" si="46"/>
        <v>#REF!</v>
      </c>
      <c r="AV468" s="356" t="str">
        <f t="shared" si="47"/>
        <v>#REF!</v>
      </c>
      <c r="AW468" s="356" t="str">
        <f t="shared" si="48"/>
        <v>#REF!</v>
      </c>
      <c r="AX468" s="356" t="str">
        <f t="shared" si="49"/>
        <v>#REF!</v>
      </c>
      <c r="AY468" s="356" t="str">
        <f t="shared" si="50"/>
        <v>#REF!</v>
      </c>
      <c r="AZ468" s="356" t="str">
        <f t="shared" si="51"/>
        <v>#REF!</v>
      </c>
      <c r="BA468" s="356" t="str">
        <f t="shared" si="52"/>
        <v>#REF!</v>
      </c>
      <c r="BB468" s="356" t="str">
        <f t="shared" si="53"/>
        <v>#REF!</v>
      </c>
      <c r="BC468" s="356" t="str">
        <f t="shared" si="54"/>
        <v>#REF!</v>
      </c>
      <c r="BD468" s="356" t="str">
        <f t="shared" si="55"/>
        <v>#REF!</v>
      </c>
      <c r="BE468" s="356" t="str">
        <f t="shared" si="56"/>
        <v>#REF!</v>
      </c>
      <c r="BF468" s="356" t="str">
        <f t="shared" si="57"/>
        <v>#REF!</v>
      </c>
      <c r="BG468" s="356" t="str">
        <f t="shared" si="58"/>
        <v>#REF!</v>
      </c>
      <c r="BH468" s="356" t="str">
        <f t="shared" si="59"/>
        <v>#REF!</v>
      </c>
      <c r="BI468" s="356" t="str">
        <f t="shared" si="60"/>
        <v>#REF!</v>
      </c>
      <c r="BJ468" s="356" t="str">
        <f t="shared" si="61"/>
        <v>#REF!</v>
      </c>
      <c r="BK468" s="356" t="str">
        <f t="shared" si="62"/>
        <v>#REF!</v>
      </c>
      <c r="BL468" s="356" t="str">
        <f t="shared" si="63"/>
        <v>#REF!</v>
      </c>
      <c r="BM468" s="356" t="str">
        <f t="shared" si="64"/>
        <v>#REF!</v>
      </c>
      <c r="BN468" s="112"/>
    </row>
    <row r="469">
      <c r="A469" s="351">
        <v>0.9666666666666667</v>
      </c>
      <c r="B469" s="356" t="str">
        <f t="shared" si="1"/>
        <v>#REF!</v>
      </c>
      <c r="C469" s="356" t="str">
        <f t="shared" si="2"/>
        <v>#REF!</v>
      </c>
      <c r="D469" s="356" t="str">
        <f t="shared" si="3"/>
        <v>#REF!</v>
      </c>
      <c r="E469" s="356" t="str">
        <f t="shared" si="4"/>
        <v>#REF!</v>
      </c>
      <c r="F469" s="356" t="str">
        <f t="shared" si="5"/>
        <v>#REF!</v>
      </c>
      <c r="G469" s="356" t="str">
        <f t="shared" si="6"/>
        <v>#REF!</v>
      </c>
      <c r="H469" s="356" t="str">
        <f t="shared" si="7"/>
        <v>#REF!</v>
      </c>
      <c r="I469" s="356" t="str">
        <f t="shared" si="8"/>
        <v>#REF!</v>
      </c>
      <c r="J469" s="356" t="str">
        <f t="shared" si="9"/>
        <v>#REF!</v>
      </c>
      <c r="K469" s="356" t="str">
        <f t="shared" si="10"/>
        <v>#REF!</v>
      </c>
      <c r="L469" s="356" t="str">
        <f t="shared" si="11"/>
        <v>#REF!</v>
      </c>
      <c r="M469" s="356" t="str">
        <f t="shared" si="12"/>
        <v>#REF!</v>
      </c>
      <c r="N469" s="356" t="str">
        <f t="shared" si="13"/>
        <v>#REF!</v>
      </c>
      <c r="O469" s="356" t="str">
        <f t="shared" si="14"/>
        <v>#REF!</v>
      </c>
      <c r="P469" s="356" t="str">
        <f t="shared" si="15"/>
        <v>#REF!</v>
      </c>
      <c r="Q469" s="356" t="str">
        <f t="shared" si="16"/>
        <v>#REF!</v>
      </c>
      <c r="R469" s="356" t="str">
        <f t="shared" si="17"/>
        <v>#REF!</v>
      </c>
      <c r="S469" s="356" t="str">
        <f t="shared" si="18"/>
        <v>#REF!</v>
      </c>
      <c r="T469" s="356" t="str">
        <f t="shared" si="19"/>
        <v>#REF!</v>
      </c>
      <c r="U469" s="356" t="str">
        <f t="shared" si="20"/>
        <v>#REF!</v>
      </c>
      <c r="V469" s="356" t="str">
        <f t="shared" si="21"/>
        <v>#REF!</v>
      </c>
      <c r="W469" s="356" t="str">
        <f t="shared" si="22"/>
        <v>#REF!</v>
      </c>
      <c r="X469" s="356" t="str">
        <f t="shared" si="23"/>
        <v>#REF!</v>
      </c>
      <c r="Y469" s="356" t="str">
        <f t="shared" si="24"/>
        <v>#REF!</v>
      </c>
      <c r="Z469" s="356" t="str">
        <f t="shared" si="25"/>
        <v>#REF!</v>
      </c>
      <c r="AA469" s="356" t="str">
        <f t="shared" si="26"/>
        <v>#REF!</v>
      </c>
      <c r="AB469" s="356" t="str">
        <f t="shared" si="27"/>
        <v>#REF!</v>
      </c>
      <c r="AC469" s="356" t="str">
        <f t="shared" si="28"/>
        <v>#REF!</v>
      </c>
      <c r="AD469" s="356" t="str">
        <f t="shared" si="29"/>
        <v>#REF!</v>
      </c>
      <c r="AE469" s="356" t="str">
        <f t="shared" si="30"/>
        <v>#REF!</v>
      </c>
      <c r="AF469" s="356" t="str">
        <f t="shared" si="31"/>
        <v>#REF!</v>
      </c>
      <c r="AG469" s="356" t="str">
        <f t="shared" si="32"/>
        <v>#REF!</v>
      </c>
      <c r="AH469" s="356" t="str">
        <f t="shared" si="33"/>
        <v>#REF!</v>
      </c>
      <c r="AI469" s="356" t="str">
        <f t="shared" si="34"/>
        <v>#REF!</v>
      </c>
      <c r="AJ469" s="356" t="str">
        <f t="shared" si="35"/>
        <v>#REF!</v>
      </c>
      <c r="AK469" s="356" t="str">
        <f t="shared" si="36"/>
        <v>#REF!</v>
      </c>
      <c r="AL469" s="356" t="str">
        <f t="shared" si="37"/>
        <v>#REF!</v>
      </c>
      <c r="AM469" s="356" t="str">
        <f t="shared" si="38"/>
        <v>#REF!</v>
      </c>
      <c r="AN469" s="356" t="str">
        <f t="shared" si="39"/>
        <v>#REF!</v>
      </c>
      <c r="AO469" s="356" t="str">
        <f t="shared" si="40"/>
        <v>#REF!</v>
      </c>
      <c r="AP469" s="356" t="str">
        <f t="shared" si="41"/>
        <v>#REF!</v>
      </c>
      <c r="AQ469" s="356" t="str">
        <f t="shared" si="42"/>
        <v>#REF!</v>
      </c>
      <c r="AR469" s="356" t="str">
        <f t="shared" si="43"/>
        <v>#REF!</v>
      </c>
      <c r="AS469" s="356" t="str">
        <f t="shared" si="44"/>
        <v>#REF!</v>
      </c>
      <c r="AT469" s="356" t="str">
        <f t="shared" si="45"/>
        <v>#REF!</v>
      </c>
      <c r="AU469" s="356" t="str">
        <f t="shared" si="46"/>
        <v>#REF!</v>
      </c>
      <c r="AV469" s="356" t="str">
        <f t="shared" si="47"/>
        <v>#REF!</v>
      </c>
      <c r="AW469" s="356" t="str">
        <f t="shared" si="48"/>
        <v>#REF!</v>
      </c>
      <c r="AX469" s="356" t="str">
        <f t="shared" si="49"/>
        <v>#REF!</v>
      </c>
      <c r="AY469" s="356" t="str">
        <f t="shared" si="50"/>
        <v>#REF!</v>
      </c>
      <c r="AZ469" s="356" t="str">
        <f t="shared" si="51"/>
        <v>#REF!</v>
      </c>
      <c r="BA469" s="356" t="str">
        <f t="shared" si="52"/>
        <v>#REF!</v>
      </c>
      <c r="BB469" s="356" t="str">
        <f t="shared" si="53"/>
        <v>#REF!</v>
      </c>
      <c r="BC469" s="356" t="str">
        <f t="shared" si="54"/>
        <v>#REF!</v>
      </c>
      <c r="BD469" s="356" t="str">
        <f t="shared" si="55"/>
        <v>#REF!</v>
      </c>
      <c r="BE469" s="356" t="str">
        <f t="shared" si="56"/>
        <v>#REF!</v>
      </c>
      <c r="BF469" s="356" t="str">
        <f t="shared" si="57"/>
        <v>#REF!</v>
      </c>
      <c r="BG469" s="356" t="str">
        <f t="shared" si="58"/>
        <v>#REF!</v>
      </c>
      <c r="BH469" s="356" t="str">
        <f t="shared" si="59"/>
        <v>#REF!</v>
      </c>
      <c r="BI469" s="356" t="str">
        <f t="shared" si="60"/>
        <v>#REF!</v>
      </c>
      <c r="BJ469" s="356" t="str">
        <f t="shared" si="61"/>
        <v>#REF!</v>
      </c>
      <c r="BK469" s="356" t="str">
        <f t="shared" si="62"/>
        <v>#REF!</v>
      </c>
      <c r="BL469" s="356" t="str">
        <f t="shared" si="63"/>
        <v>#REF!</v>
      </c>
      <c r="BM469" s="356" t="str">
        <f t="shared" si="64"/>
        <v>#REF!</v>
      </c>
      <c r="BN469" s="112"/>
    </row>
    <row r="470">
      <c r="A470" s="351">
        <v>1.15</v>
      </c>
      <c r="B470" s="356" t="str">
        <f t="shared" si="1"/>
        <v>#REF!</v>
      </c>
      <c r="C470" s="356" t="str">
        <f t="shared" si="2"/>
        <v>#REF!</v>
      </c>
      <c r="D470" s="356" t="str">
        <f t="shared" si="3"/>
        <v>#REF!</v>
      </c>
      <c r="E470" s="356" t="str">
        <f t="shared" si="4"/>
        <v>#REF!</v>
      </c>
      <c r="F470" s="356" t="str">
        <f t="shared" si="5"/>
        <v>#REF!</v>
      </c>
      <c r="G470" s="356" t="str">
        <f t="shared" si="6"/>
        <v>#REF!</v>
      </c>
      <c r="H470" s="356" t="str">
        <f t="shared" si="7"/>
        <v>#REF!</v>
      </c>
      <c r="I470" s="356" t="str">
        <f t="shared" si="8"/>
        <v>#REF!</v>
      </c>
      <c r="J470" s="356" t="str">
        <f t="shared" si="9"/>
        <v>#REF!</v>
      </c>
      <c r="K470" s="356" t="str">
        <f t="shared" si="10"/>
        <v>#REF!</v>
      </c>
      <c r="L470" s="356" t="str">
        <f t="shared" si="11"/>
        <v>#REF!</v>
      </c>
      <c r="M470" s="356" t="str">
        <f t="shared" si="12"/>
        <v>#REF!</v>
      </c>
      <c r="N470" s="356" t="str">
        <f t="shared" si="13"/>
        <v>#REF!</v>
      </c>
      <c r="O470" s="356" t="str">
        <f t="shared" si="14"/>
        <v>#REF!</v>
      </c>
      <c r="P470" s="356" t="str">
        <f t="shared" si="15"/>
        <v>#REF!</v>
      </c>
      <c r="Q470" s="356" t="str">
        <f t="shared" si="16"/>
        <v>#REF!</v>
      </c>
      <c r="R470" s="356" t="str">
        <f t="shared" si="17"/>
        <v>#REF!</v>
      </c>
      <c r="S470" s="356" t="str">
        <f t="shared" si="18"/>
        <v>#REF!</v>
      </c>
      <c r="T470" s="356" t="str">
        <f t="shared" si="19"/>
        <v>#REF!</v>
      </c>
      <c r="U470" s="356" t="str">
        <f t="shared" si="20"/>
        <v>#REF!</v>
      </c>
      <c r="V470" s="356" t="str">
        <f t="shared" si="21"/>
        <v>#REF!</v>
      </c>
      <c r="W470" s="356" t="str">
        <f t="shared" si="22"/>
        <v>#REF!</v>
      </c>
      <c r="X470" s="356" t="str">
        <f t="shared" si="23"/>
        <v>#REF!</v>
      </c>
      <c r="Y470" s="356" t="str">
        <f t="shared" si="24"/>
        <v>#REF!</v>
      </c>
      <c r="Z470" s="356" t="str">
        <f t="shared" si="25"/>
        <v>#REF!</v>
      </c>
      <c r="AA470" s="356" t="str">
        <f t="shared" si="26"/>
        <v>#REF!</v>
      </c>
      <c r="AB470" s="356" t="str">
        <f t="shared" si="27"/>
        <v>#REF!</v>
      </c>
      <c r="AC470" s="356" t="str">
        <f t="shared" si="28"/>
        <v>#REF!</v>
      </c>
      <c r="AD470" s="356" t="str">
        <f t="shared" si="29"/>
        <v>#REF!</v>
      </c>
      <c r="AE470" s="356" t="str">
        <f t="shared" si="30"/>
        <v>#REF!</v>
      </c>
      <c r="AF470" s="356" t="str">
        <f t="shared" si="31"/>
        <v>#REF!</v>
      </c>
      <c r="AG470" s="356" t="str">
        <f t="shared" si="32"/>
        <v>#REF!</v>
      </c>
      <c r="AH470" s="356" t="str">
        <f t="shared" si="33"/>
        <v>#REF!</v>
      </c>
      <c r="AI470" s="356" t="str">
        <f t="shared" si="34"/>
        <v>#REF!</v>
      </c>
      <c r="AJ470" s="356" t="str">
        <f t="shared" si="35"/>
        <v>#REF!</v>
      </c>
      <c r="AK470" s="356" t="str">
        <f t="shared" si="36"/>
        <v>#REF!</v>
      </c>
      <c r="AL470" s="356" t="str">
        <f t="shared" si="37"/>
        <v>#REF!</v>
      </c>
      <c r="AM470" s="356" t="str">
        <f t="shared" si="38"/>
        <v>#REF!</v>
      </c>
      <c r="AN470" s="356" t="str">
        <f t="shared" si="39"/>
        <v>#REF!</v>
      </c>
      <c r="AO470" s="356" t="str">
        <f t="shared" si="40"/>
        <v>#REF!</v>
      </c>
      <c r="AP470" s="356" t="str">
        <f t="shared" si="41"/>
        <v>#REF!</v>
      </c>
      <c r="AQ470" s="356" t="str">
        <f t="shared" si="42"/>
        <v>#REF!</v>
      </c>
      <c r="AR470" s="356" t="str">
        <f t="shared" si="43"/>
        <v>#REF!</v>
      </c>
      <c r="AS470" s="356" t="str">
        <f t="shared" si="44"/>
        <v>#REF!</v>
      </c>
      <c r="AT470" s="356" t="str">
        <f t="shared" si="45"/>
        <v>#REF!</v>
      </c>
      <c r="AU470" s="356" t="str">
        <f t="shared" si="46"/>
        <v>#REF!</v>
      </c>
      <c r="AV470" s="356" t="str">
        <f t="shared" si="47"/>
        <v>#REF!</v>
      </c>
      <c r="AW470" s="356" t="str">
        <f t="shared" si="48"/>
        <v>#REF!</v>
      </c>
      <c r="AX470" s="356" t="str">
        <f t="shared" si="49"/>
        <v>#REF!</v>
      </c>
      <c r="AY470" s="356" t="str">
        <f t="shared" si="50"/>
        <v>#REF!</v>
      </c>
      <c r="AZ470" s="356" t="str">
        <f t="shared" si="51"/>
        <v>#REF!</v>
      </c>
      <c r="BA470" s="356" t="str">
        <f t="shared" si="52"/>
        <v>#REF!</v>
      </c>
      <c r="BB470" s="356" t="str">
        <f t="shared" si="53"/>
        <v>#REF!</v>
      </c>
      <c r="BC470" s="356" t="str">
        <f t="shared" si="54"/>
        <v>#REF!</v>
      </c>
      <c r="BD470" s="356" t="str">
        <f t="shared" si="55"/>
        <v>#REF!</v>
      </c>
      <c r="BE470" s="356" t="str">
        <f t="shared" si="56"/>
        <v>#REF!</v>
      </c>
      <c r="BF470" s="356" t="str">
        <f t="shared" si="57"/>
        <v>#REF!</v>
      </c>
      <c r="BG470" s="356" t="str">
        <f t="shared" si="58"/>
        <v>#REF!</v>
      </c>
      <c r="BH470" s="356" t="str">
        <f t="shared" si="59"/>
        <v>#REF!</v>
      </c>
      <c r="BI470" s="356" t="str">
        <f t="shared" si="60"/>
        <v>#REF!</v>
      </c>
      <c r="BJ470" s="356" t="str">
        <f t="shared" si="61"/>
        <v>#REF!</v>
      </c>
      <c r="BK470" s="356" t="str">
        <f t="shared" si="62"/>
        <v>#REF!</v>
      </c>
      <c r="BL470" s="356" t="str">
        <f t="shared" si="63"/>
        <v>#REF!</v>
      </c>
      <c r="BM470" s="356" t="str">
        <f t="shared" si="64"/>
        <v>#REF!</v>
      </c>
      <c r="BN470" s="112"/>
    </row>
    <row r="471">
      <c r="A471" s="351">
        <v>1.35</v>
      </c>
      <c r="B471" s="356" t="str">
        <f t="shared" si="1"/>
        <v>#REF!</v>
      </c>
      <c r="C471" s="356" t="str">
        <f t="shared" si="2"/>
        <v>#REF!</v>
      </c>
      <c r="D471" s="356" t="str">
        <f t="shared" si="3"/>
        <v>#REF!</v>
      </c>
      <c r="E471" s="356" t="str">
        <f t="shared" si="4"/>
        <v>#REF!</v>
      </c>
      <c r="F471" s="356" t="str">
        <f t="shared" si="5"/>
        <v>#REF!</v>
      </c>
      <c r="G471" s="356" t="str">
        <f t="shared" si="6"/>
        <v>#REF!</v>
      </c>
      <c r="H471" s="356" t="str">
        <f t="shared" si="7"/>
        <v>#REF!</v>
      </c>
      <c r="I471" s="356" t="str">
        <f t="shared" si="8"/>
        <v>#REF!</v>
      </c>
      <c r="J471" s="356" t="str">
        <f t="shared" si="9"/>
        <v>#REF!</v>
      </c>
      <c r="K471" s="356" t="str">
        <f t="shared" si="10"/>
        <v>#REF!</v>
      </c>
      <c r="L471" s="356" t="str">
        <f t="shared" si="11"/>
        <v>#REF!</v>
      </c>
      <c r="M471" s="356" t="str">
        <f t="shared" si="12"/>
        <v>#REF!</v>
      </c>
      <c r="N471" s="356" t="str">
        <f t="shared" si="13"/>
        <v>#REF!</v>
      </c>
      <c r="O471" s="356" t="str">
        <f t="shared" si="14"/>
        <v>#REF!</v>
      </c>
      <c r="P471" s="356" t="str">
        <f t="shared" si="15"/>
        <v>#REF!</v>
      </c>
      <c r="Q471" s="356" t="str">
        <f t="shared" si="16"/>
        <v>#REF!</v>
      </c>
      <c r="R471" s="356" t="str">
        <f t="shared" si="17"/>
        <v>#REF!</v>
      </c>
      <c r="S471" s="356" t="str">
        <f t="shared" si="18"/>
        <v>#REF!</v>
      </c>
      <c r="T471" s="356" t="str">
        <f t="shared" si="19"/>
        <v>#REF!</v>
      </c>
      <c r="U471" s="356" t="str">
        <f t="shared" si="20"/>
        <v>#REF!</v>
      </c>
      <c r="V471" s="356" t="str">
        <f t="shared" si="21"/>
        <v>#REF!</v>
      </c>
      <c r="W471" s="356" t="str">
        <f t="shared" si="22"/>
        <v>#REF!</v>
      </c>
      <c r="X471" s="356" t="str">
        <f t="shared" si="23"/>
        <v>#REF!</v>
      </c>
      <c r="Y471" s="356" t="str">
        <f t="shared" si="24"/>
        <v>#REF!</v>
      </c>
      <c r="Z471" s="356" t="str">
        <f t="shared" si="25"/>
        <v>#REF!</v>
      </c>
      <c r="AA471" s="356" t="str">
        <f t="shared" si="26"/>
        <v>#REF!</v>
      </c>
      <c r="AB471" s="356" t="str">
        <f t="shared" si="27"/>
        <v>#REF!</v>
      </c>
      <c r="AC471" s="356" t="str">
        <f t="shared" si="28"/>
        <v>#REF!</v>
      </c>
      <c r="AD471" s="356" t="str">
        <f t="shared" si="29"/>
        <v>#REF!</v>
      </c>
      <c r="AE471" s="356" t="str">
        <f t="shared" si="30"/>
        <v>#REF!</v>
      </c>
      <c r="AF471" s="356" t="str">
        <f t="shared" si="31"/>
        <v>#REF!</v>
      </c>
      <c r="AG471" s="356" t="str">
        <f t="shared" si="32"/>
        <v>#REF!</v>
      </c>
      <c r="AH471" s="356" t="str">
        <f t="shared" si="33"/>
        <v>#REF!</v>
      </c>
      <c r="AI471" s="356" t="str">
        <f t="shared" si="34"/>
        <v>#REF!</v>
      </c>
      <c r="AJ471" s="356" t="str">
        <f t="shared" si="35"/>
        <v>#REF!</v>
      </c>
      <c r="AK471" s="356" t="str">
        <f t="shared" si="36"/>
        <v>#REF!</v>
      </c>
      <c r="AL471" s="356" t="str">
        <f t="shared" si="37"/>
        <v>#REF!</v>
      </c>
      <c r="AM471" s="356" t="str">
        <f t="shared" si="38"/>
        <v>#REF!</v>
      </c>
      <c r="AN471" s="356" t="str">
        <f t="shared" si="39"/>
        <v>#REF!</v>
      </c>
      <c r="AO471" s="356" t="str">
        <f t="shared" si="40"/>
        <v>#REF!</v>
      </c>
      <c r="AP471" s="356" t="str">
        <f t="shared" si="41"/>
        <v>#REF!</v>
      </c>
      <c r="AQ471" s="356" t="str">
        <f t="shared" si="42"/>
        <v>#REF!</v>
      </c>
      <c r="AR471" s="356" t="str">
        <f t="shared" si="43"/>
        <v>#REF!</v>
      </c>
      <c r="AS471" s="356" t="str">
        <f t="shared" si="44"/>
        <v>#REF!</v>
      </c>
      <c r="AT471" s="356" t="str">
        <f t="shared" si="45"/>
        <v>#REF!</v>
      </c>
      <c r="AU471" s="356" t="str">
        <f t="shared" si="46"/>
        <v>#REF!</v>
      </c>
      <c r="AV471" s="356" t="str">
        <f t="shared" si="47"/>
        <v>#REF!</v>
      </c>
      <c r="AW471" s="356" t="str">
        <f t="shared" si="48"/>
        <v>#REF!</v>
      </c>
      <c r="AX471" s="356" t="str">
        <f t="shared" si="49"/>
        <v>#REF!</v>
      </c>
      <c r="AY471" s="356" t="str">
        <f t="shared" si="50"/>
        <v>#REF!</v>
      </c>
      <c r="AZ471" s="356" t="str">
        <f t="shared" si="51"/>
        <v>#REF!</v>
      </c>
      <c r="BA471" s="356" t="str">
        <f t="shared" si="52"/>
        <v>#REF!</v>
      </c>
      <c r="BB471" s="356" t="str">
        <f t="shared" si="53"/>
        <v>#REF!</v>
      </c>
      <c r="BC471" s="356" t="str">
        <f t="shared" si="54"/>
        <v>#REF!</v>
      </c>
      <c r="BD471" s="356" t="str">
        <f t="shared" si="55"/>
        <v>#REF!</v>
      </c>
      <c r="BE471" s="356" t="str">
        <f t="shared" si="56"/>
        <v>#REF!</v>
      </c>
      <c r="BF471" s="356" t="str">
        <f t="shared" si="57"/>
        <v>#REF!</v>
      </c>
      <c r="BG471" s="356" t="str">
        <f t="shared" si="58"/>
        <v>#REF!</v>
      </c>
      <c r="BH471" s="356" t="str">
        <f t="shared" si="59"/>
        <v>#REF!</v>
      </c>
      <c r="BI471" s="356" t="str">
        <f t="shared" si="60"/>
        <v>#REF!</v>
      </c>
      <c r="BJ471" s="356" t="str">
        <f t="shared" si="61"/>
        <v>#REF!</v>
      </c>
      <c r="BK471" s="356" t="str">
        <f t="shared" si="62"/>
        <v>#REF!</v>
      </c>
      <c r="BL471" s="356" t="str">
        <f t="shared" si="63"/>
        <v>#REF!</v>
      </c>
      <c r="BM471" s="356" t="str">
        <f t="shared" si="64"/>
        <v>#REF!</v>
      </c>
      <c r="BN471" s="112"/>
    </row>
    <row r="472">
      <c r="A472" s="351">
        <v>1.533333333333333</v>
      </c>
      <c r="B472" s="356" t="str">
        <f t="shared" si="1"/>
        <v>#REF!</v>
      </c>
      <c r="C472" s="356" t="str">
        <f t="shared" si="2"/>
        <v>#REF!</v>
      </c>
      <c r="D472" s="356" t="str">
        <f t="shared" si="3"/>
        <v>#REF!</v>
      </c>
      <c r="E472" s="356" t="str">
        <f t="shared" si="4"/>
        <v>#REF!</v>
      </c>
      <c r="F472" s="356" t="str">
        <f t="shared" si="5"/>
        <v>#REF!</v>
      </c>
      <c r="G472" s="356" t="str">
        <f t="shared" si="6"/>
        <v>#REF!</v>
      </c>
      <c r="H472" s="356" t="str">
        <f t="shared" si="7"/>
        <v>#REF!</v>
      </c>
      <c r="I472" s="356" t="str">
        <f t="shared" si="8"/>
        <v>#REF!</v>
      </c>
      <c r="J472" s="356" t="str">
        <f t="shared" si="9"/>
        <v>#REF!</v>
      </c>
      <c r="K472" s="356" t="str">
        <f t="shared" si="10"/>
        <v>#REF!</v>
      </c>
      <c r="L472" s="356" t="str">
        <f t="shared" si="11"/>
        <v>#REF!</v>
      </c>
      <c r="M472" s="356" t="str">
        <f t="shared" si="12"/>
        <v>#REF!</v>
      </c>
      <c r="N472" s="356" t="str">
        <f t="shared" si="13"/>
        <v>#REF!</v>
      </c>
      <c r="O472" s="356" t="str">
        <f t="shared" si="14"/>
        <v>#REF!</v>
      </c>
      <c r="P472" s="356" t="str">
        <f t="shared" si="15"/>
        <v>#REF!</v>
      </c>
      <c r="Q472" s="356" t="str">
        <f t="shared" si="16"/>
        <v>#REF!</v>
      </c>
      <c r="R472" s="356" t="str">
        <f t="shared" si="17"/>
        <v>#REF!</v>
      </c>
      <c r="S472" s="356" t="str">
        <f t="shared" si="18"/>
        <v>#REF!</v>
      </c>
      <c r="T472" s="356" t="str">
        <f t="shared" si="19"/>
        <v>#REF!</v>
      </c>
      <c r="U472" s="356" t="str">
        <f t="shared" si="20"/>
        <v>#REF!</v>
      </c>
      <c r="V472" s="356" t="str">
        <f t="shared" si="21"/>
        <v>#REF!</v>
      </c>
      <c r="W472" s="356" t="str">
        <f t="shared" si="22"/>
        <v>#REF!</v>
      </c>
      <c r="X472" s="356" t="str">
        <f t="shared" si="23"/>
        <v>#REF!</v>
      </c>
      <c r="Y472" s="356" t="str">
        <f t="shared" si="24"/>
        <v>#REF!</v>
      </c>
      <c r="Z472" s="356" t="str">
        <f t="shared" si="25"/>
        <v>#REF!</v>
      </c>
      <c r="AA472" s="356" t="str">
        <f t="shared" si="26"/>
        <v>#REF!</v>
      </c>
      <c r="AB472" s="356" t="str">
        <f t="shared" si="27"/>
        <v>#REF!</v>
      </c>
      <c r="AC472" s="356" t="str">
        <f t="shared" si="28"/>
        <v>#REF!</v>
      </c>
      <c r="AD472" s="356" t="str">
        <f t="shared" si="29"/>
        <v>#REF!</v>
      </c>
      <c r="AE472" s="356" t="str">
        <f t="shared" si="30"/>
        <v>#REF!</v>
      </c>
      <c r="AF472" s="356" t="str">
        <f t="shared" si="31"/>
        <v>#REF!</v>
      </c>
      <c r="AG472" s="356" t="str">
        <f t="shared" si="32"/>
        <v>#REF!</v>
      </c>
      <c r="AH472" s="356" t="str">
        <f t="shared" si="33"/>
        <v>#REF!</v>
      </c>
      <c r="AI472" s="356" t="str">
        <f t="shared" si="34"/>
        <v>#REF!</v>
      </c>
      <c r="AJ472" s="356" t="str">
        <f t="shared" si="35"/>
        <v>#REF!</v>
      </c>
      <c r="AK472" s="356" t="str">
        <f t="shared" si="36"/>
        <v>#REF!</v>
      </c>
      <c r="AL472" s="356" t="str">
        <f t="shared" si="37"/>
        <v>#REF!</v>
      </c>
      <c r="AM472" s="356" t="str">
        <f t="shared" si="38"/>
        <v>#REF!</v>
      </c>
      <c r="AN472" s="356" t="str">
        <f t="shared" si="39"/>
        <v>#REF!</v>
      </c>
      <c r="AO472" s="356" t="str">
        <f t="shared" si="40"/>
        <v>#REF!</v>
      </c>
      <c r="AP472" s="356" t="str">
        <f t="shared" si="41"/>
        <v>#REF!</v>
      </c>
      <c r="AQ472" s="356" t="str">
        <f t="shared" si="42"/>
        <v>#REF!</v>
      </c>
      <c r="AR472" s="356" t="str">
        <f t="shared" si="43"/>
        <v>#REF!</v>
      </c>
      <c r="AS472" s="356" t="str">
        <f t="shared" si="44"/>
        <v>#REF!</v>
      </c>
      <c r="AT472" s="356" t="str">
        <f t="shared" si="45"/>
        <v>#REF!</v>
      </c>
      <c r="AU472" s="356" t="str">
        <f t="shared" si="46"/>
        <v>#REF!</v>
      </c>
      <c r="AV472" s="356" t="str">
        <f t="shared" si="47"/>
        <v>#REF!</v>
      </c>
      <c r="AW472" s="356" t="str">
        <f t="shared" si="48"/>
        <v>#REF!</v>
      </c>
      <c r="AX472" s="356" t="str">
        <f t="shared" si="49"/>
        <v>#REF!</v>
      </c>
      <c r="AY472" s="356" t="str">
        <f t="shared" si="50"/>
        <v>#REF!</v>
      </c>
      <c r="AZ472" s="356" t="str">
        <f t="shared" si="51"/>
        <v>#REF!</v>
      </c>
      <c r="BA472" s="356" t="str">
        <f t="shared" si="52"/>
        <v>#REF!</v>
      </c>
      <c r="BB472" s="356" t="str">
        <f t="shared" si="53"/>
        <v>#REF!</v>
      </c>
      <c r="BC472" s="356" t="str">
        <f t="shared" si="54"/>
        <v>#REF!</v>
      </c>
      <c r="BD472" s="356" t="str">
        <f t="shared" si="55"/>
        <v>#REF!</v>
      </c>
      <c r="BE472" s="356" t="str">
        <f t="shared" si="56"/>
        <v>#REF!</v>
      </c>
      <c r="BF472" s="356" t="str">
        <f t="shared" si="57"/>
        <v>#REF!</v>
      </c>
      <c r="BG472" s="356" t="str">
        <f t="shared" si="58"/>
        <v>#REF!</v>
      </c>
      <c r="BH472" s="356" t="str">
        <f t="shared" si="59"/>
        <v>#REF!</v>
      </c>
      <c r="BI472" s="356" t="str">
        <f t="shared" si="60"/>
        <v>#REF!</v>
      </c>
      <c r="BJ472" s="356" t="str">
        <f t="shared" si="61"/>
        <v>#REF!</v>
      </c>
      <c r="BK472" s="356" t="str">
        <f t="shared" si="62"/>
        <v>#REF!</v>
      </c>
      <c r="BL472" s="356" t="str">
        <f t="shared" si="63"/>
        <v>#REF!</v>
      </c>
      <c r="BM472" s="356" t="str">
        <f t="shared" si="64"/>
        <v>#REF!</v>
      </c>
      <c r="BN472" s="112"/>
    </row>
    <row r="473">
      <c r="A473" s="351">
        <v>1.7333333333333334</v>
      </c>
      <c r="B473" s="356" t="str">
        <f t="shared" si="1"/>
        <v>#REF!</v>
      </c>
      <c r="C473" s="356" t="str">
        <f t="shared" si="2"/>
        <v>#REF!</v>
      </c>
      <c r="D473" s="356" t="str">
        <f t="shared" si="3"/>
        <v>#REF!</v>
      </c>
      <c r="E473" s="356" t="str">
        <f t="shared" si="4"/>
        <v>#REF!</v>
      </c>
      <c r="F473" s="356" t="str">
        <f t="shared" si="5"/>
        <v>#REF!</v>
      </c>
      <c r="G473" s="356" t="str">
        <f t="shared" si="6"/>
        <v>#REF!</v>
      </c>
      <c r="H473" s="356" t="str">
        <f t="shared" si="7"/>
        <v>#REF!</v>
      </c>
      <c r="I473" s="356" t="str">
        <f t="shared" si="8"/>
        <v>#REF!</v>
      </c>
      <c r="J473" s="356" t="str">
        <f t="shared" si="9"/>
        <v>#REF!</v>
      </c>
      <c r="K473" s="356" t="str">
        <f t="shared" si="10"/>
        <v>#REF!</v>
      </c>
      <c r="L473" s="356" t="str">
        <f t="shared" si="11"/>
        <v>#REF!</v>
      </c>
      <c r="M473" s="356" t="str">
        <f t="shared" si="12"/>
        <v>#REF!</v>
      </c>
      <c r="N473" s="356" t="str">
        <f t="shared" si="13"/>
        <v>#REF!</v>
      </c>
      <c r="O473" s="356" t="str">
        <f t="shared" si="14"/>
        <v>#REF!</v>
      </c>
      <c r="P473" s="356" t="str">
        <f t="shared" si="15"/>
        <v>#REF!</v>
      </c>
      <c r="Q473" s="356" t="str">
        <f t="shared" si="16"/>
        <v>#REF!</v>
      </c>
      <c r="R473" s="356" t="str">
        <f t="shared" si="17"/>
        <v>#REF!</v>
      </c>
      <c r="S473" s="356" t="str">
        <f t="shared" si="18"/>
        <v>#REF!</v>
      </c>
      <c r="T473" s="356" t="str">
        <f t="shared" si="19"/>
        <v>#REF!</v>
      </c>
      <c r="U473" s="356" t="str">
        <f t="shared" si="20"/>
        <v>#REF!</v>
      </c>
      <c r="V473" s="356" t="str">
        <f t="shared" si="21"/>
        <v>#REF!</v>
      </c>
      <c r="W473" s="356" t="str">
        <f t="shared" si="22"/>
        <v>#REF!</v>
      </c>
      <c r="X473" s="356" t="str">
        <f t="shared" si="23"/>
        <v>#REF!</v>
      </c>
      <c r="Y473" s="356" t="str">
        <f t="shared" si="24"/>
        <v>#REF!</v>
      </c>
      <c r="Z473" s="356" t="str">
        <f t="shared" si="25"/>
        <v>#REF!</v>
      </c>
      <c r="AA473" s="356" t="str">
        <f t="shared" si="26"/>
        <v>#REF!</v>
      </c>
      <c r="AB473" s="356" t="str">
        <f t="shared" si="27"/>
        <v>#REF!</v>
      </c>
      <c r="AC473" s="356" t="str">
        <f t="shared" si="28"/>
        <v>#REF!</v>
      </c>
      <c r="AD473" s="356" t="str">
        <f t="shared" si="29"/>
        <v>#REF!</v>
      </c>
      <c r="AE473" s="356" t="str">
        <f t="shared" si="30"/>
        <v>#REF!</v>
      </c>
      <c r="AF473" s="356" t="str">
        <f t="shared" si="31"/>
        <v>#REF!</v>
      </c>
      <c r="AG473" s="356" t="str">
        <f t="shared" si="32"/>
        <v>#REF!</v>
      </c>
      <c r="AH473" s="356" t="str">
        <f t="shared" si="33"/>
        <v>#REF!</v>
      </c>
      <c r="AI473" s="356" t="str">
        <f t="shared" si="34"/>
        <v>#REF!</v>
      </c>
      <c r="AJ473" s="356" t="str">
        <f t="shared" si="35"/>
        <v>#REF!</v>
      </c>
      <c r="AK473" s="356" t="str">
        <f t="shared" si="36"/>
        <v>#REF!</v>
      </c>
      <c r="AL473" s="356" t="str">
        <f t="shared" si="37"/>
        <v>#REF!</v>
      </c>
      <c r="AM473" s="356" t="str">
        <f t="shared" si="38"/>
        <v>#REF!</v>
      </c>
      <c r="AN473" s="356" t="str">
        <f t="shared" si="39"/>
        <v>#REF!</v>
      </c>
      <c r="AO473" s="356" t="str">
        <f t="shared" si="40"/>
        <v>#REF!</v>
      </c>
      <c r="AP473" s="356" t="str">
        <f t="shared" si="41"/>
        <v>#REF!</v>
      </c>
      <c r="AQ473" s="356" t="str">
        <f t="shared" si="42"/>
        <v>#REF!</v>
      </c>
      <c r="AR473" s="356" t="str">
        <f t="shared" si="43"/>
        <v>#REF!</v>
      </c>
      <c r="AS473" s="356" t="str">
        <f t="shared" si="44"/>
        <v>#REF!</v>
      </c>
      <c r="AT473" s="356" t="str">
        <f t="shared" si="45"/>
        <v>#REF!</v>
      </c>
      <c r="AU473" s="356" t="str">
        <f t="shared" si="46"/>
        <v>#REF!</v>
      </c>
      <c r="AV473" s="356" t="str">
        <f t="shared" si="47"/>
        <v>#REF!</v>
      </c>
      <c r="AW473" s="356" t="str">
        <f t="shared" si="48"/>
        <v>#REF!</v>
      </c>
      <c r="AX473" s="356" t="str">
        <f t="shared" si="49"/>
        <v>#REF!</v>
      </c>
      <c r="AY473" s="356" t="str">
        <f t="shared" si="50"/>
        <v>#REF!</v>
      </c>
      <c r="AZ473" s="356" t="str">
        <f t="shared" si="51"/>
        <v>#REF!</v>
      </c>
      <c r="BA473" s="356" t="str">
        <f t="shared" si="52"/>
        <v>#REF!</v>
      </c>
      <c r="BB473" s="356" t="str">
        <f t="shared" si="53"/>
        <v>#REF!</v>
      </c>
      <c r="BC473" s="356" t="str">
        <f t="shared" si="54"/>
        <v>#REF!</v>
      </c>
      <c r="BD473" s="356" t="str">
        <f t="shared" si="55"/>
        <v>#REF!</v>
      </c>
      <c r="BE473" s="356" t="str">
        <f t="shared" si="56"/>
        <v>#REF!</v>
      </c>
      <c r="BF473" s="356" t="str">
        <f t="shared" si="57"/>
        <v>#REF!</v>
      </c>
      <c r="BG473" s="356" t="str">
        <f t="shared" si="58"/>
        <v>#REF!</v>
      </c>
      <c r="BH473" s="356" t="str">
        <f t="shared" si="59"/>
        <v>#REF!</v>
      </c>
      <c r="BI473" s="356" t="str">
        <f t="shared" si="60"/>
        <v>#REF!</v>
      </c>
      <c r="BJ473" s="356" t="str">
        <f t="shared" si="61"/>
        <v>#REF!</v>
      </c>
      <c r="BK473" s="356" t="str">
        <f t="shared" si="62"/>
        <v>#REF!</v>
      </c>
      <c r="BL473" s="356" t="str">
        <f t="shared" si="63"/>
        <v>#REF!</v>
      </c>
      <c r="BM473" s="356" t="str">
        <f t="shared" si="64"/>
        <v>#REF!</v>
      </c>
      <c r="BN473" s="112"/>
    </row>
    <row r="474">
      <c r="A474" s="351">
        <v>1.9333333333333333</v>
      </c>
      <c r="B474" s="356" t="str">
        <f t="shared" si="1"/>
        <v>#REF!</v>
      </c>
      <c r="C474" s="356" t="str">
        <f t="shared" si="2"/>
        <v>#REF!</v>
      </c>
      <c r="D474" s="356" t="str">
        <f t="shared" si="3"/>
        <v>#REF!</v>
      </c>
      <c r="E474" s="356" t="str">
        <f t="shared" si="4"/>
        <v>#REF!</v>
      </c>
      <c r="F474" s="356" t="str">
        <f t="shared" si="5"/>
        <v>#REF!</v>
      </c>
      <c r="G474" s="356" t="str">
        <f t="shared" si="6"/>
        <v>#REF!</v>
      </c>
      <c r="H474" s="356" t="str">
        <f t="shared" si="7"/>
        <v>#REF!</v>
      </c>
      <c r="I474" s="356" t="str">
        <f t="shared" si="8"/>
        <v>#REF!</v>
      </c>
      <c r="J474" s="356" t="str">
        <f t="shared" si="9"/>
        <v>#REF!</v>
      </c>
      <c r="K474" s="356" t="str">
        <f t="shared" si="10"/>
        <v>#REF!</v>
      </c>
      <c r="L474" s="356" t="str">
        <f t="shared" si="11"/>
        <v>#REF!</v>
      </c>
      <c r="M474" s="356" t="str">
        <f t="shared" si="12"/>
        <v>#REF!</v>
      </c>
      <c r="N474" s="356" t="str">
        <f t="shared" si="13"/>
        <v>#REF!</v>
      </c>
      <c r="O474" s="356" t="str">
        <f t="shared" si="14"/>
        <v>#REF!</v>
      </c>
      <c r="P474" s="356" t="str">
        <f t="shared" si="15"/>
        <v>#REF!</v>
      </c>
      <c r="Q474" s="356" t="str">
        <f t="shared" si="16"/>
        <v>#REF!</v>
      </c>
      <c r="R474" s="356" t="str">
        <f t="shared" si="17"/>
        <v>#REF!</v>
      </c>
      <c r="S474" s="356" t="str">
        <f t="shared" si="18"/>
        <v>#REF!</v>
      </c>
      <c r="T474" s="356" t="str">
        <f t="shared" si="19"/>
        <v>#REF!</v>
      </c>
      <c r="U474" s="356" t="str">
        <f t="shared" si="20"/>
        <v>#REF!</v>
      </c>
      <c r="V474" s="356" t="str">
        <f t="shared" si="21"/>
        <v>#REF!</v>
      </c>
      <c r="W474" s="356" t="str">
        <f t="shared" si="22"/>
        <v>#REF!</v>
      </c>
      <c r="X474" s="356" t="str">
        <f t="shared" si="23"/>
        <v>#REF!</v>
      </c>
      <c r="Y474" s="356" t="str">
        <f t="shared" si="24"/>
        <v>#REF!</v>
      </c>
      <c r="Z474" s="356" t="str">
        <f t="shared" si="25"/>
        <v>#REF!</v>
      </c>
      <c r="AA474" s="356" t="str">
        <f t="shared" si="26"/>
        <v>#REF!</v>
      </c>
      <c r="AB474" s="356" t="str">
        <f t="shared" si="27"/>
        <v>#REF!</v>
      </c>
      <c r="AC474" s="356" t="str">
        <f t="shared" si="28"/>
        <v>#REF!</v>
      </c>
      <c r="AD474" s="356" t="str">
        <f t="shared" si="29"/>
        <v>#REF!</v>
      </c>
      <c r="AE474" s="356" t="str">
        <f t="shared" si="30"/>
        <v>#REF!</v>
      </c>
      <c r="AF474" s="356" t="str">
        <f t="shared" si="31"/>
        <v>#REF!</v>
      </c>
      <c r="AG474" s="356" t="str">
        <f t="shared" si="32"/>
        <v>#REF!</v>
      </c>
      <c r="AH474" s="356" t="str">
        <f t="shared" si="33"/>
        <v>#REF!</v>
      </c>
      <c r="AI474" s="356" t="str">
        <f t="shared" si="34"/>
        <v>#REF!</v>
      </c>
      <c r="AJ474" s="356" t="str">
        <f t="shared" si="35"/>
        <v>#REF!</v>
      </c>
      <c r="AK474" s="356" t="str">
        <f t="shared" si="36"/>
        <v>#REF!</v>
      </c>
      <c r="AL474" s="356" t="str">
        <f t="shared" si="37"/>
        <v>#REF!</v>
      </c>
      <c r="AM474" s="356" t="str">
        <f t="shared" si="38"/>
        <v>#REF!</v>
      </c>
      <c r="AN474" s="356" t="str">
        <f t="shared" si="39"/>
        <v>#REF!</v>
      </c>
      <c r="AO474" s="356" t="str">
        <f t="shared" si="40"/>
        <v>#REF!</v>
      </c>
      <c r="AP474" s="356" t="str">
        <f t="shared" si="41"/>
        <v>#REF!</v>
      </c>
      <c r="AQ474" s="356" t="str">
        <f t="shared" si="42"/>
        <v>#REF!</v>
      </c>
      <c r="AR474" s="356" t="str">
        <f t="shared" si="43"/>
        <v>#REF!</v>
      </c>
      <c r="AS474" s="356" t="str">
        <f t="shared" si="44"/>
        <v>#REF!</v>
      </c>
      <c r="AT474" s="356" t="str">
        <f t="shared" si="45"/>
        <v>#REF!</v>
      </c>
      <c r="AU474" s="356" t="str">
        <f t="shared" si="46"/>
        <v>#REF!</v>
      </c>
      <c r="AV474" s="356" t="str">
        <f t="shared" si="47"/>
        <v>#REF!</v>
      </c>
      <c r="AW474" s="356" t="str">
        <f t="shared" si="48"/>
        <v>#REF!</v>
      </c>
      <c r="AX474" s="356" t="str">
        <f t="shared" si="49"/>
        <v>#REF!</v>
      </c>
      <c r="AY474" s="356" t="str">
        <f t="shared" si="50"/>
        <v>#REF!</v>
      </c>
      <c r="AZ474" s="356" t="str">
        <f t="shared" si="51"/>
        <v>#REF!</v>
      </c>
      <c r="BA474" s="356" t="str">
        <f t="shared" si="52"/>
        <v>#REF!</v>
      </c>
      <c r="BB474" s="356" t="str">
        <f t="shared" si="53"/>
        <v>#REF!</v>
      </c>
      <c r="BC474" s="356" t="str">
        <f t="shared" si="54"/>
        <v>#REF!</v>
      </c>
      <c r="BD474" s="356" t="str">
        <f t="shared" si="55"/>
        <v>#REF!</v>
      </c>
      <c r="BE474" s="356" t="str">
        <f t="shared" si="56"/>
        <v>#REF!</v>
      </c>
      <c r="BF474" s="356" t="str">
        <f t="shared" si="57"/>
        <v>#REF!</v>
      </c>
      <c r="BG474" s="356" t="str">
        <f t="shared" si="58"/>
        <v>#REF!</v>
      </c>
      <c r="BH474" s="356" t="str">
        <f t="shared" si="59"/>
        <v>#REF!</v>
      </c>
      <c r="BI474" s="356" t="str">
        <f t="shared" si="60"/>
        <v>#REF!</v>
      </c>
      <c r="BJ474" s="356" t="str">
        <f t="shared" si="61"/>
        <v>#REF!</v>
      </c>
      <c r="BK474" s="356" t="str">
        <f t="shared" si="62"/>
        <v>#REF!</v>
      </c>
      <c r="BL474" s="356" t="str">
        <f t="shared" si="63"/>
        <v>#REF!</v>
      </c>
      <c r="BM474" s="356" t="str">
        <f t="shared" si="64"/>
        <v>#REF!</v>
      </c>
      <c r="BN474" s="112"/>
    </row>
    <row r="475">
      <c r="A475" s="351">
        <v>2.1166666666666667</v>
      </c>
      <c r="B475" s="356" t="str">
        <f t="shared" si="1"/>
        <v>#REF!</v>
      </c>
      <c r="C475" s="356" t="str">
        <f t="shared" si="2"/>
        <v>#REF!</v>
      </c>
      <c r="D475" s="356" t="str">
        <f t="shared" si="3"/>
        <v>#REF!</v>
      </c>
      <c r="E475" s="356" t="str">
        <f t="shared" si="4"/>
        <v>#REF!</v>
      </c>
      <c r="F475" s="356" t="str">
        <f t="shared" si="5"/>
        <v>#REF!</v>
      </c>
      <c r="G475" s="356" t="str">
        <f t="shared" si="6"/>
        <v>#REF!</v>
      </c>
      <c r="H475" s="356" t="str">
        <f t="shared" si="7"/>
        <v>#REF!</v>
      </c>
      <c r="I475" s="356" t="str">
        <f t="shared" si="8"/>
        <v>#REF!</v>
      </c>
      <c r="J475" s="356" t="str">
        <f t="shared" si="9"/>
        <v>#REF!</v>
      </c>
      <c r="K475" s="356" t="str">
        <f t="shared" si="10"/>
        <v>#REF!</v>
      </c>
      <c r="L475" s="356" t="str">
        <f t="shared" si="11"/>
        <v>#REF!</v>
      </c>
      <c r="M475" s="356" t="str">
        <f t="shared" si="12"/>
        <v>#REF!</v>
      </c>
      <c r="N475" s="356" t="str">
        <f t="shared" si="13"/>
        <v>#REF!</v>
      </c>
      <c r="O475" s="356" t="str">
        <f t="shared" si="14"/>
        <v>#REF!</v>
      </c>
      <c r="P475" s="356" t="str">
        <f t="shared" si="15"/>
        <v>#REF!</v>
      </c>
      <c r="Q475" s="356" t="str">
        <f t="shared" si="16"/>
        <v>#REF!</v>
      </c>
      <c r="R475" s="356" t="str">
        <f t="shared" si="17"/>
        <v>#REF!</v>
      </c>
      <c r="S475" s="356" t="str">
        <f t="shared" si="18"/>
        <v>#REF!</v>
      </c>
      <c r="T475" s="356" t="str">
        <f t="shared" si="19"/>
        <v>#REF!</v>
      </c>
      <c r="U475" s="356" t="str">
        <f t="shared" si="20"/>
        <v>#REF!</v>
      </c>
      <c r="V475" s="356" t="str">
        <f t="shared" si="21"/>
        <v>#REF!</v>
      </c>
      <c r="W475" s="356" t="str">
        <f t="shared" si="22"/>
        <v>#REF!</v>
      </c>
      <c r="X475" s="356" t="str">
        <f t="shared" si="23"/>
        <v>#REF!</v>
      </c>
      <c r="Y475" s="356" t="str">
        <f t="shared" si="24"/>
        <v>#REF!</v>
      </c>
      <c r="Z475" s="356" t="str">
        <f t="shared" si="25"/>
        <v>#REF!</v>
      </c>
      <c r="AA475" s="356" t="str">
        <f t="shared" si="26"/>
        <v>#REF!</v>
      </c>
      <c r="AB475" s="356" t="str">
        <f t="shared" si="27"/>
        <v>#REF!</v>
      </c>
      <c r="AC475" s="356" t="str">
        <f t="shared" si="28"/>
        <v>#REF!</v>
      </c>
      <c r="AD475" s="356" t="str">
        <f t="shared" si="29"/>
        <v>#REF!</v>
      </c>
      <c r="AE475" s="356" t="str">
        <f t="shared" si="30"/>
        <v>#REF!</v>
      </c>
      <c r="AF475" s="356" t="str">
        <f t="shared" si="31"/>
        <v>#REF!</v>
      </c>
      <c r="AG475" s="356" t="str">
        <f t="shared" si="32"/>
        <v>#REF!</v>
      </c>
      <c r="AH475" s="356" t="str">
        <f t="shared" si="33"/>
        <v>#REF!</v>
      </c>
      <c r="AI475" s="356" t="str">
        <f t="shared" si="34"/>
        <v>#REF!</v>
      </c>
      <c r="AJ475" s="356" t="str">
        <f t="shared" si="35"/>
        <v>#REF!</v>
      </c>
      <c r="AK475" s="356" t="str">
        <f t="shared" si="36"/>
        <v>#REF!</v>
      </c>
      <c r="AL475" s="356" t="str">
        <f t="shared" si="37"/>
        <v>#REF!</v>
      </c>
      <c r="AM475" s="356" t="str">
        <f t="shared" si="38"/>
        <v>#REF!</v>
      </c>
      <c r="AN475" s="356" t="str">
        <f t="shared" si="39"/>
        <v>#REF!</v>
      </c>
      <c r="AO475" s="356" t="str">
        <f t="shared" si="40"/>
        <v>#REF!</v>
      </c>
      <c r="AP475" s="356" t="str">
        <f t="shared" si="41"/>
        <v>#REF!</v>
      </c>
      <c r="AQ475" s="356" t="str">
        <f t="shared" si="42"/>
        <v>#REF!</v>
      </c>
      <c r="AR475" s="356" t="str">
        <f t="shared" si="43"/>
        <v>#REF!</v>
      </c>
      <c r="AS475" s="356" t="str">
        <f t="shared" si="44"/>
        <v>#REF!</v>
      </c>
      <c r="AT475" s="356" t="str">
        <f t="shared" si="45"/>
        <v>#REF!</v>
      </c>
      <c r="AU475" s="356" t="str">
        <f t="shared" si="46"/>
        <v>#REF!</v>
      </c>
      <c r="AV475" s="356" t="str">
        <f t="shared" si="47"/>
        <v>#REF!</v>
      </c>
      <c r="AW475" s="356" t="str">
        <f t="shared" si="48"/>
        <v>#REF!</v>
      </c>
      <c r="AX475" s="356" t="str">
        <f t="shared" si="49"/>
        <v>#REF!</v>
      </c>
      <c r="AY475" s="356" t="str">
        <f t="shared" si="50"/>
        <v>#REF!</v>
      </c>
      <c r="AZ475" s="356" t="str">
        <f t="shared" si="51"/>
        <v>#REF!</v>
      </c>
      <c r="BA475" s="356" t="str">
        <f t="shared" si="52"/>
        <v>#REF!</v>
      </c>
      <c r="BB475" s="356" t="str">
        <f t="shared" si="53"/>
        <v>#REF!</v>
      </c>
      <c r="BC475" s="356" t="str">
        <f t="shared" si="54"/>
        <v>#REF!</v>
      </c>
      <c r="BD475" s="356" t="str">
        <f t="shared" si="55"/>
        <v>#REF!</v>
      </c>
      <c r="BE475" s="356" t="str">
        <f t="shared" si="56"/>
        <v>#REF!</v>
      </c>
      <c r="BF475" s="356" t="str">
        <f t="shared" si="57"/>
        <v>#REF!</v>
      </c>
      <c r="BG475" s="356" t="str">
        <f t="shared" si="58"/>
        <v>#REF!</v>
      </c>
      <c r="BH475" s="356" t="str">
        <f t="shared" si="59"/>
        <v>#REF!</v>
      </c>
      <c r="BI475" s="356" t="str">
        <f t="shared" si="60"/>
        <v>#REF!</v>
      </c>
      <c r="BJ475" s="356" t="str">
        <f t="shared" si="61"/>
        <v>#REF!</v>
      </c>
      <c r="BK475" s="356" t="str">
        <f t="shared" si="62"/>
        <v>#REF!</v>
      </c>
      <c r="BL475" s="356" t="str">
        <f t="shared" si="63"/>
        <v>#REF!</v>
      </c>
      <c r="BM475" s="356" t="str">
        <f t="shared" si="64"/>
        <v>#REF!</v>
      </c>
      <c r="BN475" s="112"/>
    </row>
    <row r="476">
      <c r="A476" s="351">
        <v>2.316666666666667</v>
      </c>
      <c r="B476" s="356" t="str">
        <f t="shared" si="1"/>
        <v>#REF!</v>
      </c>
      <c r="C476" s="356" t="str">
        <f t="shared" si="2"/>
        <v>#REF!</v>
      </c>
      <c r="D476" s="356" t="str">
        <f t="shared" si="3"/>
        <v>#REF!</v>
      </c>
      <c r="E476" s="356" t="str">
        <f t="shared" si="4"/>
        <v>#REF!</v>
      </c>
      <c r="F476" s="356" t="str">
        <f t="shared" si="5"/>
        <v>#REF!</v>
      </c>
      <c r="G476" s="356" t="str">
        <f t="shared" si="6"/>
        <v>#REF!</v>
      </c>
      <c r="H476" s="356" t="str">
        <f t="shared" si="7"/>
        <v>#REF!</v>
      </c>
      <c r="I476" s="356" t="str">
        <f t="shared" si="8"/>
        <v>#REF!</v>
      </c>
      <c r="J476" s="356" t="str">
        <f t="shared" si="9"/>
        <v>#REF!</v>
      </c>
      <c r="K476" s="356" t="str">
        <f t="shared" si="10"/>
        <v>#REF!</v>
      </c>
      <c r="L476" s="356" t="str">
        <f t="shared" si="11"/>
        <v>#REF!</v>
      </c>
      <c r="M476" s="356" t="str">
        <f t="shared" si="12"/>
        <v>#REF!</v>
      </c>
      <c r="N476" s="356" t="str">
        <f t="shared" si="13"/>
        <v>#REF!</v>
      </c>
      <c r="O476" s="356" t="str">
        <f t="shared" si="14"/>
        <v>#REF!</v>
      </c>
      <c r="P476" s="356" t="str">
        <f t="shared" si="15"/>
        <v>#REF!</v>
      </c>
      <c r="Q476" s="356" t="str">
        <f t="shared" si="16"/>
        <v>#REF!</v>
      </c>
      <c r="R476" s="356" t="str">
        <f t="shared" si="17"/>
        <v>#REF!</v>
      </c>
      <c r="S476" s="356" t="str">
        <f t="shared" si="18"/>
        <v>#REF!</v>
      </c>
      <c r="T476" s="356" t="str">
        <f t="shared" si="19"/>
        <v>#REF!</v>
      </c>
      <c r="U476" s="356" t="str">
        <f t="shared" si="20"/>
        <v>#REF!</v>
      </c>
      <c r="V476" s="356" t="str">
        <f t="shared" si="21"/>
        <v>#REF!</v>
      </c>
      <c r="W476" s="356" t="str">
        <f t="shared" si="22"/>
        <v>#REF!</v>
      </c>
      <c r="X476" s="356" t="str">
        <f t="shared" si="23"/>
        <v>#REF!</v>
      </c>
      <c r="Y476" s="356" t="str">
        <f t="shared" si="24"/>
        <v>#REF!</v>
      </c>
      <c r="Z476" s="356" t="str">
        <f t="shared" si="25"/>
        <v>#REF!</v>
      </c>
      <c r="AA476" s="356" t="str">
        <f t="shared" si="26"/>
        <v>#REF!</v>
      </c>
      <c r="AB476" s="356" t="str">
        <f t="shared" si="27"/>
        <v>#REF!</v>
      </c>
      <c r="AC476" s="356" t="str">
        <f t="shared" si="28"/>
        <v>#REF!</v>
      </c>
      <c r="AD476" s="356" t="str">
        <f t="shared" si="29"/>
        <v>#REF!</v>
      </c>
      <c r="AE476" s="356" t="str">
        <f t="shared" si="30"/>
        <v>#REF!</v>
      </c>
      <c r="AF476" s="356" t="str">
        <f t="shared" si="31"/>
        <v>#REF!</v>
      </c>
      <c r="AG476" s="356" t="str">
        <f t="shared" si="32"/>
        <v>#REF!</v>
      </c>
      <c r="AH476" s="356" t="str">
        <f t="shared" si="33"/>
        <v>#REF!</v>
      </c>
      <c r="AI476" s="356" t="str">
        <f t="shared" si="34"/>
        <v>#REF!</v>
      </c>
      <c r="AJ476" s="356" t="str">
        <f t="shared" si="35"/>
        <v>#REF!</v>
      </c>
      <c r="AK476" s="356" t="str">
        <f t="shared" si="36"/>
        <v>#REF!</v>
      </c>
      <c r="AL476" s="356" t="str">
        <f t="shared" si="37"/>
        <v>#REF!</v>
      </c>
      <c r="AM476" s="356" t="str">
        <f t="shared" si="38"/>
        <v>#REF!</v>
      </c>
      <c r="AN476" s="356" t="str">
        <f t="shared" si="39"/>
        <v>#REF!</v>
      </c>
      <c r="AO476" s="356" t="str">
        <f t="shared" si="40"/>
        <v>#REF!</v>
      </c>
      <c r="AP476" s="356" t="str">
        <f t="shared" si="41"/>
        <v>#REF!</v>
      </c>
      <c r="AQ476" s="356" t="str">
        <f t="shared" si="42"/>
        <v>#REF!</v>
      </c>
      <c r="AR476" s="356" t="str">
        <f t="shared" si="43"/>
        <v>#REF!</v>
      </c>
      <c r="AS476" s="356" t="str">
        <f t="shared" si="44"/>
        <v>#REF!</v>
      </c>
      <c r="AT476" s="356" t="str">
        <f t="shared" si="45"/>
        <v>#REF!</v>
      </c>
      <c r="AU476" s="356" t="str">
        <f t="shared" si="46"/>
        <v>#REF!</v>
      </c>
      <c r="AV476" s="356" t="str">
        <f t="shared" si="47"/>
        <v>#REF!</v>
      </c>
      <c r="AW476" s="356" t="str">
        <f t="shared" si="48"/>
        <v>#REF!</v>
      </c>
      <c r="AX476" s="356" t="str">
        <f t="shared" si="49"/>
        <v>#REF!</v>
      </c>
      <c r="AY476" s="356" t="str">
        <f t="shared" si="50"/>
        <v>#REF!</v>
      </c>
      <c r="AZ476" s="356" t="str">
        <f t="shared" si="51"/>
        <v>#REF!</v>
      </c>
      <c r="BA476" s="356" t="str">
        <f t="shared" si="52"/>
        <v>#REF!</v>
      </c>
      <c r="BB476" s="356" t="str">
        <f t="shared" si="53"/>
        <v>#REF!</v>
      </c>
      <c r="BC476" s="356" t="str">
        <f t="shared" si="54"/>
        <v>#REF!</v>
      </c>
      <c r="BD476" s="356" t="str">
        <f t="shared" si="55"/>
        <v>#REF!</v>
      </c>
      <c r="BE476" s="356" t="str">
        <f t="shared" si="56"/>
        <v>#REF!</v>
      </c>
      <c r="BF476" s="356" t="str">
        <f t="shared" si="57"/>
        <v>#REF!</v>
      </c>
      <c r="BG476" s="356" t="str">
        <f t="shared" si="58"/>
        <v>#REF!</v>
      </c>
      <c r="BH476" s="356" t="str">
        <f t="shared" si="59"/>
        <v>#REF!</v>
      </c>
      <c r="BI476" s="356" t="str">
        <f t="shared" si="60"/>
        <v>#REF!</v>
      </c>
      <c r="BJ476" s="356" t="str">
        <f t="shared" si="61"/>
        <v>#REF!</v>
      </c>
      <c r="BK476" s="356" t="str">
        <f t="shared" si="62"/>
        <v>#REF!</v>
      </c>
      <c r="BL476" s="356" t="str">
        <f t="shared" si="63"/>
        <v>#REF!</v>
      </c>
      <c r="BM476" s="356" t="str">
        <f t="shared" si="64"/>
        <v>#REF!</v>
      </c>
      <c r="BN476" s="112"/>
    </row>
    <row r="477">
      <c r="A477" s="351">
        <v>2.5</v>
      </c>
      <c r="B477" s="356" t="str">
        <f t="shared" si="1"/>
        <v>#REF!</v>
      </c>
      <c r="C477" s="356" t="str">
        <f t="shared" si="2"/>
        <v>#REF!</v>
      </c>
      <c r="D477" s="356" t="str">
        <f t="shared" si="3"/>
        <v>#REF!</v>
      </c>
      <c r="E477" s="356" t="str">
        <f t="shared" si="4"/>
        <v>#REF!</v>
      </c>
      <c r="F477" s="356" t="str">
        <f t="shared" si="5"/>
        <v>#REF!</v>
      </c>
      <c r="G477" s="356" t="str">
        <f t="shared" si="6"/>
        <v>#REF!</v>
      </c>
      <c r="H477" s="356" t="str">
        <f t="shared" si="7"/>
        <v>#REF!</v>
      </c>
      <c r="I477" s="356" t="str">
        <f t="shared" si="8"/>
        <v>#REF!</v>
      </c>
      <c r="J477" s="356" t="str">
        <f t="shared" si="9"/>
        <v>#REF!</v>
      </c>
      <c r="K477" s="356" t="str">
        <f t="shared" si="10"/>
        <v>#REF!</v>
      </c>
      <c r="L477" s="356" t="str">
        <f t="shared" si="11"/>
        <v>#REF!</v>
      </c>
      <c r="M477" s="356" t="str">
        <f t="shared" si="12"/>
        <v>#REF!</v>
      </c>
      <c r="N477" s="356" t="str">
        <f t="shared" si="13"/>
        <v>#REF!</v>
      </c>
      <c r="O477" s="356" t="str">
        <f t="shared" si="14"/>
        <v>#REF!</v>
      </c>
      <c r="P477" s="356" t="str">
        <f t="shared" si="15"/>
        <v>#REF!</v>
      </c>
      <c r="Q477" s="356" t="str">
        <f t="shared" si="16"/>
        <v>#REF!</v>
      </c>
      <c r="R477" s="356" t="str">
        <f t="shared" si="17"/>
        <v>#REF!</v>
      </c>
      <c r="S477" s="356" t="str">
        <f t="shared" si="18"/>
        <v>#REF!</v>
      </c>
      <c r="T477" s="356" t="str">
        <f t="shared" si="19"/>
        <v>#REF!</v>
      </c>
      <c r="U477" s="356" t="str">
        <f t="shared" si="20"/>
        <v>#REF!</v>
      </c>
      <c r="V477" s="356" t="str">
        <f t="shared" si="21"/>
        <v>#REF!</v>
      </c>
      <c r="W477" s="356" t="str">
        <f t="shared" si="22"/>
        <v>#REF!</v>
      </c>
      <c r="X477" s="356" t="str">
        <f t="shared" si="23"/>
        <v>#REF!</v>
      </c>
      <c r="Y477" s="356" t="str">
        <f t="shared" si="24"/>
        <v>#REF!</v>
      </c>
      <c r="Z477" s="356" t="str">
        <f t="shared" si="25"/>
        <v>#REF!</v>
      </c>
      <c r="AA477" s="356" t="str">
        <f t="shared" si="26"/>
        <v>#REF!</v>
      </c>
      <c r="AB477" s="356" t="str">
        <f t="shared" si="27"/>
        <v>#REF!</v>
      </c>
      <c r="AC477" s="356" t="str">
        <f t="shared" si="28"/>
        <v>#REF!</v>
      </c>
      <c r="AD477" s="356" t="str">
        <f t="shared" si="29"/>
        <v>#REF!</v>
      </c>
      <c r="AE477" s="356" t="str">
        <f t="shared" si="30"/>
        <v>#REF!</v>
      </c>
      <c r="AF477" s="356" t="str">
        <f t="shared" si="31"/>
        <v>#REF!</v>
      </c>
      <c r="AG477" s="356" t="str">
        <f t="shared" si="32"/>
        <v>#REF!</v>
      </c>
      <c r="AH477" s="356" t="str">
        <f t="shared" si="33"/>
        <v>#REF!</v>
      </c>
      <c r="AI477" s="356" t="str">
        <f t="shared" si="34"/>
        <v>#REF!</v>
      </c>
      <c r="AJ477" s="356" t="str">
        <f t="shared" si="35"/>
        <v>#REF!</v>
      </c>
      <c r="AK477" s="356" t="str">
        <f t="shared" si="36"/>
        <v>#REF!</v>
      </c>
      <c r="AL477" s="356" t="str">
        <f t="shared" si="37"/>
        <v>#REF!</v>
      </c>
      <c r="AM477" s="356" t="str">
        <f t="shared" si="38"/>
        <v>#REF!</v>
      </c>
      <c r="AN477" s="356" t="str">
        <f t="shared" si="39"/>
        <v>#REF!</v>
      </c>
      <c r="AO477" s="356" t="str">
        <f t="shared" si="40"/>
        <v>#REF!</v>
      </c>
      <c r="AP477" s="356" t="str">
        <f t="shared" si="41"/>
        <v>#REF!</v>
      </c>
      <c r="AQ477" s="356" t="str">
        <f t="shared" si="42"/>
        <v>#REF!</v>
      </c>
      <c r="AR477" s="356" t="str">
        <f t="shared" si="43"/>
        <v>#REF!</v>
      </c>
      <c r="AS477" s="356" t="str">
        <f t="shared" si="44"/>
        <v>#REF!</v>
      </c>
      <c r="AT477" s="356" t="str">
        <f t="shared" si="45"/>
        <v>#REF!</v>
      </c>
      <c r="AU477" s="356" t="str">
        <f t="shared" si="46"/>
        <v>#REF!</v>
      </c>
      <c r="AV477" s="356" t="str">
        <f t="shared" si="47"/>
        <v>#REF!</v>
      </c>
      <c r="AW477" s="356" t="str">
        <f t="shared" si="48"/>
        <v>#REF!</v>
      </c>
      <c r="AX477" s="356" t="str">
        <f t="shared" si="49"/>
        <v>#REF!</v>
      </c>
      <c r="AY477" s="356" t="str">
        <f t="shared" si="50"/>
        <v>#REF!</v>
      </c>
      <c r="AZ477" s="356" t="str">
        <f t="shared" si="51"/>
        <v>#REF!</v>
      </c>
      <c r="BA477" s="356" t="str">
        <f t="shared" si="52"/>
        <v>#REF!</v>
      </c>
      <c r="BB477" s="356" t="str">
        <f t="shared" si="53"/>
        <v>#REF!</v>
      </c>
      <c r="BC477" s="356" t="str">
        <f t="shared" si="54"/>
        <v>#REF!</v>
      </c>
      <c r="BD477" s="356" t="str">
        <f t="shared" si="55"/>
        <v>#REF!</v>
      </c>
      <c r="BE477" s="356" t="str">
        <f t="shared" si="56"/>
        <v>#REF!</v>
      </c>
      <c r="BF477" s="356" t="str">
        <f t="shared" si="57"/>
        <v>#REF!</v>
      </c>
      <c r="BG477" s="356" t="str">
        <f t="shared" si="58"/>
        <v>#REF!</v>
      </c>
      <c r="BH477" s="356" t="str">
        <f t="shared" si="59"/>
        <v>#REF!</v>
      </c>
      <c r="BI477" s="356" t="str">
        <f t="shared" si="60"/>
        <v>#REF!</v>
      </c>
      <c r="BJ477" s="356" t="str">
        <f t="shared" si="61"/>
        <v>#REF!</v>
      </c>
      <c r="BK477" s="356" t="str">
        <f t="shared" si="62"/>
        <v>#REF!</v>
      </c>
      <c r="BL477" s="356" t="str">
        <f t="shared" si="63"/>
        <v>#REF!</v>
      </c>
      <c r="BM477" s="356" t="str">
        <f t="shared" si="64"/>
        <v>#REF!</v>
      </c>
      <c r="BN477" s="112"/>
    </row>
    <row r="478">
      <c r="A478" s="351">
        <v>2.7</v>
      </c>
      <c r="B478" s="356" t="str">
        <f t="shared" si="1"/>
        <v>#REF!</v>
      </c>
      <c r="C478" s="356" t="str">
        <f t="shared" si="2"/>
        <v>#REF!</v>
      </c>
      <c r="D478" s="356" t="str">
        <f t="shared" si="3"/>
        <v>#REF!</v>
      </c>
      <c r="E478" s="356" t="str">
        <f t="shared" si="4"/>
        <v>#REF!</v>
      </c>
      <c r="F478" s="356" t="str">
        <f t="shared" si="5"/>
        <v>#REF!</v>
      </c>
      <c r="G478" s="356" t="str">
        <f t="shared" si="6"/>
        <v>#REF!</v>
      </c>
      <c r="H478" s="356" t="str">
        <f t="shared" si="7"/>
        <v>#REF!</v>
      </c>
      <c r="I478" s="356" t="str">
        <f t="shared" si="8"/>
        <v>#REF!</v>
      </c>
      <c r="J478" s="356" t="str">
        <f t="shared" si="9"/>
        <v>#REF!</v>
      </c>
      <c r="K478" s="356" t="str">
        <f t="shared" si="10"/>
        <v>#REF!</v>
      </c>
      <c r="L478" s="356" t="str">
        <f t="shared" si="11"/>
        <v>#REF!</v>
      </c>
      <c r="M478" s="356" t="str">
        <f t="shared" si="12"/>
        <v>#REF!</v>
      </c>
      <c r="N478" s="356" t="str">
        <f t="shared" si="13"/>
        <v>#REF!</v>
      </c>
      <c r="O478" s="356" t="str">
        <f t="shared" si="14"/>
        <v>#REF!</v>
      </c>
      <c r="P478" s="356" t="str">
        <f t="shared" si="15"/>
        <v>#REF!</v>
      </c>
      <c r="Q478" s="356" t="str">
        <f t="shared" si="16"/>
        <v>#REF!</v>
      </c>
      <c r="R478" s="356" t="str">
        <f t="shared" si="17"/>
        <v>#REF!</v>
      </c>
      <c r="S478" s="356" t="str">
        <f t="shared" si="18"/>
        <v>#REF!</v>
      </c>
      <c r="T478" s="356" t="str">
        <f t="shared" si="19"/>
        <v>#REF!</v>
      </c>
      <c r="U478" s="356" t="str">
        <f t="shared" si="20"/>
        <v>#REF!</v>
      </c>
      <c r="V478" s="356" t="str">
        <f t="shared" si="21"/>
        <v>#REF!</v>
      </c>
      <c r="W478" s="356" t="str">
        <f t="shared" si="22"/>
        <v>#REF!</v>
      </c>
      <c r="X478" s="356" t="str">
        <f t="shared" si="23"/>
        <v>#REF!</v>
      </c>
      <c r="Y478" s="356" t="str">
        <f t="shared" si="24"/>
        <v>#REF!</v>
      </c>
      <c r="Z478" s="356" t="str">
        <f t="shared" si="25"/>
        <v>#REF!</v>
      </c>
      <c r="AA478" s="356" t="str">
        <f t="shared" si="26"/>
        <v>#REF!</v>
      </c>
      <c r="AB478" s="356" t="str">
        <f t="shared" si="27"/>
        <v>#REF!</v>
      </c>
      <c r="AC478" s="356" t="str">
        <f t="shared" si="28"/>
        <v>#REF!</v>
      </c>
      <c r="AD478" s="356" t="str">
        <f t="shared" si="29"/>
        <v>#REF!</v>
      </c>
      <c r="AE478" s="356" t="str">
        <f t="shared" si="30"/>
        <v>#REF!</v>
      </c>
      <c r="AF478" s="356" t="str">
        <f t="shared" si="31"/>
        <v>#REF!</v>
      </c>
      <c r="AG478" s="356" t="str">
        <f t="shared" si="32"/>
        <v>#REF!</v>
      </c>
      <c r="AH478" s="356" t="str">
        <f t="shared" si="33"/>
        <v>#REF!</v>
      </c>
      <c r="AI478" s="356" t="str">
        <f t="shared" si="34"/>
        <v>#REF!</v>
      </c>
      <c r="AJ478" s="356" t="str">
        <f t="shared" si="35"/>
        <v>#REF!</v>
      </c>
      <c r="AK478" s="356" t="str">
        <f t="shared" si="36"/>
        <v>#REF!</v>
      </c>
      <c r="AL478" s="356" t="str">
        <f t="shared" si="37"/>
        <v>#REF!</v>
      </c>
      <c r="AM478" s="356" t="str">
        <f t="shared" si="38"/>
        <v>#REF!</v>
      </c>
      <c r="AN478" s="356" t="str">
        <f t="shared" si="39"/>
        <v>#REF!</v>
      </c>
      <c r="AO478" s="356" t="str">
        <f t="shared" si="40"/>
        <v>#REF!</v>
      </c>
      <c r="AP478" s="356" t="str">
        <f t="shared" si="41"/>
        <v>#REF!</v>
      </c>
      <c r="AQ478" s="356" t="str">
        <f t="shared" si="42"/>
        <v>#REF!</v>
      </c>
      <c r="AR478" s="356" t="str">
        <f t="shared" si="43"/>
        <v>#REF!</v>
      </c>
      <c r="AS478" s="356" t="str">
        <f t="shared" si="44"/>
        <v>#REF!</v>
      </c>
      <c r="AT478" s="356" t="str">
        <f t="shared" si="45"/>
        <v>#REF!</v>
      </c>
      <c r="AU478" s="356" t="str">
        <f t="shared" si="46"/>
        <v>#REF!</v>
      </c>
      <c r="AV478" s="356" t="str">
        <f t="shared" si="47"/>
        <v>#REF!</v>
      </c>
      <c r="AW478" s="356" t="str">
        <f t="shared" si="48"/>
        <v>#REF!</v>
      </c>
      <c r="AX478" s="356" t="str">
        <f t="shared" si="49"/>
        <v>#REF!</v>
      </c>
      <c r="AY478" s="356" t="str">
        <f t="shared" si="50"/>
        <v>#REF!</v>
      </c>
      <c r="AZ478" s="356" t="str">
        <f t="shared" si="51"/>
        <v>#REF!</v>
      </c>
      <c r="BA478" s="356" t="str">
        <f t="shared" si="52"/>
        <v>#REF!</v>
      </c>
      <c r="BB478" s="356" t="str">
        <f t="shared" si="53"/>
        <v>#REF!</v>
      </c>
      <c r="BC478" s="356" t="str">
        <f t="shared" si="54"/>
        <v>#REF!</v>
      </c>
      <c r="BD478" s="356" t="str">
        <f t="shared" si="55"/>
        <v>#REF!</v>
      </c>
      <c r="BE478" s="356" t="str">
        <f t="shared" si="56"/>
        <v>#REF!</v>
      </c>
      <c r="BF478" s="356" t="str">
        <f t="shared" si="57"/>
        <v>#REF!</v>
      </c>
      <c r="BG478" s="356" t="str">
        <f t="shared" si="58"/>
        <v>#REF!</v>
      </c>
      <c r="BH478" s="356" t="str">
        <f t="shared" si="59"/>
        <v>#REF!</v>
      </c>
      <c r="BI478" s="356" t="str">
        <f t="shared" si="60"/>
        <v>#REF!</v>
      </c>
      <c r="BJ478" s="356" t="str">
        <f t="shared" si="61"/>
        <v>#REF!</v>
      </c>
      <c r="BK478" s="356" t="str">
        <f t="shared" si="62"/>
        <v>#REF!</v>
      </c>
      <c r="BL478" s="356" t="str">
        <f t="shared" si="63"/>
        <v>#REF!</v>
      </c>
      <c r="BM478" s="356" t="str">
        <f t="shared" si="64"/>
        <v>#REF!</v>
      </c>
      <c r="BN478" s="112"/>
    </row>
    <row r="479">
      <c r="A479" s="351">
        <v>2.8833333333333333</v>
      </c>
      <c r="B479" s="356" t="str">
        <f t="shared" si="1"/>
        <v>#REF!</v>
      </c>
      <c r="C479" s="356" t="str">
        <f t="shared" si="2"/>
        <v>#REF!</v>
      </c>
      <c r="D479" s="356" t="str">
        <f t="shared" si="3"/>
        <v>#REF!</v>
      </c>
      <c r="E479" s="356" t="str">
        <f t="shared" si="4"/>
        <v>#REF!</v>
      </c>
      <c r="F479" s="356" t="str">
        <f t="shared" si="5"/>
        <v>#REF!</v>
      </c>
      <c r="G479" s="356" t="str">
        <f t="shared" si="6"/>
        <v>#REF!</v>
      </c>
      <c r="H479" s="356" t="str">
        <f t="shared" si="7"/>
        <v>#REF!</v>
      </c>
      <c r="I479" s="356" t="str">
        <f t="shared" si="8"/>
        <v>#REF!</v>
      </c>
      <c r="J479" s="356" t="str">
        <f t="shared" si="9"/>
        <v>#REF!</v>
      </c>
      <c r="K479" s="356" t="str">
        <f t="shared" si="10"/>
        <v>#REF!</v>
      </c>
      <c r="L479" s="356" t="str">
        <f t="shared" si="11"/>
        <v>#REF!</v>
      </c>
      <c r="M479" s="356" t="str">
        <f t="shared" si="12"/>
        <v>#REF!</v>
      </c>
      <c r="N479" s="356" t="str">
        <f t="shared" si="13"/>
        <v>#REF!</v>
      </c>
      <c r="O479" s="356" t="str">
        <f t="shared" si="14"/>
        <v>#REF!</v>
      </c>
      <c r="P479" s="356" t="str">
        <f t="shared" si="15"/>
        <v>#REF!</v>
      </c>
      <c r="Q479" s="356" t="str">
        <f t="shared" si="16"/>
        <v>#REF!</v>
      </c>
      <c r="R479" s="356" t="str">
        <f t="shared" si="17"/>
        <v>#REF!</v>
      </c>
      <c r="S479" s="356" t="str">
        <f t="shared" si="18"/>
        <v>#REF!</v>
      </c>
      <c r="T479" s="356" t="str">
        <f t="shared" si="19"/>
        <v>#REF!</v>
      </c>
      <c r="U479" s="356" t="str">
        <f t="shared" si="20"/>
        <v>#REF!</v>
      </c>
      <c r="V479" s="356" t="str">
        <f t="shared" si="21"/>
        <v>#REF!</v>
      </c>
      <c r="W479" s="356" t="str">
        <f t="shared" si="22"/>
        <v>#REF!</v>
      </c>
      <c r="X479" s="356" t="str">
        <f t="shared" si="23"/>
        <v>#REF!</v>
      </c>
      <c r="Y479" s="356" t="str">
        <f t="shared" si="24"/>
        <v>#REF!</v>
      </c>
      <c r="Z479" s="356" t="str">
        <f t="shared" si="25"/>
        <v>#REF!</v>
      </c>
      <c r="AA479" s="356" t="str">
        <f t="shared" si="26"/>
        <v>#REF!</v>
      </c>
      <c r="AB479" s="356" t="str">
        <f t="shared" si="27"/>
        <v>#REF!</v>
      </c>
      <c r="AC479" s="356" t="str">
        <f t="shared" si="28"/>
        <v>#REF!</v>
      </c>
      <c r="AD479" s="356" t="str">
        <f t="shared" si="29"/>
        <v>#REF!</v>
      </c>
      <c r="AE479" s="356" t="str">
        <f t="shared" si="30"/>
        <v>#REF!</v>
      </c>
      <c r="AF479" s="356" t="str">
        <f t="shared" si="31"/>
        <v>#REF!</v>
      </c>
      <c r="AG479" s="356" t="str">
        <f t="shared" si="32"/>
        <v>#REF!</v>
      </c>
      <c r="AH479" s="356" t="str">
        <f t="shared" si="33"/>
        <v>#REF!</v>
      </c>
      <c r="AI479" s="356" t="str">
        <f t="shared" si="34"/>
        <v>#REF!</v>
      </c>
      <c r="AJ479" s="356" t="str">
        <f t="shared" si="35"/>
        <v>#REF!</v>
      </c>
      <c r="AK479" s="356" t="str">
        <f t="shared" si="36"/>
        <v>#REF!</v>
      </c>
      <c r="AL479" s="356" t="str">
        <f t="shared" si="37"/>
        <v>#REF!</v>
      </c>
      <c r="AM479" s="356" t="str">
        <f t="shared" si="38"/>
        <v>#REF!</v>
      </c>
      <c r="AN479" s="356" t="str">
        <f t="shared" si="39"/>
        <v>#REF!</v>
      </c>
      <c r="AO479" s="356" t="str">
        <f t="shared" si="40"/>
        <v>#REF!</v>
      </c>
      <c r="AP479" s="356" t="str">
        <f t="shared" si="41"/>
        <v>#REF!</v>
      </c>
      <c r="AQ479" s="356" t="str">
        <f t="shared" si="42"/>
        <v>#REF!</v>
      </c>
      <c r="AR479" s="356" t="str">
        <f t="shared" si="43"/>
        <v>#REF!</v>
      </c>
      <c r="AS479" s="356" t="str">
        <f t="shared" si="44"/>
        <v>#REF!</v>
      </c>
      <c r="AT479" s="356" t="str">
        <f t="shared" si="45"/>
        <v>#REF!</v>
      </c>
      <c r="AU479" s="356" t="str">
        <f t="shared" si="46"/>
        <v>#REF!</v>
      </c>
      <c r="AV479" s="356" t="str">
        <f t="shared" si="47"/>
        <v>#REF!</v>
      </c>
      <c r="AW479" s="356" t="str">
        <f t="shared" si="48"/>
        <v>#REF!</v>
      </c>
      <c r="AX479" s="356" t="str">
        <f t="shared" si="49"/>
        <v>#REF!</v>
      </c>
      <c r="AY479" s="356" t="str">
        <f t="shared" si="50"/>
        <v>#REF!</v>
      </c>
      <c r="AZ479" s="356" t="str">
        <f t="shared" si="51"/>
        <v>#REF!</v>
      </c>
      <c r="BA479" s="356" t="str">
        <f t="shared" si="52"/>
        <v>#REF!</v>
      </c>
      <c r="BB479" s="356" t="str">
        <f t="shared" si="53"/>
        <v>#REF!</v>
      </c>
      <c r="BC479" s="356" t="str">
        <f t="shared" si="54"/>
        <v>#REF!</v>
      </c>
      <c r="BD479" s="356" t="str">
        <f t="shared" si="55"/>
        <v>#REF!</v>
      </c>
      <c r="BE479" s="356" t="str">
        <f t="shared" si="56"/>
        <v>#REF!</v>
      </c>
      <c r="BF479" s="356" t="str">
        <f t="shared" si="57"/>
        <v>#REF!</v>
      </c>
      <c r="BG479" s="356" t="str">
        <f t="shared" si="58"/>
        <v>#REF!</v>
      </c>
      <c r="BH479" s="356" t="str">
        <f t="shared" si="59"/>
        <v>#REF!</v>
      </c>
      <c r="BI479" s="356" t="str">
        <f t="shared" si="60"/>
        <v>#REF!</v>
      </c>
      <c r="BJ479" s="356" t="str">
        <f t="shared" si="61"/>
        <v>#REF!</v>
      </c>
      <c r="BK479" s="356" t="str">
        <f t="shared" si="62"/>
        <v>#REF!</v>
      </c>
      <c r="BL479" s="356" t="str">
        <f t="shared" si="63"/>
        <v>#REF!</v>
      </c>
      <c r="BM479" s="356" t="str">
        <f t="shared" si="64"/>
        <v>#REF!</v>
      </c>
      <c r="BN479" s="112"/>
    </row>
    <row r="480">
      <c r="A480" s="351">
        <v>3.0833333333333335</v>
      </c>
      <c r="B480" s="356" t="str">
        <f t="shared" si="1"/>
        <v>#REF!</v>
      </c>
      <c r="C480" s="356" t="str">
        <f t="shared" si="2"/>
        <v>#REF!</v>
      </c>
      <c r="D480" s="356" t="str">
        <f t="shared" si="3"/>
        <v>#REF!</v>
      </c>
      <c r="E480" s="356" t="str">
        <f t="shared" si="4"/>
        <v>#REF!</v>
      </c>
      <c r="F480" s="356" t="str">
        <f t="shared" si="5"/>
        <v>#REF!</v>
      </c>
      <c r="G480" s="356" t="str">
        <f t="shared" si="6"/>
        <v>#REF!</v>
      </c>
      <c r="H480" s="356" t="str">
        <f t="shared" si="7"/>
        <v>#REF!</v>
      </c>
      <c r="I480" s="356" t="str">
        <f t="shared" si="8"/>
        <v>#REF!</v>
      </c>
      <c r="J480" s="356" t="str">
        <f t="shared" si="9"/>
        <v>#REF!</v>
      </c>
      <c r="K480" s="356" t="str">
        <f t="shared" si="10"/>
        <v>#REF!</v>
      </c>
      <c r="L480" s="356" t="str">
        <f t="shared" si="11"/>
        <v>#REF!</v>
      </c>
      <c r="M480" s="356" t="str">
        <f t="shared" si="12"/>
        <v>#REF!</v>
      </c>
      <c r="N480" s="356" t="str">
        <f t="shared" si="13"/>
        <v>#REF!</v>
      </c>
      <c r="O480" s="356" t="str">
        <f t="shared" si="14"/>
        <v>#REF!</v>
      </c>
      <c r="P480" s="356" t="str">
        <f t="shared" si="15"/>
        <v>#REF!</v>
      </c>
      <c r="Q480" s="356" t="str">
        <f t="shared" si="16"/>
        <v>#REF!</v>
      </c>
      <c r="R480" s="356" t="str">
        <f t="shared" si="17"/>
        <v>#REF!</v>
      </c>
      <c r="S480" s="356" t="str">
        <f t="shared" si="18"/>
        <v>#REF!</v>
      </c>
      <c r="T480" s="356" t="str">
        <f t="shared" si="19"/>
        <v>#REF!</v>
      </c>
      <c r="U480" s="356" t="str">
        <f t="shared" si="20"/>
        <v>#REF!</v>
      </c>
      <c r="V480" s="356" t="str">
        <f t="shared" si="21"/>
        <v>#REF!</v>
      </c>
      <c r="W480" s="356" t="str">
        <f t="shared" si="22"/>
        <v>#REF!</v>
      </c>
      <c r="X480" s="356" t="str">
        <f t="shared" si="23"/>
        <v>#REF!</v>
      </c>
      <c r="Y480" s="356" t="str">
        <f t="shared" si="24"/>
        <v>#REF!</v>
      </c>
      <c r="Z480" s="356" t="str">
        <f t="shared" si="25"/>
        <v>#REF!</v>
      </c>
      <c r="AA480" s="356" t="str">
        <f t="shared" si="26"/>
        <v>#REF!</v>
      </c>
      <c r="AB480" s="356" t="str">
        <f t="shared" si="27"/>
        <v>#REF!</v>
      </c>
      <c r="AC480" s="356" t="str">
        <f t="shared" si="28"/>
        <v>#REF!</v>
      </c>
      <c r="AD480" s="356" t="str">
        <f t="shared" si="29"/>
        <v>#REF!</v>
      </c>
      <c r="AE480" s="356" t="str">
        <f t="shared" si="30"/>
        <v>#REF!</v>
      </c>
      <c r="AF480" s="356" t="str">
        <f t="shared" si="31"/>
        <v>#REF!</v>
      </c>
      <c r="AG480" s="356" t="str">
        <f t="shared" si="32"/>
        <v>#REF!</v>
      </c>
      <c r="AH480" s="356" t="str">
        <f t="shared" si="33"/>
        <v>#REF!</v>
      </c>
      <c r="AI480" s="356" t="str">
        <f t="shared" si="34"/>
        <v>#REF!</v>
      </c>
      <c r="AJ480" s="356" t="str">
        <f t="shared" si="35"/>
        <v>#REF!</v>
      </c>
      <c r="AK480" s="356" t="str">
        <f t="shared" si="36"/>
        <v>#REF!</v>
      </c>
      <c r="AL480" s="356" t="str">
        <f t="shared" si="37"/>
        <v>#REF!</v>
      </c>
      <c r="AM480" s="356" t="str">
        <f t="shared" si="38"/>
        <v>#REF!</v>
      </c>
      <c r="AN480" s="356" t="str">
        <f t="shared" si="39"/>
        <v>#REF!</v>
      </c>
      <c r="AO480" s="356" t="str">
        <f t="shared" si="40"/>
        <v>#REF!</v>
      </c>
      <c r="AP480" s="356" t="str">
        <f t="shared" si="41"/>
        <v>#REF!</v>
      </c>
      <c r="AQ480" s="356" t="str">
        <f t="shared" si="42"/>
        <v>#REF!</v>
      </c>
      <c r="AR480" s="356" t="str">
        <f t="shared" si="43"/>
        <v>#REF!</v>
      </c>
      <c r="AS480" s="356" t="str">
        <f t="shared" si="44"/>
        <v>#REF!</v>
      </c>
      <c r="AT480" s="356" t="str">
        <f t="shared" si="45"/>
        <v>#REF!</v>
      </c>
      <c r="AU480" s="356" t="str">
        <f t="shared" si="46"/>
        <v>#REF!</v>
      </c>
      <c r="AV480" s="356" t="str">
        <f t="shared" si="47"/>
        <v>#REF!</v>
      </c>
      <c r="AW480" s="356" t="str">
        <f t="shared" si="48"/>
        <v>#REF!</v>
      </c>
      <c r="AX480" s="356" t="str">
        <f t="shared" si="49"/>
        <v>#REF!</v>
      </c>
      <c r="AY480" s="356" t="str">
        <f t="shared" si="50"/>
        <v>#REF!</v>
      </c>
      <c r="AZ480" s="356" t="str">
        <f t="shared" si="51"/>
        <v>#REF!</v>
      </c>
      <c r="BA480" s="356" t="str">
        <f t="shared" si="52"/>
        <v>#REF!</v>
      </c>
      <c r="BB480" s="356" t="str">
        <f t="shared" si="53"/>
        <v>#REF!</v>
      </c>
      <c r="BC480" s="356" t="str">
        <f t="shared" si="54"/>
        <v>#REF!</v>
      </c>
      <c r="BD480" s="356" t="str">
        <f t="shared" si="55"/>
        <v>#REF!</v>
      </c>
      <c r="BE480" s="356" t="str">
        <f t="shared" si="56"/>
        <v>#REF!</v>
      </c>
      <c r="BF480" s="356" t="str">
        <f t="shared" si="57"/>
        <v>#REF!</v>
      </c>
      <c r="BG480" s="356" t="str">
        <f t="shared" si="58"/>
        <v>#REF!</v>
      </c>
      <c r="BH480" s="356" t="str">
        <f t="shared" si="59"/>
        <v>#REF!</v>
      </c>
      <c r="BI480" s="356" t="str">
        <f t="shared" si="60"/>
        <v>#REF!</v>
      </c>
      <c r="BJ480" s="356" t="str">
        <f t="shared" si="61"/>
        <v>#REF!</v>
      </c>
      <c r="BK480" s="356" t="str">
        <f t="shared" si="62"/>
        <v>#REF!</v>
      </c>
      <c r="BL480" s="356" t="str">
        <f t="shared" si="63"/>
        <v>#REF!</v>
      </c>
      <c r="BM480" s="356" t="str">
        <f t="shared" si="64"/>
        <v>#REF!</v>
      </c>
      <c r="BN480" s="112"/>
    </row>
    <row r="481">
      <c r="A481" s="351">
        <v>3.266666666666667</v>
      </c>
      <c r="B481" s="356" t="str">
        <f t="shared" si="1"/>
        <v>#REF!</v>
      </c>
      <c r="C481" s="356" t="str">
        <f t="shared" si="2"/>
        <v>#REF!</v>
      </c>
      <c r="D481" s="356" t="str">
        <f t="shared" si="3"/>
        <v>#REF!</v>
      </c>
      <c r="E481" s="356" t="str">
        <f t="shared" si="4"/>
        <v>#REF!</v>
      </c>
      <c r="F481" s="356" t="str">
        <f t="shared" si="5"/>
        <v>#REF!</v>
      </c>
      <c r="G481" s="356" t="str">
        <f t="shared" si="6"/>
        <v>#REF!</v>
      </c>
      <c r="H481" s="356" t="str">
        <f t="shared" si="7"/>
        <v>#REF!</v>
      </c>
      <c r="I481" s="356" t="str">
        <f t="shared" si="8"/>
        <v>#REF!</v>
      </c>
      <c r="J481" s="356" t="str">
        <f t="shared" si="9"/>
        <v>#REF!</v>
      </c>
      <c r="K481" s="356" t="str">
        <f t="shared" si="10"/>
        <v>#REF!</v>
      </c>
      <c r="L481" s="356" t="str">
        <f t="shared" si="11"/>
        <v>#REF!</v>
      </c>
      <c r="M481" s="356" t="str">
        <f t="shared" si="12"/>
        <v>#REF!</v>
      </c>
      <c r="N481" s="356" t="str">
        <f t="shared" si="13"/>
        <v>#REF!</v>
      </c>
      <c r="O481" s="356" t="str">
        <f t="shared" si="14"/>
        <v>#REF!</v>
      </c>
      <c r="P481" s="356" t="str">
        <f t="shared" si="15"/>
        <v>#REF!</v>
      </c>
      <c r="Q481" s="356" t="str">
        <f t="shared" si="16"/>
        <v>#REF!</v>
      </c>
      <c r="R481" s="356" t="str">
        <f t="shared" si="17"/>
        <v>#REF!</v>
      </c>
      <c r="S481" s="356" t="str">
        <f t="shared" si="18"/>
        <v>#REF!</v>
      </c>
      <c r="T481" s="356" t="str">
        <f t="shared" si="19"/>
        <v>#REF!</v>
      </c>
      <c r="U481" s="356" t="str">
        <f t="shared" si="20"/>
        <v>#REF!</v>
      </c>
      <c r="V481" s="356" t="str">
        <f t="shared" si="21"/>
        <v>#REF!</v>
      </c>
      <c r="W481" s="356" t="str">
        <f t="shared" si="22"/>
        <v>#REF!</v>
      </c>
      <c r="X481" s="356" t="str">
        <f t="shared" si="23"/>
        <v>#REF!</v>
      </c>
      <c r="Y481" s="356" t="str">
        <f t="shared" si="24"/>
        <v>#REF!</v>
      </c>
      <c r="Z481" s="356" t="str">
        <f t="shared" si="25"/>
        <v>#REF!</v>
      </c>
      <c r="AA481" s="356" t="str">
        <f t="shared" si="26"/>
        <v>#REF!</v>
      </c>
      <c r="AB481" s="356" t="str">
        <f t="shared" si="27"/>
        <v>#REF!</v>
      </c>
      <c r="AC481" s="356" t="str">
        <f t="shared" si="28"/>
        <v>#REF!</v>
      </c>
      <c r="AD481" s="356" t="str">
        <f t="shared" si="29"/>
        <v>#REF!</v>
      </c>
      <c r="AE481" s="356" t="str">
        <f t="shared" si="30"/>
        <v>#REF!</v>
      </c>
      <c r="AF481" s="356" t="str">
        <f t="shared" si="31"/>
        <v>#REF!</v>
      </c>
      <c r="AG481" s="356" t="str">
        <f t="shared" si="32"/>
        <v>#REF!</v>
      </c>
      <c r="AH481" s="356" t="str">
        <f t="shared" si="33"/>
        <v>#REF!</v>
      </c>
      <c r="AI481" s="356" t="str">
        <f t="shared" si="34"/>
        <v>#REF!</v>
      </c>
      <c r="AJ481" s="356" t="str">
        <f t="shared" si="35"/>
        <v>#REF!</v>
      </c>
      <c r="AK481" s="356" t="str">
        <f t="shared" si="36"/>
        <v>#REF!</v>
      </c>
      <c r="AL481" s="356" t="str">
        <f t="shared" si="37"/>
        <v>#REF!</v>
      </c>
      <c r="AM481" s="356" t="str">
        <f t="shared" si="38"/>
        <v>#REF!</v>
      </c>
      <c r="AN481" s="356" t="str">
        <f t="shared" si="39"/>
        <v>#REF!</v>
      </c>
      <c r="AO481" s="356" t="str">
        <f t="shared" si="40"/>
        <v>#REF!</v>
      </c>
      <c r="AP481" s="356" t="str">
        <f t="shared" si="41"/>
        <v>#REF!</v>
      </c>
      <c r="AQ481" s="356" t="str">
        <f t="shared" si="42"/>
        <v>#REF!</v>
      </c>
      <c r="AR481" s="356" t="str">
        <f t="shared" si="43"/>
        <v>#REF!</v>
      </c>
      <c r="AS481" s="356" t="str">
        <f t="shared" si="44"/>
        <v>#REF!</v>
      </c>
      <c r="AT481" s="356" t="str">
        <f t="shared" si="45"/>
        <v>#REF!</v>
      </c>
      <c r="AU481" s="356" t="str">
        <f t="shared" si="46"/>
        <v>#REF!</v>
      </c>
      <c r="AV481" s="356" t="str">
        <f t="shared" si="47"/>
        <v>#REF!</v>
      </c>
      <c r="AW481" s="356" t="str">
        <f t="shared" si="48"/>
        <v>#REF!</v>
      </c>
      <c r="AX481" s="356" t="str">
        <f t="shared" si="49"/>
        <v>#REF!</v>
      </c>
      <c r="AY481" s="356" t="str">
        <f t="shared" si="50"/>
        <v>#REF!</v>
      </c>
      <c r="AZ481" s="356" t="str">
        <f t="shared" si="51"/>
        <v>#REF!</v>
      </c>
      <c r="BA481" s="356" t="str">
        <f t="shared" si="52"/>
        <v>#REF!</v>
      </c>
      <c r="BB481" s="356" t="str">
        <f t="shared" si="53"/>
        <v>#REF!</v>
      </c>
      <c r="BC481" s="356" t="str">
        <f t="shared" si="54"/>
        <v>#REF!</v>
      </c>
      <c r="BD481" s="356" t="str">
        <f t="shared" si="55"/>
        <v>#REF!</v>
      </c>
      <c r="BE481" s="356" t="str">
        <f t="shared" si="56"/>
        <v>#REF!</v>
      </c>
      <c r="BF481" s="356" t="str">
        <f t="shared" si="57"/>
        <v>#REF!</v>
      </c>
      <c r="BG481" s="356" t="str">
        <f t="shared" si="58"/>
        <v>#REF!</v>
      </c>
      <c r="BH481" s="356" t="str">
        <f t="shared" si="59"/>
        <v>#REF!</v>
      </c>
      <c r="BI481" s="356" t="str">
        <f t="shared" si="60"/>
        <v>#REF!</v>
      </c>
      <c r="BJ481" s="356" t="str">
        <f t="shared" si="61"/>
        <v>#REF!</v>
      </c>
      <c r="BK481" s="356" t="str">
        <f t="shared" si="62"/>
        <v>#REF!</v>
      </c>
      <c r="BL481" s="356" t="str">
        <f t="shared" si="63"/>
        <v>#REF!</v>
      </c>
      <c r="BM481" s="356" t="str">
        <f t="shared" si="64"/>
        <v>#REF!</v>
      </c>
      <c r="BN481" s="112"/>
    </row>
    <row r="482">
      <c r="A482" s="351">
        <v>3.4666666666666663</v>
      </c>
      <c r="B482" s="356" t="str">
        <f t="shared" si="1"/>
        <v>#REF!</v>
      </c>
      <c r="C482" s="356" t="str">
        <f t="shared" si="2"/>
        <v>#REF!</v>
      </c>
      <c r="D482" s="356" t="str">
        <f t="shared" si="3"/>
        <v>#REF!</v>
      </c>
      <c r="E482" s="356" t="str">
        <f t="shared" si="4"/>
        <v>#REF!</v>
      </c>
      <c r="F482" s="356" t="str">
        <f t="shared" si="5"/>
        <v>#REF!</v>
      </c>
      <c r="G482" s="356" t="str">
        <f t="shared" si="6"/>
        <v>#REF!</v>
      </c>
      <c r="H482" s="356" t="str">
        <f t="shared" si="7"/>
        <v>#REF!</v>
      </c>
      <c r="I482" s="356" t="str">
        <f t="shared" si="8"/>
        <v>#REF!</v>
      </c>
      <c r="J482" s="356" t="str">
        <f t="shared" si="9"/>
        <v>#REF!</v>
      </c>
      <c r="K482" s="356" t="str">
        <f t="shared" si="10"/>
        <v>#REF!</v>
      </c>
      <c r="L482" s="356" t="str">
        <f t="shared" si="11"/>
        <v>#REF!</v>
      </c>
      <c r="M482" s="356" t="str">
        <f t="shared" si="12"/>
        <v>#REF!</v>
      </c>
      <c r="N482" s="356" t="str">
        <f t="shared" si="13"/>
        <v>#REF!</v>
      </c>
      <c r="O482" s="356" t="str">
        <f t="shared" si="14"/>
        <v>#REF!</v>
      </c>
      <c r="P482" s="356" t="str">
        <f t="shared" si="15"/>
        <v>#REF!</v>
      </c>
      <c r="Q482" s="356" t="str">
        <f t="shared" si="16"/>
        <v>#REF!</v>
      </c>
      <c r="R482" s="356" t="str">
        <f t="shared" si="17"/>
        <v>#REF!</v>
      </c>
      <c r="S482" s="356" t="str">
        <f t="shared" si="18"/>
        <v>#REF!</v>
      </c>
      <c r="T482" s="356" t="str">
        <f t="shared" si="19"/>
        <v>#REF!</v>
      </c>
      <c r="U482" s="356" t="str">
        <f t="shared" si="20"/>
        <v>#REF!</v>
      </c>
      <c r="V482" s="356" t="str">
        <f t="shared" si="21"/>
        <v>#REF!</v>
      </c>
      <c r="W482" s="356" t="str">
        <f t="shared" si="22"/>
        <v>#REF!</v>
      </c>
      <c r="X482" s="356" t="str">
        <f t="shared" si="23"/>
        <v>#REF!</v>
      </c>
      <c r="Y482" s="356" t="str">
        <f t="shared" si="24"/>
        <v>#REF!</v>
      </c>
      <c r="Z482" s="356" t="str">
        <f t="shared" si="25"/>
        <v>#REF!</v>
      </c>
      <c r="AA482" s="356" t="str">
        <f t="shared" si="26"/>
        <v>#REF!</v>
      </c>
      <c r="AB482" s="356" t="str">
        <f t="shared" si="27"/>
        <v>#REF!</v>
      </c>
      <c r="AC482" s="356" t="str">
        <f t="shared" si="28"/>
        <v>#REF!</v>
      </c>
      <c r="AD482" s="356" t="str">
        <f t="shared" si="29"/>
        <v>#REF!</v>
      </c>
      <c r="AE482" s="356" t="str">
        <f t="shared" si="30"/>
        <v>#REF!</v>
      </c>
      <c r="AF482" s="356" t="str">
        <f t="shared" si="31"/>
        <v>#REF!</v>
      </c>
      <c r="AG482" s="356" t="str">
        <f t="shared" si="32"/>
        <v>#REF!</v>
      </c>
      <c r="AH482" s="356" t="str">
        <f t="shared" si="33"/>
        <v>#REF!</v>
      </c>
      <c r="AI482" s="356" t="str">
        <f t="shared" si="34"/>
        <v>#REF!</v>
      </c>
      <c r="AJ482" s="356" t="str">
        <f t="shared" si="35"/>
        <v>#REF!</v>
      </c>
      <c r="AK482" s="356" t="str">
        <f t="shared" si="36"/>
        <v>#REF!</v>
      </c>
      <c r="AL482" s="356" t="str">
        <f t="shared" si="37"/>
        <v>#REF!</v>
      </c>
      <c r="AM482" s="356" t="str">
        <f t="shared" si="38"/>
        <v>#REF!</v>
      </c>
      <c r="AN482" s="356" t="str">
        <f t="shared" si="39"/>
        <v>#REF!</v>
      </c>
      <c r="AO482" s="356" t="str">
        <f t="shared" si="40"/>
        <v>#REF!</v>
      </c>
      <c r="AP482" s="356" t="str">
        <f t="shared" si="41"/>
        <v>#REF!</v>
      </c>
      <c r="AQ482" s="356" t="str">
        <f t="shared" si="42"/>
        <v>#REF!</v>
      </c>
      <c r="AR482" s="356" t="str">
        <f t="shared" si="43"/>
        <v>#REF!</v>
      </c>
      <c r="AS482" s="356" t="str">
        <f t="shared" si="44"/>
        <v>#REF!</v>
      </c>
      <c r="AT482" s="356" t="str">
        <f t="shared" si="45"/>
        <v>#REF!</v>
      </c>
      <c r="AU482" s="356" t="str">
        <f t="shared" si="46"/>
        <v>#REF!</v>
      </c>
      <c r="AV482" s="356" t="str">
        <f t="shared" si="47"/>
        <v>#REF!</v>
      </c>
      <c r="AW482" s="356" t="str">
        <f t="shared" si="48"/>
        <v>#REF!</v>
      </c>
      <c r="AX482" s="356" t="str">
        <f t="shared" si="49"/>
        <v>#REF!</v>
      </c>
      <c r="AY482" s="356" t="str">
        <f t="shared" si="50"/>
        <v>#REF!</v>
      </c>
      <c r="AZ482" s="356" t="str">
        <f t="shared" si="51"/>
        <v>#REF!</v>
      </c>
      <c r="BA482" s="356" t="str">
        <f t="shared" si="52"/>
        <v>#REF!</v>
      </c>
      <c r="BB482" s="356" t="str">
        <f t="shared" si="53"/>
        <v>#REF!</v>
      </c>
      <c r="BC482" s="356" t="str">
        <f t="shared" si="54"/>
        <v>#REF!</v>
      </c>
      <c r="BD482" s="356" t="str">
        <f t="shared" si="55"/>
        <v>#REF!</v>
      </c>
      <c r="BE482" s="356" t="str">
        <f t="shared" si="56"/>
        <v>#REF!</v>
      </c>
      <c r="BF482" s="356" t="str">
        <f t="shared" si="57"/>
        <v>#REF!</v>
      </c>
      <c r="BG482" s="356" t="str">
        <f t="shared" si="58"/>
        <v>#REF!</v>
      </c>
      <c r="BH482" s="356" t="str">
        <f t="shared" si="59"/>
        <v>#REF!</v>
      </c>
      <c r="BI482" s="356" t="str">
        <f t="shared" si="60"/>
        <v>#REF!</v>
      </c>
      <c r="BJ482" s="356" t="str">
        <f t="shared" si="61"/>
        <v>#REF!</v>
      </c>
      <c r="BK482" s="356" t="str">
        <f t="shared" si="62"/>
        <v>#REF!</v>
      </c>
      <c r="BL482" s="356" t="str">
        <f t="shared" si="63"/>
        <v>#REF!</v>
      </c>
      <c r="BM482" s="356" t="str">
        <f t="shared" si="64"/>
        <v>#REF!</v>
      </c>
      <c r="BN482" s="112"/>
    </row>
    <row r="483">
      <c r="A483" s="351">
        <v>3.65</v>
      </c>
      <c r="B483" s="356" t="str">
        <f t="shared" si="1"/>
        <v>#REF!</v>
      </c>
      <c r="C483" s="356" t="str">
        <f t="shared" si="2"/>
        <v>#REF!</v>
      </c>
      <c r="D483" s="356" t="str">
        <f t="shared" si="3"/>
        <v>#REF!</v>
      </c>
      <c r="E483" s="356" t="str">
        <f t="shared" si="4"/>
        <v>#REF!</v>
      </c>
      <c r="F483" s="356" t="str">
        <f t="shared" si="5"/>
        <v>#REF!</v>
      </c>
      <c r="G483" s="356" t="str">
        <f t="shared" si="6"/>
        <v>#REF!</v>
      </c>
      <c r="H483" s="356" t="str">
        <f t="shared" si="7"/>
        <v>#REF!</v>
      </c>
      <c r="I483" s="356" t="str">
        <f t="shared" si="8"/>
        <v>#REF!</v>
      </c>
      <c r="J483" s="356" t="str">
        <f t="shared" si="9"/>
        <v>#REF!</v>
      </c>
      <c r="K483" s="356" t="str">
        <f t="shared" si="10"/>
        <v>#REF!</v>
      </c>
      <c r="L483" s="356" t="str">
        <f t="shared" si="11"/>
        <v>#REF!</v>
      </c>
      <c r="M483" s="356" t="str">
        <f t="shared" si="12"/>
        <v>#REF!</v>
      </c>
      <c r="N483" s="356" t="str">
        <f t="shared" si="13"/>
        <v>#REF!</v>
      </c>
      <c r="O483" s="356" t="str">
        <f t="shared" si="14"/>
        <v>#REF!</v>
      </c>
      <c r="P483" s="356" t="str">
        <f t="shared" si="15"/>
        <v>#REF!</v>
      </c>
      <c r="Q483" s="356" t="str">
        <f t="shared" si="16"/>
        <v>#REF!</v>
      </c>
      <c r="R483" s="356" t="str">
        <f t="shared" si="17"/>
        <v>#REF!</v>
      </c>
      <c r="S483" s="356" t="str">
        <f t="shared" si="18"/>
        <v>#REF!</v>
      </c>
      <c r="T483" s="356" t="str">
        <f t="shared" si="19"/>
        <v>#REF!</v>
      </c>
      <c r="U483" s="356" t="str">
        <f t="shared" si="20"/>
        <v>#REF!</v>
      </c>
      <c r="V483" s="356" t="str">
        <f t="shared" si="21"/>
        <v>#REF!</v>
      </c>
      <c r="W483" s="356" t="str">
        <f t="shared" si="22"/>
        <v>#REF!</v>
      </c>
      <c r="X483" s="356" t="str">
        <f t="shared" si="23"/>
        <v>#REF!</v>
      </c>
      <c r="Y483" s="356" t="str">
        <f t="shared" si="24"/>
        <v>#REF!</v>
      </c>
      <c r="Z483" s="356" t="str">
        <f t="shared" si="25"/>
        <v>#REF!</v>
      </c>
      <c r="AA483" s="356" t="str">
        <f t="shared" si="26"/>
        <v>#REF!</v>
      </c>
      <c r="AB483" s="356" t="str">
        <f t="shared" si="27"/>
        <v>#REF!</v>
      </c>
      <c r="AC483" s="356" t="str">
        <f t="shared" si="28"/>
        <v>#REF!</v>
      </c>
      <c r="AD483" s="356" t="str">
        <f t="shared" si="29"/>
        <v>#REF!</v>
      </c>
      <c r="AE483" s="356" t="str">
        <f t="shared" si="30"/>
        <v>#REF!</v>
      </c>
      <c r="AF483" s="356" t="str">
        <f t="shared" si="31"/>
        <v>#REF!</v>
      </c>
      <c r="AG483" s="356" t="str">
        <f t="shared" si="32"/>
        <v>#REF!</v>
      </c>
      <c r="AH483" s="356" t="str">
        <f t="shared" si="33"/>
        <v>#REF!</v>
      </c>
      <c r="AI483" s="356" t="str">
        <f t="shared" si="34"/>
        <v>#REF!</v>
      </c>
      <c r="AJ483" s="356" t="str">
        <f t="shared" si="35"/>
        <v>#REF!</v>
      </c>
      <c r="AK483" s="356" t="str">
        <f t="shared" si="36"/>
        <v>#REF!</v>
      </c>
      <c r="AL483" s="356" t="str">
        <f t="shared" si="37"/>
        <v>#REF!</v>
      </c>
      <c r="AM483" s="356" t="str">
        <f t="shared" si="38"/>
        <v>#REF!</v>
      </c>
      <c r="AN483" s="356" t="str">
        <f t="shared" si="39"/>
        <v>#REF!</v>
      </c>
      <c r="AO483" s="356" t="str">
        <f t="shared" si="40"/>
        <v>#REF!</v>
      </c>
      <c r="AP483" s="356" t="str">
        <f t="shared" si="41"/>
        <v>#REF!</v>
      </c>
      <c r="AQ483" s="356" t="str">
        <f t="shared" si="42"/>
        <v>#REF!</v>
      </c>
      <c r="AR483" s="356" t="str">
        <f t="shared" si="43"/>
        <v>#REF!</v>
      </c>
      <c r="AS483" s="356" t="str">
        <f t="shared" si="44"/>
        <v>#REF!</v>
      </c>
      <c r="AT483" s="356" t="str">
        <f t="shared" si="45"/>
        <v>#REF!</v>
      </c>
      <c r="AU483" s="356" t="str">
        <f t="shared" si="46"/>
        <v>#REF!</v>
      </c>
      <c r="AV483" s="356" t="str">
        <f t="shared" si="47"/>
        <v>#REF!</v>
      </c>
      <c r="AW483" s="356" t="str">
        <f t="shared" si="48"/>
        <v>#REF!</v>
      </c>
      <c r="AX483" s="356" t="str">
        <f t="shared" si="49"/>
        <v>#REF!</v>
      </c>
      <c r="AY483" s="356" t="str">
        <f t="shared" si="50"/>
        <v>#REF!</v>
      </c>
      <c r="AZ483" s="356" t="str">
        <f t="shared" si="51"/>
        <v>#REF!</v>
      </c>
      <c r="BA483" s="356" t="str">
        <f t="shared" si="52"/>
        <v>#REF!</v>
      </c>
      <c r="BB483" s="356" t="str">
        <f t="shared" si="53"/>
        <v>#REF!</v>
      </c>
      <c r="BC483" s="356" t="str">
        <f t="shared" si="54"/>
        <v>#REF!</v>
      </c>
      <c r="BD483" s="356" t="str">
        <f t="shared" si="55"/>
        <v>#REF!</v>
      </c>
      <c r="BE483" s="356" t="str">
        <f t="shared" si="56"/>
        <v>#REF!</v>
      </c>
      <c r="BF483" s="356" t="str">
        <f t="shared" si="57"/>
        <v>#REF!</v>
      </c>
      <c r="BG483" s="356" t="str">
        <f t="shared" si="58"/>
        <v>#REF!</v>
      </c>
      <c r="BH483" s="356" t="str">
        <f t="shared" si="59"/>
        <v>#REF!</v>
      </c>
      <c r="BI483" s="356" t="str">
        <f t="shared" si="60"/>
        <v>#REF!</v>
      </c>
      <c r="BJ483" s="356" t="str">
        <f t="shared" si="61"/>
        <v>#REF!</v>
      </c>
      <c r="BK483" s="356" t="str">
        <f t="shared" si="62"/>
        <v>#REF!</v>
      </c>
      <c r="BL483" s="356" t="str">
        <f t="shared" si="63"/>
        <v>#REF!</v>
      </c>
      <c r="BM483" s="356" t="str">
        <f t="shared" si="64"/>
        <v>#REF!</v>
      </c>
      <c r="BN483" s="112"/>
    </row>
    <row r="484">
      <c r="A484" s="351">
        <v>3.85</v>
      </c>
      <c r="B484" s="356" t="str">
        <f t="shared" si="1"/>
        <v>#REF!</v>
      </c>
      <c r="C484" s="356" t="str">
        <f t="shared" si="2"/>
        <v>#REF!</v>
      </c>
      <c r="D484" s="356" t="str">
        <f t="shared" si="3"/>
        <v>#REF!</v>
      </c>
      <c r="E484" s="356" t="str">
        <f t="shared" si="4"/>
        <v>#REF!</v>
      </c>
      <c r="F484" s="356" t="str">
        <f t="shared" si="5"/>
        <v>#REF!</v>
      </c>
      <c r="G484" s="356" t="str">
        <f t="shared" si="6"/>
        <v>#REF!</v>
      </c>
      <c r="H484" s="356" t="str">
        <f t="shared" si="7"/>
        <v>#REF!</v>
      </c>
      <c r="I484" s="356" t="str">
        <f t="shared" si="8"/>
        <v>#REF!</v>
      </c>
      <c r="J484" s="356" t="str">
        <f t="shared" si="9"/>
        <v>#REF!</v>
      </c>
      <c r="K484" s="356" t="str">
        <f t="shared" si="10"/>
        <v>#REF!</v>
      </c>
      <c r="L484" s="356" t="str">
        <f t="shared" si="11"/>
        <v>#REF!</v>
      </c>
      <c r="M484" s="356" t="str">
        <f t="shared" si="12"/>
        <v>#REF!</v>
      </c>
      <c r="N484" s="356" t="str">
        <f t="shared" si="13"/>
        <v>#REF!</v>
      </c>
      <c r="O484" s="356" t="str">
        <f t="shared" si="14"/>
        <v>#REF!</v>
      </c>
      <c r="P484" s="356" t="str">
        <f t="shared" si="15"/>
        <v>#REF!</v>
      </c>
      <c r="Q484" s="356" t="str">
        <f t="shared" si="16"/>
        <v>#REF!</v>
      </c>
      <c r="R484" s="356" t="str">
        <f t="shared" si="17"/>
        <v>#REF!</v>
      </c>
      <c r="S484" s="356" t="str">
        <f t="shared" si="18"/>
        <v>#REF!</v>
      </c>
      <c r="T484" s="356" t="str">
        <f t="shared" si="19"/>
        <v>#REF!</v>
      </c>
      <c r="U484" s="356" t="str">
        <f t="shared" si="20"/>
        <v>#REF!</v>
      </c>
      <c r="V484" s="356" t="str">
        <f t="shared" si="21"/>
        <v>#REF!</v>
      </c>
      <c r="W484" s="356" t="str">
        <f t="shared" si="22"/>
        <v>#REF!</v>
      </c>
      <c r="X484" s="356" t="str">
        <f t="shared" si="23"/>
        <v>#REF!</v>
      </c>
      <c r="Y484" s="356" t="str">
        <f t="shared" si="24"/>
        <v>#REF!</v>
      </c>
      <c r="Z484" s="356" t="str">
        <f t="shared" si="25"/>
        <v>#REF!</v>
      </c>
      <c r="AA484" s="356" t="str">
        <f t="shared" si="26"/>
        <v>#REF!</v>
      </c>
      <c r="AB484" s="356" t="str">
        <f t="shared" si="27"/>
        <v>#REF!</v>
      </c>
      <c r="AC484" s="356" t="str">
        <f t="shared" si="28"/>
        <v>#REF!</v>
      </c>
      <c r="AD484" s="356" t="str">
        <f t="shared" si="29"/>
        <v>#REF!</v>
      </c>
      <c r="AE484" s="356" t="str">
        <f t="shared" si="30"/>
        <v>#REF!</v>
      </c>
      <c r="AF484" s="356" t="str">
        <f t="shared" si="31"/>
        <v>#REF!</v>
      </c>
      <c r="AG484" s="356" t="str">
        <f t="shared" si="32"/>
        <v>#REF!</v>
      </c>
      <c r="AH484" s="356" t="str">
        <f t="shared" si="33"/>
        <v>#REF!</v>
      </c>
      <c r="AI484" s="356" t="str">
        <f t="shared" si="34"/>
        <v>#REF!</v>
      </c>
      <c r="AJ484" s="356" t="str">
        <f t="shared" si="35"/>
        <v>#REF!</v>
      </c>
      <c r="AK484" s="356" t="str">
        <f t="shared" si="36"/>
        <v>#REF!</v>
      </c>
      <c r="AL484" s="356" t="str">
        <f t="shared" si="37"/>
        <v>#REF!</v>
      </c>
      <c r="AM484" s="356" t="str">
        <f t="shared" si="38"/>
        <v>#REF!</v>
      </c>
      <c r="AN484" s="356" t="str">
        <f t="shared" si="39"/>
        <v>#REF!</v>
      </c>
      <c r="AO484" s="356" t="str">
        <f t="shared" si="40"/>
        <v>#REF!</v>
      </c>
      <c r="AP484" s="356" t="str">
        <f t="shared" si="41"/>
        <v>#REF!</v>
      </c>
      <c r="AQ484" s="356" t="str">
        <f t="shared" si="42"/>
        <v>#REF!</v>
      </c>
      <c r="AR484" s="356" t="str">
        <f t="shared" si="43"/>
        <v>#REF!</v>
      </c>
      <c r="AS484" s="356" t="str">
        <f t="shared" si="44"/>
        <v>#REF!</v>
      </c>
      <c r="AT484" s="356" t="str">
        <f t="shared" si="45"/>
        <v>#REF!</v>
      </c>
      <c r="AU484" s="356" t="str">
        <f t="shared" si="46"/>
        <v>#REF!</v>
      </c>
      <c r="AV484" s="356" t="str">
        <f t="shared" si="47"/>
        <v>#REF!</v>
      </c>
      <c r="AW484" s="356" t="str">
        <f t="shared" si="48"/>
        <v>#REF!</v>
      </c>
      <c r="AX484" s="356" t="str">
        <f t="shared" si="49"/>
        <v>#REF!</v>
      </c>
      <c r="AY484" s="356" t="str">
        <f t="shared" si="50"/>
        <v>#REF!</v>
      </c>
      <c r="AZ484" s="356" t="str">
        <f t="shared" si="51"/>
        <v>#REF!</v>
      </c>
      <c r="BA484" s="356" t="str">
        <f t="shared" si="52"/>
        <v>#REF!</v>
      </c>
      <c r="BB484" s="356" t="str">
        <f t="shared" si="53"/>
        <v>#REF!</v>
      </c>
      <c r="BC484" s="356" t="str">
        <f t="shared" si="54"/>
        <v>#REF!</v>
      </c>
      <c r="BD484" s="356" t="str">
        <f t="shared" si="55"/>
        <v>#REF!</v>
      </c>
      <c r="BE484" s="356" t="str">
        <f t="shared" si="56"/>
        <v>#REF!</v>
      </c>
      <c r="BF484" s="356" t="str">
        <f t="shared" si="57"/>
        <v>#REF!</v>
      </c>
      <c r="BG484" s="356" t="str">
        <f t="shared" si="58"/>
        <v>#REF!</v>
      </c>
      <c r="BH484" s="356" t="str">
        <f t="shared" si="59"/>
        <v>#REF!</v>
      </c>
      <c r="BI484" s="356" t="str">
        <f t="shared" si="60"/>
        <v>#REF!</v>
      </c>
      <c r="BJ484" s="356" t="str">
        <f t="shared" si="61"/>
        <v>#REF!</v>
      </c>
      <c r="BK484" s="356" t="str">
        <f t="shared" si="62"/>
        <v>#REF!</v>
      </c>
      <c r="BL484" s="356" t="str">
        <f t="shared" si="63"/>
        <v>#REF!</v>
      </c>
      <c r="BM484" s="356" t="str">
        <f t="shared" si="64"/>
        <v>#REF!</v>
      </c>
      <c r="BN484" s="112"/>
    </row>
    <row r="485">
      <c r="A485" s="351">
        <v>4.05</v>
      </c>
      <c r="B485" s="356" t="str">
        <f t="shared" si="1"/>
        <v>#REF!</v>
      </c>
      <c r="C485" s="356" t="str">
        <f t="shared" si="2"/>
        <v>#REF!</v>
      </c>
      <c r="D485" s="356" t="str">
        <f t="shared" si="3"/>
        <v>#REF!</v>
      </c>
      <c r="E485" s="356" t="str">
        <f t="shared" si="4"/>
        <v>#REF!</v>
      </c>
      <c r="F485" s="356" t="str">
        <f t="shared" si="5"/>
        <v>#REF!</v>
      </c>
      <c r="G485" s="356" t="str">
        <f t="shared" si="6"/>
        <v>#REF!</v>
      </c>
      <c r="H485" s="356" t="str">
        <f t="shared" si="7"/>
        <v>#REF!</v>
      </c>
      <c r="I485" s="356" t="str">
        <f t="shared" si="8"/>
        <v>#REF!</v>
      </c>
      <c r="J485" s="356" t="str">
        <f t="shared" si="9"/>
        <v>#REF!</v>
      </c>
      <c r="K485" s="356" t="str">
        <f t="shared" si="10"/>
        <v>#REF!</v>
      </c>
      <c r="L485" s="356" t="str">
        <f t="shared" si="11"/>
        <v>#REF!</v>
      </c>
      <c r="M485" s="356" t="str">
        <f t="shared" si="12"/>
        <v>#REF!</v>
      </c>
      <c r="N485" s="356" t="str">
        <f t="shared" si="13"/>
        <v>#REF!</v>
      </c>
      <c r="O485" s="356" t="str">
        <f t="shared" si="14"/>
        <v>#REF!</v>
      </c>
      <c r="P485" s="356" t="str">
        <f t="shared" si="15"/>
        <v>#REF!</v>
      </c>
      <c r="Q485" s="356" t="str">
        <f t="shared" si="16"/>
        <v>#REF!</v>
      </c>
      <c r="R485" s="356" t="str">
        <f t="shared" si="17"/>
        <v>#REF!</v>
      </c>
      <c r="S485" s="356" t="str">
        <f t="shared" si="18"/>
        <v>#REF!</v>
      </c>
      <c r="T485" s="356" t="str">
        <f t="shared" si="19"/>
        <v>#REF!</v>
      </c>
      <c r="U485" s="356" t="str">
        <f t="shared" si="20"/>
        <v>#REF!</v>
      </c>
      <c r="V485" s="356" t="str">
        <f t="shared" si="21"/>
        <v>#REF!</v>
      </c>
      <c r="W485" s="356" t="str">
        <f t="shared" si="22"/>
        <v>#REF!</v>
      </c>
      <c r="X485" s="356" t="str">
        <f t="shared" si="23"/>
        <v>#REF!</v>
      </c>
      <c r="Y485" s="356" t="str">
        <f t="shared" si="24"/>
        <v>#REF!</v>
      </c>
      <c r="Z485" s="356" t="str">
        <f t="shared" si="25"/>
        <v>#REF!</v>
      </c>
      <c r="AA485" s="356" t="str">
        <f t="shared" si="26"/>
        <v>#REF!</v>
      </c>
      <c r="AB485" s="356" t="str">
        <f t="shared" si="27"/>
        <v>#REF!</v>
      </c>
      <c r="AC485" s="356" t="str">
        <f t="shared" si="28"/>
        <v>#REF!</v>
      </c>
      <c r="AD485" s="356" t="str">
        <f t="shared" si="29"/>
        <v>#REF!</v>
      </c>
      <c r="AE485" s="356" t="str">
        <f t="shared" si="30"/>
        <v>#REF!</v>
      </c>
      <c r="AF485" s="356" t="str">
        <f t="shared" si="31"/>
        <v>#REF!</v>
      </c>
      <c r="AG485" s="356" t="str">
        <f t="shared" si="32"/>
        <v>#REF!</v>
      </c>
      <c r="AH485" s="356" t="str">
        <f t="shared" si="33"/>
        <v>#REF!</v>
      </c>
      <c r="AI485" s="356" t="str">
        <f t="shared" si="34"/>
        <v>#REF!</v>
      </c>
      <c r="AJ485" s="356" t="str">
        <f t="shared" si="35"/>
        <v>#REF!</v>
      </c>
      <c r="AK485" s="356" t="str">
        <f t="shared" si="36"/>
        <v>#REF!</v>
      </c>
      <c r="AL485" s="356" t="str">
        <f t="shared" si="37"/>
        <v>#REF!</v>
      </c>
      <c r="AM485" s="356" t="str">
        <f t="shared" si="38"/>
        <v>#REF!</v>
      </c>
      <c r="AN485" s="356" t="str">
        <f t="shared" si="39"/>
        <v>#REF!</v>
      </c>
      <c r="AO485" s="356" t="str">
        <f t="shared" si="40"/>
        <v>#REF!</v>
      </c>
      <c r="AP485" s="356" t="str">
        <f t="shared" si="41"/>
        <v>#REF!</v>
      </c>
      <c r="AQ485" s="356" t="str">
        <f t="shared" si="42"/>
        <v>#REF!</v>
      </c>
      <c r="AR485" s="356" t="str">
        <f t="shared" si="43"/>
        <v>#REF!</v>
      </c>
      <c r="AS485" s="356" t="str">
        <f t="shared" si="44"/>
        <v>#REF!</v>
      </c>
      <c r="AT485" s="356" t="str">
        <f t="shared" si="45"/>
        <v>#REF!</v>
      </c>
      <c r="AU485" s="356" t="str">
        <f t="shared" si="46"/>
        <v>#REF!</v>
      </c>
      <c r="AV485" s="356" t="str">
        <f t="shared" si="47"/>
        <v>#REF!</v>
      </c>
      <c r="AW485" s="356" t="str">
        <f t="shared" si="48"/>
        <v>#REF!</v>
      </c>
      <c r="AX485" s="356" t="str">
        <f t="shared" si="49"/>
        <v>#REF!</v>
      </c>
      <c r="AY485" s="356" t="str">
        <f t="shared" si="50"/>
        <v>#REF!</v>
      </c>
      <c r="AZ485" s="356" t="str">
        <f t="shared" si="51"/>
        <v>#REF!</v>
      </c>
      <c r="BA485" s="356" t="str">
        <f t="shared" si="52"/>
        <v>#REF!</v>
      </c>
      <c r="BB485" s="356" t="str">
        <f t="shared" si="53"/>
        <v>#REF!</v>
      </c>
      <c r="BC485" s="356" t="str">
        <f t="shared" si="54"/>
        <v>#REF!</v>
      </c>
      <c r="BD485" s="356" t="str">
        <f t="shared" si="55"/>
        <v>#REF!</v>
      </c>
      <c r="BE485" s="356" t="str">
        <f t="shared" si="56"/>
        <v>#REF!</v>
      </c>
      <c r="BF485" s="356" t="str">
        <f t="shared" si="57"/>
        <v>#REF!</v>
      </c>
      <c r="BG485" s="356" t="str">
        <f t="shared" si="58"/>
        <v>#REF!</v>
      </c>
      <c r="BH485" s="356" t="str">
        <f t="shared" si="59"/>
        <v>#REF!</v>
      </c>
      <c r="BI485" s="356" t="str">
        <f t="shared" si="60"/>
        <v>#REF!</v>
      </c>
      <c r="BJ485" s="356" t="str">
        <f t="shared" si="61"/>
        <v>#REF!</v>
      </c>
      <c r="BK485" s="356" t="str">
        <f t="shared" si="62"/>
        <v>#REF!</v>
      </c>
      <c r="BL485" s="356" t="str">
        <f t="shared" si="63"/>
        <v>#REF!</v>
      </c>
      <c r="BM485" s="356" t="str">
        <f t="shared" si="64"/>
        <v>#REF!</v>
      </c>
      <c r="BN485" s="112"/>
    </row>
    <row r="486">
      <c r="A486" s="351">
        <v>4.233333333333333</v>
      </c>
      <c r="B486" s="356" t="str">
        <f t="shared" si="1"/>
        <v>#REF!</v>
      </c>
      <c r="C486" s="356" t="str">
        <f t="shared" si="2"/>
        <v>#REF!</v>
      </c>
      <c r="D486" s="356" t="str">
        <f t="shared" si="3"/>
        <v>#REF!</v>
      </c>
      <c r="E486" s="356" t="str">
        <f t="shared" si="4"/>
        <v>#REF!</v>
      </c>
      <c r="F486" s="356" t="str">
        <f t="shared" si="5"/>
        <v>#REF!</v>
      </c>
      <c r="G486" s="356" t="str">
        <f t="shared" si="6"/>
        <v>#REF!</v>
      </c>
      <c r="H486" s="356" t="str">
        <f t="shared" si="7"/>
        <v>#REF!</v>
      </c>
      <c r="I486" s="356" t="str">
        <f t="shared" si="8"/>
        <v>#REF!</v>
      </c>
      <c r="J486" s="356" t="str">
        <f t="shared" si="9"/>
        <v>#REF!</v>
      </c>
      <c r="K486" s="356" t="str">
        <f t="shared" si="10"/>
        <v>#REF!</v>
      </c>
      <c r="L486" s="356" t="str">
        <f t="shared" si="11"/>
        <v>#REF!</v>
      </c>
      <c r="M486" s="356" t="str">
        <f t="shared" si="12"/>
        <v>#REF!</v>
      </c>
      <c r="N486" s="356" t="str">
        <f t="shared" si="13"/>
        <v>#REF!</v>
      </c>
      <c r="O486" s="356" t="str">
        <f t="shared" si="14"/>
        <v>#REF!</v>
      </c>
      <c r="P486" s="356" t="str">
        <f t="shared" si="15"/>
        <v>#REF!</v>
      </c>
      <c r="Q486" s="356" t="str">
        <f t="shared" si="16"/>
        <v>#REF!</v>
      </c>
      <c r="R486" s="356" t="str">
        <f t="shared" si="17"/>
        <v>#REF!</v>
      </c>
      <c r="S486" s="356" t="str">
        <f t="shared" si="18"/>
        <v>#REF!</v>
      </c>
      <c r="T486" s="356" t="str">
        <f t="shared" si="19"/>
        <v>#REF!</v>
      </c>
      <c r="U486" s="356" t="str">
        <f t="shared" si="20"/>
        <v>#REF!</v>
      </c>
      <c r="V486" s="356" t="str">
        <f t="shared" si="21"/>
        <v>#REF!</v>
      </c>
      <c r="W486" s="356" t="str">
        <f t="shared" si="22"/>
        <v>#REF!</v>
      </c>
      <c r="X486" s="356" t="str">
        <f t="shared" si="23"/>
        <v>#REF!</v>
      </c>
      <c r="Y486" s="356" t="str">
        <f t="shared" si="24"/>
        <v>#REF!</v>
      </c>
      <c r="Z486" s="356" t="str">
        <f t="shared" si="25"/>
        <v>#REF!</v>
      </c>
      <c r="AA486" s="356" t="str">
        <f t="shared" si="26"/>
        <v>#REF!</v>
      </c>
      <c r="AB486" s="356" t="str">
        <f t="shared" si="27"/>
        <v>#REF!</v>
      </c>
      <c r="AC486" s="356" t="str">
        <f t="shared" si="28"/>
        <v>#REF!</v>
      </c>
      <c r="AD486" s="356" t="str">
        <f t="shared" si="29"/>
        <v>#REF!</v>
      </c>
      <c r="AE486" s="356" t="str">
        <f t="shared" si="30"/>
        <v>#REF!</v>
      </c>
      <c r="AF486" s="356" t="str">
        <f t="shared" si="31"/>
        <v>#REF!</v>
      </c>
      <c r="AG486" s="356" t="str">
        <f t="shared" si="32"/>
        <v>#REF!</v>
      </c>
      <c r="AH486" s="356" t="str">
        <f t="shared" si="33"/>
        <v>#REF!</v>
      </c>
      <c r="AI486" s="356" t="str">
        <f t="shared" si="34"/>
        <v>#REF!</v>
      </c>
      <c r="AJ486" s="356" t="str">
        <f t="shared" si="35"/>
        <v>#REF!</v>
      </c>
      <c r="AK486" s="356" t="str">
        <f t="shared" si="36"/>
        <v>#REF!</v>
      </c>
      <c r="AL486" s="356" t="str">
        <f t="shared" si="37"/>
        <v>#REF!</v>
      </c>
      <c r="AM486" s="356" t="str">
        <f t="shared" si="38"/>
        <v>#REF!</v>
      </c>
      <c r="AN486" s="356" t="str">
        <f t="shared" si="39"/>
        <v>#REF!</v>
      </c>
      <c r="AO486" s="356" t="str">
        <f t="shared" si="40"/>
        <v>#REF!</v>
      </c>
      <c r="AP486" s="356" t="str">
        <f t="shared" si="41"/>
        <v>#REF!</v>
      </c>
      <c r="AQ486" s="356" t="str">
        <f t="shared" si="42"/>
        <v>#REF!</v>
      </c>
      <c r="AR486" s="356" t="str">
        <f t="shared" si="43"/>
        <v>#REF!</v>
      </c>
      <c r="AS486" s="356" t="str">
        <f t="shared" si="44"/>
        <v>#REF!</v>
      </c>
      <c r="AT486" s="356" t="str">
        <f t="shared" si="45"/>
        <v>#REF!</v>
      </c>
      <c r="AU486" s="356" t="str">
        <f t="shared" si="46"/>
        <v>#REF!</v>
      </c>
      <c r="AV486" s="356" t="str">
        <f t="shared" si="47"/>
        <v>#REF!</v>
      </c>
      <c r="AW486" s="356" t="str">
        <f t="shared" si="48"/>
        <v>#REF!</v>
      </c>
      <c r="AX486" s="356" t="str">
        <f t="shared" si="49"/>
        <v>#REF!</v>
      </c>
      <c r="AY486" s="356" t="str">
        <f t="shared" si="50"/>
        <v>#REF!</v>
      </c>
      <c r="AZ486" s="356" t="str">
        <f t="shared" si="51"/>
        <v>#REF!</v>
      </c>
      <c r="BA486" s="356" t="str">
        <f t="shared" si="52"/>
        <v>#REF!</v>
      </c>
      <c r="BB486" s="356" t="str">
        <f t="shared" si="53"/>
        <v>#REF!</v>
      </c>
      <c r="BC486" s="356" t="str">
        <f t="shared" si="54"/>
        <v>#REF!</v>
      </c>
      <c r="BD486" s="356" t="str">
        <f t="shared" si="55"/>
        <v>#REF!</v>
      </c>
      <c r="BE486" s="356" t="str">
        <f t="shared" si="56"/>
        <v>#REF!</v>
      </c>
      <c r="BF486" s="356" t="str">
        <f t="shared" si="57"/>
        <v>#REF!</v>
      </c>
      <c r="BG486" s="356" t="str">
        <f t="shared" si="58"/>
        <v>#REF!</v>
      </c>
      <c r="BH486" s="356" t="str">
        <f t="shared" si="59"/>
        <v>#REF!</v>
      </c>
      <c r="BI486" s="356" t="str">
        <f t="shared" si="60"/>
        <v>#REF!</v>
      </c>
      <c r="BJ486" s="356" t="str">
        <f t="shared" si="61"/>
        <v>#REF!</v>
      </c>
      <c r="BK486" s="356" t="str">
        <f t="shared" si="62"/>
        <v>#REF!</v>
      </c>
      <c r="BL486" s="356" t="str">
        <f t="shared" si="63"/>
        <v>#REF!</v>
      </c>
      <c r="BM486" s="356" t="str">
        <f t="shared" si="64"/>
        <v>#REF!</v>
      </c>
      <c r="BN486" s="112"/>
    </row>
    <row r="487">
      <c r="A487" s="351">
        <v>4.433333333333334</v>
      </c>
      <c r="B487" s="356" t="str">
        <f t="shared" si="1"/>
        <v>#REF!</v>
      </c>
      <c r="C487" s="356" t="str">
        <f t="shared" si="2"/>
        <v>#REF!</v>
      </c>
      <c r="D487" s="356" t="str">
        <f t="shared" si="3"/>
        <v>#REF!</v>
      </c>
      <c r="E487" s="356" t="str">
        <f t="shared" si="4"/>
        <v>#REF!</v>
      </c>
      <c r="F487" s="356" t="str">
        <f t="shared" si="5"/>
        <v>#REF!</v>
      </c>
      <c r="G487" s="356" t="str">
        <f t="shared" si="6"/>
        <v>#REF!</v>
      </c>
      <c r="H487" s="356" t="str">
        <f t="shared" si="7"/>
        <v>#REF!</v>
      </c>
      <c r="I487" s="356" t="str">
        <f t="shared" si="8"/>
        <v>#REF!</v>
      </c>
      <c r="J487" s="356" t="str">
        <f t="shared" si="9"/>
        <v>#REF!</v>
      </c>
      <c r="K487" s="356" t="str">
        <f t="shared" si="10"/>
        <v>#REF!</v>
      </c>
      <c r="L487" s="356" t="str">
        <f t="shared" si="11"/>
        <v>#REF!</v>
      </c>
      <c r="M487" s="356" t="str">
        <f t="shared" si="12"/>
        <v>#REF!</v>
      </c>
      <c r="N487" s="356" t="str">
        <f t="shared" si="13"/>
        <v>#REF!</v>
      </c>
      <c r="O487" s="356" t="str">
        <f t="shared" si="14"/>
        <v>#REF!</v>
      </c>
      <c r="P487" s="356" t="str">
        <f t="shared" si="15"/>
        <v>#REF!</v>
      </c>
      <c r="Q487" s="356" t="str">
        <f t="shared" si="16"/>
        <v>#REF!</v>
      </c>
      <c r="R487" s="356" t="str">
        <f t="shared" si="17"/>
        <v>#REF!</v>
      </c>
      <c r="S487" s="356" t="str">
        <f t="shared" si="18"/>
        <v>#REF!</v>
      </c>
      <c r="T487" s="356" t="str">
        <f t="shared" si="19"/>
        <v>#REF!</v>
      </c>
      <c r="U487" s="356" t="str">
        <f t="shared" si="20"/>
        <v>#REF!</v>
      </c>
      <c r="V487" s="356" t="str">
        <f t="shared" si="21"/>
        <v>#REF!</v>
      </c>
      <c r="W487" s="356" t="str">
        <f t="shared" si="22"/>
        <v>#REF!</v>
      </c>
      <c r="X487" s="356" t="str">
        <f t="shared" si="23"/>
        <v>#REF!</v>
      </c>
      <c r="Y487" s="356" t="str">
        <f t="shared" si="24"/>
        <v>#REF!</v>
      </c>
      <c r="Z487" s="356" t="str">
        <f t="shared" si="25"/>
        <v>#REF!</v>
      </c>
      <c r="AA487" s="356" t="str">
        <f t="shared" si="26"/>
        <v>#REF!</v>
      </c>
      <c r="AB487" s="356" t="str">
        <f t="shared" si="27"/>
        <v>#REF!</v>
      </c>
      <c r="AC487" s="356" t="str">
        <f t="shared" si="28"/>
        <v>#REF!</v>
      </c>
      <c r="AD487" s="356" t="str">
        <f t="shared" si="29"/>
        <v>#REF!</v>
      </c>
      <c r="AE487" s="356" t="str">
        <f t="shared" si="30"/>
        <v>#REF!</v>
      </c>
      <c r="AF487" s="356" t="str">
        <f t="shared" si="31"/>
        <v>#REF!</v>
      </c>
      <c r="AG487" s="356" t="str">
        <f t="shared" si="32"/>
        <v>#REF!</v>
      </c>
      <c r="AH487" s="356" t="str">
        <f t="shared" si="33"/>
        <v>#REF!</v>
      </c>
      <c r="AI487" s="356" t="str">
        <f t="shared" si="34"/>
        <v>#REF!</v>
      </c>
      <c r="AJ487" s="356" t="str">
        <f t="shared" si="35"/>
        <v>#REF!</v>
      </c>
      <c r="AK487" s="356" t="str">
        <f t="shared" si="36"/>
        <v>#REF!</v>
      </c>
      <c r="AL487" s="356" t="str">
        <f t="shared" si="37"/>
        <v>#REF!</v>
      </c>
      <c r="AM487" s="356" t="str">
        <f t="shared" si="38"/>
        <v>#REF!</v>
      </c>
      <c r="AN487" s="356" t="str">
        <f t="shared" si="39"/>
        <v>#REF!</v>
      </c>
      <c r="AO487" s="356" t="str">
        <f t="shared" si="40"/>
        <v>#REF!</v>
      </c>
      <c r="AP487" s="356" t="str">
        <f t="shared" si="41"/>
        <v>#REF!</v>
      </c>
      <c r="AQ487" s="356" t="str">
        <f t="shared" si="42"/>
        <v>#REF!</v>
      </c>
      <c r="AR487" s="356" t="str">
        <f t="shared" si="43"/>
        <v>#REF!</v>
      </c>
      <c r="AS487" s="356" t="str">
        <f t="shared" si="44"/>
        <v>#REF!</v>
      </c>
      <c r="AT487" s="356" t="str">
        <f t="shared" si="45"/>
        <v>#REF!</v>
      </c>
      <c r="AU487" s="356" t="str">
        <f t="shared" si="46"/>
        <v>#REF!</v>
      </c>
      <c r="AV487" s="356" t="str">
        <f t="shared" si="47"/>
        <v>#REF!</v>
      </c>
      <c r="AW487" s="356" t="str">
        <f t="shared" si="48"/>
        <v>#REF!</v>
      </c>
      <c r="AX487" s="356" t="str">
        <f t="shared" si="49"/>
        <v>#REF!</v>
      </c>
      <c r="AY487" s="356" t="str">
        <f t="shared" si="50"/>
        <v>#REF!</v>
      </c>
      <c r="AZ487" s="356" t="str">
        <f t="shared" si="51"/>
        <v>#REF!</v>
      </c>
      <c r="BA487" s="356" t="str">
        <f t="shared" si="52"/>
        <v>#REF!</v>
      </c>
      <c r="BB487" s="356" t="str">
        <f t="shared" si="53"/>
        <v>#REF!</v>
      </c>
      <c r="BC487" s="356" t="str">
        <f t="shared" si="54"/>
        <v>#REF!</v>
      </c>
      <c r="BD487" s="356" t="str">
        <f t="shared" si="55"/>
        <v>#REF!</v>
      </c>
      <c r="BE487" s="356" t="str">
        <f t="shared" si="56"/>
        <v>#REF!</v>
      </c>
      <c r="BF487" s="356" t="str">
        <f t="shared" si="57"/>
        <v>#REF!</v>
      </c>
      <c r="BG487" s="356" t="str">
        <f t="shared" si="58"/>
        <v>#REF!</v>
      </c>
      <c r="BH487" s="356" t="str">
        <f t="shared" si="59"/>
        <v>#REF!</v>
      </c>
      <c r="BI487" s="356" t="str">
        <f t="shared" si="60"/>
        <v>#REF!</v>
      </c>
      <c r="BJ487" s="356" t="str">
        <f t="shared" si="61"/>
        <v>#REF!</v>
      </c>
      <c r="BK487" s="356" t="str">
        <f t="shared" si="62"/>
        <v>#REF!</v>
      </c>
      <c r="BL487" s="356" t="str">
        <f t="shared" si="63"/>
        <v>#REF!</v>
      </c>
      <c r="BM487" s="356" t="str">
        <f t="shared" si="64"/>
        <v>#REF!</v>
      </c>
      <c r="BN487" s="112"/>
    </row>
    <row r="488">
      <c r="A488" s="351">
        <v>4.616666666666666</v>
      </c>
      <c r="B488" s="356" t="str">
        <f t="shared" si="1"/>
        <v>#REF!</v>
      </c>
      <c r="C488" s="356" t="str">
        <f t="shared" si="2"/>
        <v>#REF!</v>
      </c>
      <c r="D488" s="356" t="str">
        <f t="shared" si="3"/>
        <v>#REF!</v>
      </c>
      <c r="E488" s="356" t="str">
        <f t="shared" si="4"/>
        <v>#REF!</v>
      </c>
      <c r="F488" s="356" t="str">
        <f t="shared" si="5"/>
        <v>#REF!</v>
      </c>
      <c r="G488" s="356" t="str">
        <f t="shared" si="6"/>
        <v>#REF!</v>
      </c>
      <c r="H488" s="356" t="str">
        <f t="shared" si="7"/>
        <v>#REF!</v>
      </c>
      <c r="I488" s="356" t="str">
        <f t="shared" si="8"/>
        <v>#REF!</v>
      </c>
      <c r="J488" s="356" t="str">
        <f t="shared" si="9"/>
        <v>#REF!</v>
      </c>
      <c r="K488" s="356" t="str">
        <f t="shared" si="10"/>
        <v>#REF!</v>
      </c>
      <c r="L488" s="356" t="str">
        <f t="shared" si="11"/>
        <v>#REF!</v>
      </c>
      <c r="M488" s="356" t="str">
        <f t="shared" si="12"/>
        <v>#REF!</v>
      </c>
      <c r="N488" s="356" t="str">
        <f t="shared" si="13"/>
        <v>#REF!</v>
      </c>
      <c r="O488" s="356" t="str">
        <f t="shared" si="14"/>
        <v>#REF!</v>
      </c>
      <c r="P488" s="356" t="str">
        <f t="shared" si="15"/>
        <v>#REF!</v>
      </c>
      <c r="Q488" s="356" t="str">
        <f t="shared" si="16"/>
        <v>#REF!</v>
      </c>
      <c r="R488" s="356" t="str">
        <f t="shared" si="17"/>
        <v>#REF!</v>
      </c>
      <c r="S488" s="356" t="str">
        <f t="shared" si="18"/>
        <v>#REF!</v>
      </c>
      <c r="T488" s="356" t="str">
        <f t="shared" si="19"/>
        <v>#REF!</v>
      </c>
      <c r="U488" s="356" t="str">
        <f t="shared" si="20"/>
        <v>#REF!</v>
      </c>
      <c r="V488" s="356" t="str">
        <f t="shared" si="21"/>
        <v>#REF!</v>
      </c>
      <c r="W488" s="356" t="str">
        <f t="shared" si="22"/>
        <v>#REF!</v>
      </c>
      <c r="X488" s="356" t="str">
        <f t="shared" si="23"/>
        <v>#REF!</v>
      </c>
      <c r="Y488" s="356" t="str">
        <f t="shared" si="24"/>
        <v>#REF!</v>
      </c>
      <c r="Z488" s="356" t="str">
        <f t="shared" si="25"/>
        <v>#REF!</v>
      </c>
      <c r="AA488" s="356" t="str">
        <f t="shared" si="26"/>
        <v>#REF!</v>
      </c>
      <c r="AB488" s="356" t="str">
        <f t="shared" si="27"/>
        <v>#REF!</v>
      </c>
      <c r="AC488" s="356" t="str">
        <f t="shared" si="28"/>
        <v>#REF!</v>
      </c>
      <c r="AD488" s="356" t="str">
        <f t="shared" si="29"/>
        <v>#REF!</v>
      </c>
      <c r="AE488" s="356" t="str">
        <f t="shared" si="30"/>
        <v>#REF!</v>
      </c>
      <c r="AF488" s="356" t="str">
        <f t="shared" si="31"/>
        <v>#REF!</v>
      </c>
      <c r="AG488" s="356" t="str">
        <f t="shared" si="32"/>
        <v>#REF!</v>
      </c>
      <c r="AH488" s="356" t="str">
        <f t="shared" si="33"/>
        <v>#REF!</v>
      </c>
      <c r="AI488" s="356" t="str">
        <f t="shared" si="34"/>
        <v>#REF!</v>
      </c>
      <c r="AJ488" s="356" t="str">
        <f t="shared" si="35"/>
        <v>#REF!</v>
      </c>
      <c r="AK488" s="356" t="str">
        <f t="shared" si="36"/>
        <v>#REF!</v>
      </c>
      <c r="AL488" s="356" t="str">
        <f t="shared" si="37"/>
        <v>#REF!</v>
      </c>
      <c r="AM488" s="356" t="str">
        <f t="shared" si="38"/>
        <v>#REF!</v>
      </c>
      <c r="AN488" s="356" t="str">
        <f t="shared" si="39"/>
        <v>#REF!</v>
      </c>
      <c r="AO488" s="356" t="str">
        <f t="shared" si="40"/>
        <v>#REF!</v>
      </c>
      <c r="AP488" s="356" t="str">
        <f t="shared" si="41"/>
        <v>#REF!</v>
      </c>
      <c r="AQ488" s="356" t="str">
        <f t="shared" si="42"/>
        <v>#REF!</v>
      </c>
      <c r="AR488" s="356" t="str">
        <f t="shared" si="43"/>
        <v>#REF!</v>
      </c>
      <c r="AS488" s="356" t="str">
        <f t="shared" si="44"/>
        <v>#REF!</v>
      </c>
      <c r="AT488" s="356" t="str">
        <f t="shared" si="45"/>
        <v>#REF!</v>
      </c>
      <c r="AU488" s="356" t="str">
        <f t="shared" si="46"/>
        <v>#REF!</v>
      </c>
      <c r="AV488" s="356" t="str">
        <f t="shared" si="47"/>
        <v>#REF!</v>
      </c>
      <c r="AW488" s="356" t="str">
        <f t="shared" si="48"/>
        <v>#REF!</v>
      </c>
      <c r="AX488" s="356" t="str">
        <f t="shared" si="49"/>
        <v>#REF!</v>
      </c>
      <c r="AY488" s="356" t="str">
        <f t="shared" si="50"/>
        <v>#REF!</v>
      </c>
      <c r="AZ488" s="356" t="str">
        <f t="shared" si="51"/>
        <v>#REF!</v>
      </c>
      <c r="BA488" s="356" t="str">
        <f t="shared" si="52"/>
        <v>#REF!</v>
      </c>
      <c r="BB488" s="356" t="str">
        <f t="shared" si="53"/>
        <v>#REF!</v>
      </c>
      <c r="BC488" s="356" t="str">
        <f t="shared" si="54"/>
        <v>#REF!</v>
      </c>
      <c r="BD488" s="356" t="str">
        <f t="shared" si="55"/>
        <v>#REF!</v>
      </c>
      <c r="BE488" s="356" t="str">
        <f t="shared" si="56"/>
        <v>#REF!</v>
      </c>
      <c r="BF488" s="356" t="str">
        <f t="shared" si="57"/>
        <v>#REF!</v>
      </c>
      <c r="BG488" s="356" t="str">
        <f t="shared" si="58"/>
        <v>#REF!</v>
      </c>
      <c r="BH488" s="356" t="str">
        <f t="shared" si="59"/>
        <v>#REF!</v>
      </c>
      <c r="BI488" s="356" t="str">
        <f t="shared" si="60"/>
        <v>#REF!</v>
      </c>
      <c r="BJ488" s="356" t="str">
        <f t="shared" si="61"/>
        <v>#REF!</v>
      </c>
      <c r="BK488" s="356" t="str">
        <f t="shared" si="62"/>
        <v>#REF!</v>
      </c>
      <c r="BL488" s="356" t="str">
        <f t="shared" si="63"/>
        <v>#REF!</v>
      </c>
      <c r="BM488" s="356" t="str">
        <f t="shared" si="64"/>
        <v>#REF!</v>
      </c>
      <c r="BN488" s="112"/>
    </row>
    <row r="489">
      <c r="A489" s="351">
        <v>4.816666666666666</v>
      </c>
      <c r="B489" s="356" t="str">
        <f t="shared" si="1"/>
        <v>#REF!</v>
      </c>
      <c r="C489" s="356" t="str">
        <f t="shared" si="2"/>
        <v>#REF!</v>
      </c>
      <c r="D489" s="356" t="str">
        <f t="shared" si="3"/>
        <v>#REF!</v>
      </c>
      <c r="E489" s="356" t="str">
        <f t="shared" si="4"/>
        <v>#REF!</v>
      </c>
      <c r="F489" s="356" t="str">
        <f t="shared" si="5"/>
        <v>#REF!</v>
      </c>
      <c r="G489" s="356" t="str">
        <f t="shared" si="6"/>
        <v>#REF!</v>
      </c>
      <c r="H489" s="356" t="str">
        <f t="shared" si="7"/>
        <v>#REF!</v>
      </c>
      <c r="I489" s="356" t="str">
        <f t="shared" si="8"/>
        <v>#REF!</v>
      </c>
      <c r="J489" s="356" t="str">
        <f t="shared" si="9"/>
        <v>#REF!</v>
      </c>
      <c r="K489" s="356" t="str">
        <f t="shared" si="10"/>
        <v>#REF!</v>
      </c>
      <c r="L489" s="356" t="str">
        <f t="shared" si="11"/>
        <v>#REF!</v>
      </c>
      <c r="M489" s="356" t="str">
        <f t="shared" si="12"/>
        <v>#REF!</v>
      </c>
      <c r="N489" s="356" t="str">
        <f t="shared" si="13"/>
        <v>#REF!</v>
      </c>
      <c r="O489" s="356" t="str">
        <f t="shared" si="14"/>
        <v>#REF!</v>
      </c>
      <c r="P489" s="356" t="str">
        <f t="shared" si="15"/>
        <v>#REF!</v>
      </c>
      <c r="Q489" s="356" t="str">
        <f t="shared" si="16"/>
        <v>#REF!</v>
      </c>
      <c r="R489" s="356" t="str">
        <f t="shared" si="17"/>
        <v>#REF!</v>
      </c>
      <c r="S489" s="356" t="str">
        <f t="shared" si="18"/>
        <v>#REF!</v>
      </c>
      <c r="T489" s="356" t="str">
        <f t="shared" si="19"/>
        <v>#REF!</v>
      </c>
      <c r="U489" s="356" t="str">
        <f t="shared" si="20"/>
        <v>#REF!</v>
      </c>
      <c r="V489" s="356" t="str">
        <f t="shared" si="21"/>
        <v>#REF!</v>
      </c>
      <c r="W489" s="356" t="str">
        <f t="shared" si="22"/>
        <v>#REF!</v>
      </c>
      <c r="X489" s="356" t="str">
        <f t="shared" si="23"/>
        <v>#REF!</v>
      </c>
      <c r="Y489" s="356" t="str">
        <f t="shared" si="24"/>
        <v>#REF!</v>
      </c>
      <c r="Z489" s="356" t="str">
        <f t="shared" si="25"/>
        <v>#REF!</v>
      </c>
      <c r="AA489" s="356" t="str">
        <f t="shared" si="26"/>
        <v>#REF!</v>
      </c>
      <c r="AB489" s="356" t="str">
        <f t="shared" si="27"/>
        <v>#REF!</v>
      </c>
      <c r="AC489" s="356" t="str">
        <f t="shared" si="28"/>
        <v>#REF!</v>
      </c>
      <c r="AD489" s="356" t="str">
        <f t="shared" si="29"/>
        <v>#REF!</v>
      </c>
      <c r="AE489" s="356" t="str">
        <f t="shared" si="30"/>
        <v>#REF!</v>
      </c>
      <c r="AF489" s="356" t="str">
        <f t="shared" si="31"/>
        <v>#REF!</v>
      </c>
      <c r="AG489" s="356" t="str">
        <f t="shared" si="32"/>
        <v>#REF!</v>
      </c>
      <c r="AH489" s="356" t="str">
        <f t="shared" si="33"/>
        <v>#REF!</v>
      </c>
      <c r="AI489" s="356" t="str">
        <f t="shared" si="34"/>
        <v>#REF!</v>
      </c>
      <c r="AJ489" s="356" t="str">
        <f t="shared" si="35"/>
        <v>#REF!</v>
      </c>
      <c r="AK489" s="356" t="str">
        <f t="shared" si="36"/>
        <v>#REF!</v>
      </c>
      <c r="AL489" s="356" t="str">
        <f t="shared" si="37"/>
        <v>#REF!</v>
      </c>
      <c r="AM489" s="356" t="str">
        <f t="shared" si="38"/>
        <v>#REF!</v>
      </c>
      <c r="AN489" s="356" t="str">
        <f t="shared" si="39"/>
        <v>#REF!</v>
      </c>
      <c r="AO489" s="356" t="str">
        <f t="shared" si="40"/>
        <v>#REF!</v>
      </c>
      <c r="AP489" s="356" t="str">
        <f t="shared" si="41"/>
        <v>#REF!</v>
      </c>
      <c r="AQ489" s="356" t="str">
        <f t="shared" si="42"/>
        <v>#REF!</v>
      </c>
      <c r="AR489" s="356" t="str">
        <f t="shared" si="43"/>
        <v>#REF!</v>
      </c>
      <c r="AS489" s="356" t="str">
        <f t="shared" si="44"/>
        <v>#REF!</v>
      </c>
      <c r="AT489" s="356" t="str">
        <f t="shared" si="45"/>
        <v>#REF!</v>
      </c>
      <c r="AU489" s="356" t="str">
        <f t="shared" si="46"/>
        <v>#REF!</v>
      </c>
      <c r="AV489" s="356" t="str">
        <f t="shared" si="47"/>
        <v>#REF!</v>
      </c>
      <c r="AW489" s="356" t="str">
        <f t="shared" si="48"/>
        <v>#REF!</v>
      </c>
      <c r="AX489" s="356" t="str">
        <f t="shared" si="49"/>
        <v>#REF!</v>
      </c>
      <c r="AY489" s="356" t="str">
        <f t="shared" si="50"/>
        <v>#REF!</v>
      </c>
      <c r="AZ489" s="356" t="str">
        <f t="shared" si="51"/>
        <v>#REF!</v>
      </c>
      <c r="BA489" s="356" t="str">
        <f t="shared" si="52"/>
        <v>#REF!</v>
      </c>
      <c r="BB489" s="356" t="str">
        <f t="shared" si="53"/>
        <v>#REF!</v>
      </c>
      <c r="BC489" s="356" t="str">
        <f t="shared" si="54"/>
        <v>#REF!</v>
      </c>
      <c r="BD489" s="356" t="str">
        <f t="shared" si="55"/>
        <v>#REF!</v>
      </c>
      <c r="BE489" s="356" t="str">
        <f t="shared" si="56"/>
        <v>#REF!</v>
      </c>
      <c r="BF489" s="356" t="str">
        <f t="shared" si="57"/>
        <v>#REF!</v>
      </c>
      <c r="BG489" s="356" t="str">
        <f t="shared" si="58"/>
        <v>#REF!</v>
      </c>
      <c r="BH489" s="356" t="str">
        <f t="shared" si="59"/>
        <v>#REF!</v>
      </c>
      <c r="BI489" s="356" t="str">
        <f t="shared" si="60"/>
        <v>#REF!</v>
      </c>
      <c r="BJ489" s="356" t="str">
        <f t="shared" si="61"/>
        <v>#REF!</v>
      </c>
      <c r="BK489" s="356" t="str">
        <f t="shared" si="62"/>
        <v>#REF!</v>
      </c>
      <c r="BL489" s="356" t="str">
        <f t="shared" si="63"/>
        <v>#REF!</v>
      </c>
      <c r="BM489" s="356" t="str">
        <f t="shared" si="64"/>
        <v>#REF!</v>
      </c>
      <c r="BN489" s="112"/>
    </row>
    <row r="490">
      <c r="A490" s="351">
        <v>5.0</v>
      </c>
      <c r="B490" s="356" t="str">
        <f t="shared" si="1"/>
        <v>#REF!</v>
      </c>
      <c r="C490" s="356" t="str">
        <f t="shared" si="2"/>
        <v>#REF!</v>
      </c>
      <c r="D490" s="356" t="str">
        <f t="shared" si="3"/>
        <v>#REF!</v>
      </c>
      <c r="E490" s="356" t="str">
        <f t="shared" si="4"/>
        <v>#REF!</v>
      </c>
      <c r="F490" s="356" t="str">
        <f t="shared" si="5"/>
        <v>#REF!</v>
      </c>
      <c r="G490" s="356" t="str">
        <f t="shared" si="6"/>
        <v>#REF!</v>
      </c>
      <c r="H490" s="356" t="str">
        <f t="shared" si="7"/>
        <v>#REF!</v>
      </c>
      <c r="I490" s="356" t="str">
        <f t="shared" si="8"/>
        <v>#REF!</v>
      </c>
      <c r="J490" s="356" t="str">
        <f t="shared" si="9"/>
        <v>#REF!</v>
      </c>
      <c r="K490" s="356" t="str">
        <f t="shared" si="10"/>
        <v>#REF!</v>
      </c>
      <c r="L490" s="356" t="str">
        <f t="shared" si="11"/>
        <v>#REF!</v>
      </c>
      <c r="M490" s="356" t="str">
        <f t="shared" si="12"/>
        <v>#REF!</v>
      </c>
      <c r="N490" s="356" t="str">
        <f t="shared" si="13"/>
        <v>#REF!</v>
      </c>
      <c r="O490" s="356" t="str">
        <f t="shared" si="14"/>
        <v>#REF!</v>
      </c>
      <c r="P490" s="356" t="str">
        <f t="shared" si="15"/>
        <v>#REF!</v>
      </c>
      <c r="Q490" s="356" t="str">
        <f t="shared" si="16"/>
        <v>#REF!</v>
      </c>
      <c r="R490" s="356" t="str">
        <f t="shared" si="17"/>
        <v>#REF!</v>
      </c>
      <c r="S490" s="356" t="str">
        <f t="shared" si="18"/>
        <v>#REF!</v>
      </c>
      <c r="T490" s="356" t="str">
        <f t="shared" si="19"/>
        <v>#REF!</v>
      </c>
      <c r="U490" s="356" t="str">
        <f t="shared" si="20"/>
        <v>#REF!</v>
      </c>
      <c r="V490" s="356" t="str">
        <f t="shared" si="21"/>
        <v>#REF!</v>
      </c>
      <c r="W490" s="356" t="str">
        <f t="shared" si="22"/>
        <v>#REF!</v>
      </c>
      <c r="X490" s="356" t="str">
        <f t="shared" si="23"/>
        <v>#REF!</v>
      </c>
      <c r="Y490" s="356" t="str">
        <f t="shared" si="24"/>
        <v>#REF!</v>
      </c>
      <c r="Z490" s="356" t="str">
        <f t="shared" si="25"/>
        <v>#REF!</v>
      </c>
      <c r="AA490" s="356" t="str">
        <f t="shared" si="26"/>
        <v>#REF!</v>
      </c>
      <c r="AB490" s="356" t="str">
        <f t="shared" si="27"/>
        <v>#REF!</v>
      </c>
      <c r="AC490" s="356" t="str">
        <f t="shared" si="28"/>
        <v>#REF!</v>
      </c>
      <c r="AD490" s="356" t="str">
        <f t="shared" si="29"/>
        <v>#REF!</v>
      </c>
      <c r="AE490" s="356" t="str">
        <f t="shared" si="30"/>
        <v>#REF!</v>
      </c>
      <c r="AF490" s="356" t="str">
        <f t="shared" si="31"/>
        <v>#REF!</v>
      </c>
      <c r="AG490" s="356" t="str">
        <f t="shared" si="32"/>
        <v>#REF!</v>
      </c>
      <c r="AH490" s="356" t="str">
        <f t="shared" si="33"/>
        <v>#REF!</v>
      </c>
      <c r="AI490" s="356" t="str">
        <f t="shared" si="34"/>
        <v>#REF!</v>
      </c>
      <c r="AJ490" s="356" t="str">
        <f t="shared" si="35"/>
        <v>#REF!</v>
      </c>
      <c r="AK490" s="356" t="str">
        <f t="shared" si="36"/>
        <v>#REF!</v>
      </c>
      <c r="AL490" s="356" t="str">
        <f t="shared" si="37"/>
        <v>#REF!</v>
      </c>
      <c r="AM490" s="356" t="str">
        <f t="shared" si="38"/>
        <v>#REF!</v>
      </c>
      <c r="AN490" s="356" t="str">
        <f t="shared" si="39"/>
        <v>#REF!</v>
      </c>
      <c r="AO490" s="356" t="str">
        <f t="shared" si="40"/>
        <v>#REF!</v>
      </c>
      <c r="AP490" s="356" t="str">
        <f t="shared" si="41"/>
        <v>#REF!</v>
      </c>
      <c r="AQ490" s="356" t="str">
        <f t="shared" si="42"/>
        <v>#REF!</v>
      </c>
      <c r="AR490" s="356" t="str">
        <f t="shared" si="43"/>
        <v>#REF!</v>
      </c>
      <c r="AS490" s="356" t="str">
        <f t="shared" si="44"/>
        <v>#REF!</v>
      </c>
      <c r="AT490" s="356" t="str">
        <f t="shared" si="45"/>
        <v>#REF!</v>
      </c>
      <c r="AU490" s="356" t="str">
        <f t="shared" si="46"/>
        <v>#REF!</v>
      </c>
      <c r="AV490" s="356" t="str">
        <f t="shared" si="47"/>
        <v>#REF!</v>
      </c>
      <c r="AW490" s="356" t="str">
        <f t="shared" si="48"/>
        <v>#REF!</v>
      </c>
      <c r="AX490" s="356" t="str">
        <f t="shared" si="49"/>
        <v>#REF!</v>
      </c>
      <c r="AY490" s="356" t="str">
        <f t="shared" si="50"/>
        <v>#REF!</v>
      </c>
      <c r="AZ490" s="356" t="str">
        <f t="shared" si="51"/>
        <v>#REF!</v>
      </c>
      <c r="BA490" s="356" t="str">
        <f t="shared" si="52"/>
        <v>#REF!</v>
      </c>
      <c r="BB490" s="356" t="str">
        <f t="shared" si="53"/>
        <v>#REF!</v>
      </c>
      <c r="BC490" s="356" t="str">
        <f t="shared" si="54"/>
        <v>#REF!</v>
      </c>
      <c r="BD490" s="356" t="str">
        <f t="shared" si="55"/>
        <v>#REF!</v>
      </c>
      <c r="BE490" s="356" t="str">
        <f t="shared" si="56"/>
        <v>#REF!</v>
      </c>
      <c r="BF490" s="356" t="str">
        <f t="shared" si="57"/>
        <v>#REF!</v>
      </c>
      <c r="BG490" s="356" t="str">
        <f t="shared" si="58"/>
        <v>#REF!</v>
      </c>
      <c r="BH490" s="356" t="str">
        <f t="shared" si="59"/>
        <v>#REF!</v>
      </c>
      <c r="BI490" s="356" t="str">
        <f t="shared" si="60"/>
        <v>#REF!</v>
      </c>
      <c r="BJ490" s="356" t="str">
        <f t="shared" si="61"/>
        <v>#REF!</v>
      </c>
      <c r="BK490" s="356" t="str">
        <f t="shared" si="62"/>
        <v>#REF!</v>
      </c>
      <c r="BL490" s="356" t="str">
        <f t="shared" si="63"/>
        <v>#REF!</v>
      </c>
      <c r="BM490" s="356" t="str">
        <f t="shared" si="64"/>
        <v>#REF!</v>
      </c>
      <c r="BN490" s="112"/>
    </row>
    <row r="491">
      <c r="A491" s="351">
        <v>5.2</v>
      </c>
      <c r="B491" s="356" t="str">
        <f t="shared" si="1"/>
        <v>#REF!</v>
      </c>
      <c r="C491" s="356" t="str">
        <f t="shared" si="2"/>
        <v>#REF!</v>
      </c>
      <c r="D491" s="356" t="str">
        <f t="shared" si="3"/>
        <v>#REF!</v>
      </c>
      <c r="E491" s="356" t="str">
        <f t="shared" si="4"/>
        <v>#REF!</v>
      </c>
      <c r="F491" s="356" t="str">
        <f t="shared" si="5"/>
        <v>#REF!</v>
      </c>
      <c r="G491" s="356" t="str">
        <f t="shared" si="6"/>
        <v>#REF!</v>
      </c>
      <c r="H491" s="356" t="str">
        <f t="shared" si="7"/>
        <v>#REF!</v>
      </c>
      <c r="I491" s="356" t="str">
        <f t="shared" si="8"/>
        <v>#REF!</v>
      </c>
      <c r="J491" s="356" t="str">
        <f t="shared" si="9"/>
        <v>#REF!</v>
      </c>
      <c r="K491" s="356" t="str">
        <f t="shared" si="10"/>
        <v>#REF!</v>
      </c>
      <c r="L491" s="356" t="str">
        <f t="shared" si="11"/>
        <v>#REF!</v>
      </c>
      <c r="M491" s="356" t="str">
        <f t="shared" si="12"/>
        <v>#REF!</v>
      </c>
      <c r="N491" s="356" t="str">
        <f t="shared" si="13"/>
        <v>#REF!</v>
      </c>
      <c r="O491" s="356" t="str">
        <f t="shared" si="14"/>
        <v>#REF!</v>
      </c>
      <c r="P491" s="356" t="str">
        <f t="shared" si="15"/>
        <v>#REF!</v>
      </c>
      <c r="Q491" s="356" t="str">
        <f t="shared" si="16"/>
        <v>#REF!</v>
      </c>
      <c r="R491" s="356" t="str">
        <f t="shared" si="17"/>
        <v>#REF!</v>
      </c>
      <c r="S491" s="356" t="str">
        <f t="shared" si="18"/>
        <v>#REF!</v>
      </c>
      <c r="T491" s="356" t="str">
        <f t="shared" si="19"/>
        <v>#REF!</v>
      </c>
      <c r="U491" s="356" t="str">
        <f t="shared" si="20"/>
        <v>#REF!</v>
      </c>
      <c r="V491" s="356" t="str">
        <f t="shared" si="21"/>
        <v>#REF!</v>
      </c>
      <c r="W491" s="356" t="str">
        <f t="shared" si="22"/>
        <v>#REF!</v>
      </c>
      <c r="X491" s="356" t="str">
        <f t="shared" si="23"/>
        <v>#REF!</v>
      </c>
      <c r="Y491" s="356" t="str">
        <f t="shared" si="24"/>
        <v>#REF!</v>
      </c>
      <c r="Z491" s="356" t="str">
        <f t="shared" si="25"/>
        <v>#REF!</v>
      </c>
      <c r="AA491" s="356" t="str">
        <f t="shared" si="26"/>
        <v>#REF!</v>
      </c>
      <c r="AB491" s="356" t="str">
        <f t="shared" si="27"/>
        <v>#REF!</v>
      </c>
      <c r="AC491" s="356" t="str">
        <f t="shared" si="28"/>
        <v>#REF!</v>
      </c>
      <c r="AD491" s="356" t="str">
        <f t="shared" si="29"/>
        <v>#REF!</v>
      </c>
      <c r="AE491" s="356" t="str">
        <f t="shared" si="30"/>
        <v>#REF!</v>
      </c>
      <c r="AF491" s="356" t="str">
        <f t="shared" si="31"/>
        <v>#REF!</v>
      </c>
      <c r="AG491" s="356" t="str">
        <f t="shared" si="32"/>
        <v>#REF!</v>
      </c>
      <c r="AH491" s="356" t="str">
        <f t="shared" si="33"/>
        <v>#REF!</v>
      </c>
      <c r="AI491" s="356" t="str">
        <f t="shared" si="34"/>
        <v>#REF!</v>
      </c>
      <c r="AJ491" s="356" t="str">
        <f t="shared" si="35"/>
        <v>#REF!</v>
      </c>
      <c r="AK491" s="356" t="str">
        <f t="shared" si="36"/>
        <v>#REF!</v>
      </c>
      <c r="AL491" s="356" t="str">
        <f t="shared" si="37"/>
        <v>#REF!</v>
      </c>
      <c r="AM491" s="356" t="str">
        <f t="shared" si="38"/>
        <v>#REF!</v>
      </c>
      <c r="AN491" s="356" t="str">
        <f t="shared" si="39"/>
        <v>#REF!</v>
      </c>
      <c r="AO491" s="356" t="str">
        <f t="shared" si="40"/>
        <v>#REF!</v>
      </c>
      <c r="AP491" s="356" t="str">
        <f t="shared" si="41"/>
        <v>#REF!</v>
      </c>
      <c r="AQ491" s="356" t="str">
        <f t="shared" si="42"/>
        <v>#REF!</v>
      </c>
      <c r="AR491" s="356" t="str">
        <f t="shared" si="43"/>
        <v>#REF!</v>
      </c>
      <c r="AS491" s="356" t="str">
        <f t="shared" si="44"/>
        <v>#REF!</v>
      </c>
      <c r="AT491" s="356" t="str">
        <f t="shared" si="45"/>
        <v>#REF!</v>
      </c>
      <c r="AU491" s="356" t="str">
        <f t="shared" si="46"/>
        <v>#REF!</v>
      </c>
      <c r="AV491" s="356" t="str">
        <f t="shared" si="47"/>
        <v>#REF!</v>
      </c>
      <c r="AW491" s="356" t="str">
        <f t="shared" si="48"/>
        <v>#REF!</v>
      </c>
      <c r="AX491" s="356" t="str">
        <f t="shared" si="49"/>
        <v>#REF!</v>
      </c>
      <c r="AY491" s="356" t="str">
        <f t="shared" si="50"/>
        <v>#REF!</v>
      </c>
      <c r="AZ491" s="356" t="str">
        <f t="shared" si="51"/>
        <v>#REF!</v>
      </c>
      <c r="BA491" s="356" t="str">
        <f t="shared" si="52"/>
        <v>#REF!</v>
      </c>
      <c r="BB491" s="356" t="str">
        <f t="shared" si="53"/>
        <v>#REF!</v>
      </c>
      <c r="BC491" s="356" t="str">
        <f t="shared" si="54"/>
        <v>#REF!</v>
      </c>
      <c r="BD491" s="356" t="str">
        <f t="shared" si="55"/>
        <v>#REF!</v>
      </c>
      <c r="BE491" s="356" t="str">
        <f t="shared" si="56"/>
        <v>#REF!</v>
      </c>
      <c r="BF491" s="356" t="str">
        <f t="shared" si="57"/>
        <v>#REF!</v>
      </c>
      <c r="BG491" s="356" t="str">
        <f t="shared" si="58"/>
        <v>#REF!</v>
      </c>
      <c r="BH491" s="356" t="str">
        <f t="shared" si="59"/>
        <v>#REF!</v>
      </c>
      <c r="BI491" s="356" t="str">
        <f t="shared" si="60"/>
        <v>#REF!</v>
      </c>
      <c r="BJ491" s="356" t="str">
        <f t="shared" si="61"/>
        <v>#REF!</v>
      </c>
      <c r="BK491" s="356" t="str">
        <f t="shared" si="62"/>
        <v>#REF!</v>
      </c>
      <c r="BL491" s="356" t="str">
        <f t="shared" si="63"/>
        <v>#REF!</v>
      </c>
      <c r="BM491" s="356" t="str">
        <f t="shared" si="64"/>
        <v>#REF!</v>
      </c>
      <c r="BN491" s="112"/>
    </row>
    <row r="492">
      <c r="A492" s="351">
        <v>5.383333333333335</v>
      </c>
      <c r="B492" s="356" t="str">
        <f t="shared" si="1"/>
        <v>#REF!</v>
      </c>
      <c r="C492" s="356" t="str">
        <f t="shared" si="2"/>
        <v>#REF!</v>
      </c>
      <c r="D492" s="356" t="str">
        <f t="shared" si="3"/>
        <v>#REF!</v>
      </c>
      <c r="E492" s="356" t="str">
        <f t="shared" si="4"/>
        <v>#REF!</v>
      </c>
      <c r="F492" s="356" t="str">
        <f t="shared" si="5"/>
        <v>#REF!</v>
      </c>
      <c r="G492" s="356" t="str">
        <f t="shared" si="6"/>
        <v>#REF!</v>
      </c>
      <c r="H492" s="356" t="str">
        <f t="shared" si="7"/>
        <v>#REF!</v>
      </c>
      <c r="I492" s="356" t="str">
        <f t="shared" si="8"/>
        <v>#REF!</v>
      </c>
      <c r="J492" s="356" t="str">
        <f t="shared" si="9"/>
        <v>#REF!</v>
      </c>
      <c r="K492" s="356" t="str">
        <f t="shared" si="10"/>
        <v>#REF!</v>
      </c>
      <c r="L492" s="356" t="str">
        <f t="shared" si="11"/>
        <v>#REF!</v>
      </c>
      <c r="M492" s="356" t="str">
        <f t="shared" si="12"/>
        <v>#REF!</v>
      </c>
      <c r="N492" s="356" t="str">
        <f t="shared" si="13"/>
        <v>#REF!</v>
      </c>
      <c r="O492" s="356" t="str">
        <f t="shared" si="14"/>
        <v>#REF!</v>
      </c>
      <c r="P492" s="356" t="str">
        <f t="shared" si="15"/>
        <v>#REF!</v>
      </c>
      <c r="Q492" s="356" t="str">
        <f t="shared" si="16"/>
        <v>#REF!</v>
      </c>
      <c r="R492" s="356" t="str">
        <f t="shared" si="17"/>
        <v>#REF!</v>
      </c>
      <c r="S492" s="356" t="str">
        <f t="shared" si="18"/>
        <v>#REF!</v>
      </c>
      <c r="T492" s="356" t="str">
        <f t="shared" si="19"/>
        <v>#REF!</v>
      </c>
      <c r="U492" s="356" t="str">
        <f t="shared" si="20"/>
        <v>#REF!</v>
      </c>
      <c r="V492" s="356" t="str">
        <f t="shared" si="21"/>
        <v>#REF!</v>
      </c>
      <c r="W492" s="356" t="str">
        <f t="shared" si="22"/>
        <v>#REF!</v>
      </c>
      <c r="X492" s="356" t="str">
        <f t="shared" si="23"/>
        <v>#REF!</v>
      </c>
      <c r="Y492" s="356" t="str">
        <f t="shared" si="24"/>
        <v>#REF!</v>
      </c>
      <c r="Z492" s="356" t="str">
        <f t="shared" si="25"/>
        <v>#REF!</v>
      </c>
      <c r="AA492" s="356" t="str">
        <f t="shared" si="26"/>
        <v>#REF!</v>
      </c>
      <c r="AB492" s="356" t="str">
        <f t="shared" si="27"/>
        <v>#REF!</v>
      </c>
      <c r="AC492" s="356" t="str">
        <f t="shared" si="28"/>
        <v>#REF!</v>
      </c>
      <c r="AD492" s="356" t="str">
        <f t="shared" si="29"/>
        <v>#REF!</v>
      </c>
      <c r="AE492" s="356" t="str">
        <f t="shared" si="30"/>
        <v>#REF!</v>
      </c>
      <c r="AF492" s="356" t="str">
        <f t="shared" si="31"/>
        <v>#REF!</v>
      </c>
      <c r="AG492" s="356" t="str">
        <f t="shared" si="32"/>
        <v>#REF!</v>
      </c>
      <c r="AH492" s="356" t="str">
        <f t="shared" si="33"/>
        <v>#REF!</v>
      </c>
      <c r="AI492" s="356" t="str">
        <f t="shared" si="34"/>
        <v>#REF!</v>
      </c>
      <c r="AJ492" s="356" t="str">
        <f t="shared" si="35"/>
        <v>#REF!</v>
      </c>
      <c r="AK492" s="356" t="str">
        <f t="shared" si="36"/>
        <v>#REF!</v>
      </c>
      <c r="AL492" s="356" t="str">
        <f t="shared" si="37"/>
        <v>#REF!</v>
      </c>
      <c r="AM492" s="356" t="str">
        <f t="shared" si="38"/>
        <v>#REF!</v>
      </c>
      <c r="AN492" s="356" t="str">
        <f t="shared" si="39"/>
        <v>#REF!</v>
      </c>
      <c r="AO492" s="356" t="str">
        <f t="shared" si="40"/>
        <v>#REF!</v>
      </c>
      <c r="AP492" s="356" t="str">
        <f t="shared" si="41"/>
        <v>#REF!</v>
      </c>
      <c r="AQ492" s="356" t="str">
        <f t="shared" si="42"/>
        <v>#REF!</v>
      </c>
      <c r="AR492" s="356" t="str">
        <f t="shared" si="43"/>
        <v>#REF!</v>
      </c>
      <c r="AS492" s="356" t="str">
        <f t="shared" si="44"/>
        <v>#REF!</v>
      </c>
      <c r="AT492" s="356" t="str">
        <f t="shared" si="45"/>
        <v>#REF!</v>
      </c>
      <c r="AU492" s="356" t="str">
        <f t="shared" si="46"/>
        <v>#REF!</v>
      </c>
      <c r="AV492" s="356" t="str">
        <f t="shared" si="47"/>
        <v>#REF!</v>
      </c>
      <c r="AW492" s="356" t="str">
        <f t="shared" si="48"/>
        <v>#REF!</v>
      </c>
      <c r="AX492" s="356" t="str">
        <f t="shared" si="49"/>
        <v>#REF!</v>
      </c>
      <c r="AY492" s="356" t="str">
        <f t="shared" si="50"/>
        <v>#REF!</v>
      </c>
      <c r="AZ492" s="356" t="str">
        <f t="shared" si="51"/>
        <v>#REF!</v>
      </c>
      <c r="BA492" s="356" t="str">
        <f t="shared" si="52"/>
        <v>#REF!</v>
      </c>
      <c r="BB492" s="356" t="str">
        <f t="shared" si="53"/>
        <v>#REF!</v>
      </c>
      <c r="BC492" s="356" t="str">
        <f t="shared" si="54"/>
        <v>#REF!</v>
      </c>
      <c r="BD492" s="356" t="str">
        <f t="shared" si="55"/>
        <v>#REF!</v>
      </c>
      <c r="BE492" s="356" t="str">
        <f t="shared" si="56"/>
        <v>#REF!</v>
      </c>
      <c r="BF492" s="356" t="str">
        <f t="shared" si="57"/>
        <v>#REF!</v>
      </c>
      <c r="BG492" s="356" t="str">
        <f t="shared" si="58"/>
        <v>#REF!</v>
      </c>
      <c r="BH492" s="356" t="str">
        <f t="shared" si="59"/>
        <v>#REF!</v>
      </c>
      <c r="BI492" s="356" t="str">
        <f t="shared" si="60"/>
        <v>#REF!</v>
      </c>
      <c r="BJ492" s="356" t="str">
        <f t="shared" si="61"/>
        <v>#REF!</v>
      </c>
      <c r="BK492" s="356" t="str">
        <f t="shared" si="62"/>
        <v>#REF!</v>
      </c>
      <c r="BL492" s="356" t="str">
        <f t="shared" si="63"/>
        <v>#REF!</v>
      </c>
      <c r="BM492" s="356" t="str">
        <f t="shared" si="64"/>
        <v>#REF!</v>
      </c>
      <c r="BN492" s="112"/>
    </row>
    <row r="493">
      <c r="A493" s="351">
        <v>5.583333333333332</v>
      </c>
      <c r="B493" s="356" t="str">
        <f t="shared" si="1"/>
        <v>#REF!</v>
      </c>
      <c r="C493" s="356" t="str">
        <f t="shared" si="2"/>
        <v>#REF!</v>
      </c>
      <c r="D493" s="356" t="str">
        <f t="shared" si="3"/>
        <v>#REF!</v>
      </c>
      <c r="E493" s="356" t="str">
        <f t="shared" si="4"/>
        <v>#REF!</v>
      </c>
      <c r="F493" s="356" t="str">
        <f t="shared" si="5"/>
        <v>#REF!</v>
      </c>
      <c r="G493" s="356" t="str">
        <f t="shared" si="6"/>
        <v>#REF!</v>
      </c>
      <c r="H493" s="356" t="str">
        <f t="shared" si="7"/>
        <v>#REF!</v>
      </c>
      <c r="I493" s="356" t="str">
        <f t="shared" si="8"/>
        <v>#REF!</v>
      </c>
      <c r="J493" s="356" t="str">
        <f t="shared" si="9"/>
        <v>#REF!</v>
      </c>
      <c r="K493" s="356" t="str">
        <f t="shared" si="10"/>
        <v>#REF!</v>
      </c>
      <c r="L493" s="356" t="str">
        <f t="shared" si="11"/>
        <v>#REF!</v>
      </c>
      <c r="M493" s="356" t="str">
        <f t="shared" si="12"/>
        <v>#REF!</v>
      </c>
      <c r="N493" s="356" t="str">
        <f t="shared" si="13"/>
        <v>#REF!</v>
      </c>
      <c r="O493" s="356" t="str">
        <f t="shared" si="14"/>
        <v>#REF!</v>
      </c>
      <c r="P493" s="356" t="str">
        <f t="shared" si="15"/>
        <v>#REF!</v>
      </c>
      <c r="Q493" s="356" t="str">
        <f t="shared" si="16"/>
        <v>#REF!</v>
      </c>
      <c r="R493" s="356" t="str">
        <f t="shared" si="17"/>
        <v>#REF!</v>
      </c>
      <c r="S493" s="356" t="str">
        <f t="shared" si="18"/>
        <v>#REF!</v>
      </c>
      <c r="T493" s="356" t="str">
        <f t="shared" si="19"/>
        <v>#REF!</v>
      </c>
      <c r="U493" s="356" t="str">
        <f t="shared" si="20"/>
        <v>#REF!</v>
      </c>
      <c r="V493" s="356" t="str">
        <f t="shared" si="21"/>
        <v>#REF!</v>
      </c>
      <c r="W493" s="356" t="str">
        <f t="shared" si="22"/>
        <v>#REF!</v>
      </c>
      <c r="X493" s="356" t="str">
        <f t="shared" si="23"/>
        <v>#REF!</v>
      </c>
      <c r="Y493" s="356" t="str">
        <f t="shared" si="24"/>
        <v>#REF!</v>
      </c>
      <c r="Z493" s="356" t="str">
        <f t="shared" si="25"/>
        <v>#REF!</v>
      </c>
      <c r="AA493" s="356" t="str">
        <f t="shared" si="26"/>
        <v>#REF!</v>
      </c>
      <c r="AB493" s="356" t="str">
        <f t="shared" si="27"/>
        <v>#REF!</v>
      </c>
      <c r="AC493" s="356" t="str">
        <f t="shared" si="28"/>
        <v>#REF!</v>
      </c>
      <c r="AD493" s="356" t="str">
        <f t="shared" si="29"/>
        <v>#REF!</v>
      </c>
      <c r="AE493" s="356" t="str">
        <f t="shared" si="30"/>
        <v>#REF!</v>
      </c>
      <c r="AF493" s="356" t="str">
        <f t="shared" si="31"/>
        <v>#REF!</v>
      </c>
      <c r="AG493" s="356" t="str">
        <f t="shared" si="32"/>
        <v>#REF!</v>
      </c>
      <c r="AH493" s="356" t="str">
        <f t="shared" si="33"/>
        <v>#REF!</v>
      </c>
      <c r="AI493" s="356" t="str">
        <f t="shared" si="34"/>
        <v>#REF!</v>
      </c>
      <c r="AJ493" s="356" t="str">
        <f t="shared" si="35"/>
        <v>#REF!</v>
      </c>
      <c r="AK493" s="356" t="str">
        <f t="shared" si="36"/>
        <v>#REF!</v>
      </c>
      <c r="AL493" s="356" t="str">
        <f t="shared" si="37"/>
        <v>#REF!</v>
      </c>
      <c r="AM493" s="356" t="str">
        <f t="shared" si="38"/>
        <v>#REF!</v>
      </c>
      <c r="AN493" s="356" t="str">
        <f t="shared" si="39"/>
        <v>#REF!</v>
      </c>
      <c r="AO493" s="356" t="str">
        <f t="shared" si="40"/>
        <v>#REF!</v>
      </c>
      <c r="AP493" s="356" t="str">
        <f t="shared" si="41"/>
        <v>#REF!</v>
      </c>
      <c r="AQ493" s="356" t="str">
        <f t="shared" si="42"/>
        <v>#REF!</v>
      </c>
      <c r="AR493" s="356" t="str">
        <f t="shared" si="43"/>
        <v>#REF!</v>
      </c>
      <c r="AS493" s="356" t="str">
        <f t="shared" si="44"/>
        <v>#REF!</v>
      </c>
      <c r="AT493" s="356" t="str">
        <f t="shared" si="45"/>
        <v>#REF!</v>
      </c>
      <c r="AU493" s="356" t="str">
        <f t="shared" si="46"/>
        <v>#REF!</v>
      </c>
      <c r="AV493" s="356" t="str">
        <f t="shared" si="47"/>
        <v>#REF!</v>
      </c>
      <c r="AW493" s="356" t="str">
        <f t="shared" si="48"/>
        <v>#REF!</v>
      </c>
      <c r="AX493" s="356" t="str">
        <f t="shared" si="49"/>
        <v>#REF!</v>
      </c>
      <c r="AY493" s="356" t="str">
        <f t="shared" si="50"/>
        <v>#REF!</v>
      </c>
      <c r="AZ493" s="356" t="str">
        <f t="shared" si="51"/>
        <v>#REF!</v>
      </c>
      <c r="BA493" s="356" t="str">
        <f t="shared" si="52"/>
        <v>#REF!</v>
      </c>
      <c r="BB493" s="356" t="str">
        <f t="shared" si="53"/>
        <v>#REF!</v>
      </c>
      <c r="BC493" s="356" t="str">
        <f t="shared" si="54"/>
        <v>#REF!</v>
      </c>
      <c r="BD493" s="356" t="str">
        <f t="shared" si="55"/>
        <v>#REF!</v>
      </c>
      <c r="BE493" s="356" t="str">
        <f t="shared" si="56"/>
        <v>#REF!</v>
      </c>
      <c r="BF493" s="356" t="str">
        <f t="shared" si="57"/>
        <v>#REF!</v>
      </c>
      <c r="BG493" s="356" t="str">
        <f t="shared" si="58"/>
        <v>#REF!</v>
      </c>
      <c r="BH493" s="356" t="str">
        <f t="shared" si="59"/>
        <v>#REF!</v>
      </c>
      <c r="BI493" s="356" t="str">
        <f t="shared" si="60"/>
        <v>#REF!</v>
      </c>
      <c r="BJ493" s="356" t="str">
        <f t="shared" si="61"/>
        <v>#REF!</v>
      </c>
      <c r="BK493" s="356" t="str">
        <f t="shared" si="62"/>
        <v>#REF!</v>
      </c>
      <c r="BL493" s="356" t="str">
        <f t="shared" si="63"/>
        <v>#REF!</v>
      </c>
      <c r="BM493" s="356" t="str">
        <f t="shared" si="64"/>
        <v>#REF!</v>
      </c>
      <c r="BN493" s="112"/>
    </row>
    <row r="494">
      <c r="A494" s="351">
        <v>5.783333333333332</v>
      </c>
      <c r="B494" s="356" t="str">
        <f t="shared" si="1"/>
        <v>#REF!</v>
      </c>
      <c r="C494" s="356" t="str">
        <f t="shared" si="2"/>
        <v>#REF!</v>
      </c>
      <c r="D494" s="356" t="str">
        <f t="shared" si="3"/>
        <v>#REF!</v>
      </c>
      <c r="E494" s="356" t="str">
        <f t="shared" si="4"/>
        <v>#REF!</v>
      </c>
      <c r="F494" s="356" t="str">
        <f t="shared" si="5"/>
        <v>#REF!</v>
      </c>
      <c r="G494" s="356" t="str">
        <f t="shared" si="6"/>
        <v>#REF!</v>
      </c>
      <c r="H494" s="356" t="str">
        <f t="shared" si="7"/>
        <v>#REF!</v>
      </c>
      <c r="I494" s="356" t="str">
        <f t="shared" si="8"/>
        <v>#REF!</v>
      </c>
      <c r="J494" s="356" t="str">
        <f t="shared" si="9"/>
        <v>#REF!</v>
      </c>
      <c r="K494" s="356" t="str">
        <f t="shared" si="10"/>
        <v>#REF!</v>
      </c>
      <c r="L494" s="356" t="str">
        <f t="shared" si="11"/>
        <v>#REF!</v>
      </c>
      <c r="M494" s="356" t="str">
        <f t="shared" si="12"/>
        <v>#REF!</v>
      </c>
      <c r="N494" s="356" t="str">
        <f t="shared" si="13"/>
        <v>#REF!</v>
      </c>
      <c r="O494" s="356" t="str">
        <f t="shared" si="14"/>
        <v>#REF!</v>
      </c>
      <c r="P494" s="356" t="str">
        <f t="shared" si="15"/>
        <v>#REF!</v>
      </c>
      <c r="Q494" s="356" t="str">
        <f t="shared" si="16"/>
        <v>#REF!</v>
      </c>
      <c r="R494" s="356" t="str">
        <f t="shared" si="17"/>
        <v>#REF!</v>
      </c>
      <c r="S494" s="356" t="str">
        <f t="shared" si="18"/>
        <v>#REF!</v>
      </c>
      <c r="T494" s="356" t="str">
        <f t="shared" si="19"/>
        <v>#REF!</v>
      </c>
      <c r="U494" s="356" t="str">
        <f t="shared" si="20"/>
        <v>#REF!</v>
      </c>
      <c r="V494" s="356" t="str">
        <f t="shared" si="21"/>
        <v>#REF!</v>
      </c>
      <c r="W494" s="356" t="str">
        <f t="shared" si="22"/>
        <v>#REF!</v>
      </c>
      <c r="X494" s="356" t="str">
        <f t="shared" si="23"/>
        <v>#REF!</v>
      </c>
      <c r="Y494" s="356" t="str">
        <f t="shared" si="24"/>
        <v>#REF!</v>
      </c>
      <c r="Z494" s="356" t="str">
        <f t="shared" si="25"/>
        <v>#REF!</v>
      </c>
      <c r="AA494" s="356" t="str">
        <f t="shared" si="26"/>
        <v>#REF!</v>
      </c>
      <c r="AB494" s="356" t="str">
        <f t="shared" si="27"/>
        <v>#REF!</v>
      </c>
      <c r="AC494" s="356" t="str">
        <f t="shared" si="28"/>
        <v>#REF!</v>
      </c>
      <c r="AD494" s="356" t="str">
        <f t="shared" si="29"/>
        <v>#REF!</v>
      </c>
      <c r="AE494" s="356" t="str">
        <f t="shared" si="30"/>
        <v>#REF!</v>
      </c>
      <c r="AF494" s="356" t="str">
        <f t="shared" si="31"/>
        <v>#REF!</v>
      </c>
      <c r="AG494" s="356" t="str">
        <f t="shared" si="32"/>
        <v>#REF!</v>
      </c>
      <c r="AH494" s="356" t="str">
        <f t="shared" si="33"/>
        <v>#REF!</v>
      </c>
      <c r="AI494" s="356" t="str">
        <f t="shared" si="34"/>
        <v>#REF!</v>
      </c>
      <c r="AJ494" s="356" t="str">
        <f t="shared" si="35"/>
        <v>#REF!</v>
      </c>
      <c r="AK494" s="356" t="str">
        <f t="shared" si="36"/>
        <v>#REF!</v>
      </c>
      <c r="AL494" s="356" t="str">
        <f t="shared" si="37"/>
        <v>#REF!</v>
      </c>
      <c r="AM494" s="356" t="str">
        <f t="shared" si="38"/>
        <v>#REF!</v>
      </c>
      <c r="AN494" s="356" t="str">
        <f t="shared" si="39"/>
        <v>#REF!</v>
      </c>
      <c r="AO494" s="356" t="str">
        <f t="shared" si="40"/>
        <v>#REF!</v>
      </c>
      <c r="AP494" s="356" t="str">
        <f t="shared" si="41"/>
        <v>#REF!</v>
      </c>
      <c r="AQ494" s="356" t="str">
        <f t="shared" si="42"/>
        <v>#REF!</v>
      </c>
      <c r="AR494" s="356" t="str">
        <f t="shared" si="43"/>
        <v>#REF!</v>
      </c>
      <c r="AS494" s="356" t="str">
        <f t="shared" si="44"/>
        <v>#REF!</v>
      </c>
      <c r="AT494" s="356" t="str">
        <f t="shared" si="45"/>
        <v>#REF!</v>
      </c>
      <c r="AU494" s="356" t="str">
        <f t="shared" si="46"/>
        <v>#REF!</v>
      </c>
      <c r="AV494" s="356" t="str">
        <f t="shared" si="47"/>
        <v>#REF!</v>
      </c>
      <c r="AW494" s="356" t="str">
        <f t="shared" si="48"/>
        <v>#REF!</v>
      </c>
      <c r="AX494" s="356" t="str">
        <f t="shared" si="49"/>
        <v>#REF!</v>
      </c>
      <c r="AY494" s="356" t="str">
        <f t="shared" si="50"/>
        <v>#REF!</v>
      </c>
      <c r="AZ494" s="356" t="str">
        <f t="shared" si="51"/>
        <v>#REF!</v>
      </c>
      <c r="BA494" s="356" t="str">
        <f t="shared" si="52"/>
        <v>#REF!</v>
      </c>
      <c r="BB494" s="356" t="str">
        <f t="shared" si="53"/>
        <v>#REF!</v>
      </c>
      <c r="BC494" s="356" t="str">
        <f t="shared" si="54"/>
        <v>#REF!</v>
      </c>
      <c r="BD494" s="356" t="str">
        <f t="shared" si="55"/>
        <v>#REF!</v>
      </c>
      <c r="BE494" s="356" t="str">
        <f t="shared" si="56"/>
        <v>#REF!</v>
      </c>
      <c r="BF494" s="356" t="str">
        <f t="shared" si="57"/>
        <v>#REF!</v>
      </c>
      <c r="BG494" s="356" t="str">
        <f t="shared" si="58"/>
        <v>#REF!</v>
      </c>
      <c r="BH494" s="356" t="str">
        <f t="shared" si="59"/>
        <v>#REF!</v>
      </c>
      <c r="BI494" s="356" t="str">
        <f t="shared" si="60"/>
        <v>#REF!</v>
      </c>
      <c r="BJ494" s="356" t="str">
        <f t="shared" si="61"/>
        <v>#REF!</v>
      </c>
      <c r="BK494" s="356" t="str">
        <f t="shared" si="62"/>
        <v>#REF!</v>
      </c>
      <c r="BL494" s="356" t="str">
        <f t="shared" si="63"/>
        <v>#REF!</v>
      </c>
      <c r="BM494" s="356" t="str">
        <f t="shared" si="64"/>
        <v>#REF!</v>
      </c>
      <c r="BN494" s="112"/>
    </row>
    <row r="495">
      <c r="A495" s="351">
        <v>5.966666666666667</v>
      </c>
      <c r="B495" s="356" t="str">
        <f t="shared" si="1"/>
        <v>#REF!</v>
      </c>
      <c r="C495" s="356" t="str">
        <f t="shared" si="2"/>
        <v>#REF!</v>
      </c>
      <c r="D495" s="356" t="str">
        <f t="shared" si="3"/>
        <v>#REF!</v>
      </c>
      <c r="E495" s="356" t="str">
        <f t="shared" si="4"/>
        <v>#REF!</v>
      </c>
      <c r="F495" s="356" t="str">
        <f t="shared" si="5"/>
        <v>#REF!</v>
      </c>
      <c r="G495" s="356" t="str">
        <f t="shared" si="6"/>
        <v>#REF!</v>
      </c>
      <c r="H495" s="356" t="str">
        <f t="shared" si="7"/>
        <v>#REF!</v>
      </c>
      <c r="I495" s="356" t="str">
        <f t="shared" si="8"/>
        <v>#REF!</v>
      </c>
      <c r="J495" s="356" t="str">
        <f t="shared" si="9"/>
        <v>#REF!</v>
      </c>
      <c r="K495" s="356" t="str">
        <f t="shared" si="10"/>
        <v>#REF!</v>
      </c>
      <c r="L495" s="356" t="str">
        <f t="shared" si="11"/>
        <v>#REF!</v>
      </c>
      <c r="M495" s="356" t="str">
        <f t="shared" si="12"/>
        <v>#REF!</v>
      </c>
      <c r="N495" s="356" t="str">
        <f t="shared" si="13"/>
        <v>#REF!</v>
      </c>
      <c r="O495" s="356" t="str">
        <f t="shared" si="14"/>
        <v>#REF!</v>
      </c>
      <c r="P495" s="356" t="str">
        <f t="shared" si="15"/>
        <v>#REF!</v>
      </c>
      <c r="Q495" s="356" t="str">
        <f t="shared" si="16"/>
        <v>#REF!</v>
      </c>
      <c r="R495" s="356" t="str">
        <f t="shared" si="17"/>
        <v>#REF!</v>
      </c>
      <c r="S495" s="356" t="str">
        <f t="shared" si="18"/>
        <v>#REF!</v>
      </c>
      <c r="T495" s="356" t="str">
        <f t="shared" si="19"/>
        <v>#REF!</v>
      </c>
      <c r="U495" s="356" t="str">
        <f t="shared" si="20"/>
        <v>#REF!</v>
      </c>
      <c r="V495" s="356" t="str">
        <f t="shared" si="21"/>
        <v>#REF!</v>
      </c>
      <c r="W495" s="356" t="str">
        <f t="shared" si="22"/>
        <v>#REF!</v>
      </c>
      <c r="X495" s="356" t="str">
        <f t="shared" si="23"/>
        <v>#REF!</v>
      </c>
      <c r="Y495" s="356" t="str">
        <f t="shared" si="24"/>
        <v>#REF!</v>
      </c>
      <c r="Z495" s="356" t="str">
        <f t="shared" si="25"/>
        <v>#REF!</v>
      </c>
      <c r="AA495" s="356" t="str">
        <f t="shared" si="26"/>
        <v>#REF!</v>
      </c>
      <c r="AB495" s="356" t="str">
        <f t="shared" si="27"/>
        <v>#REF!</v>
      </c>
      <c r="AC495" s="356" t="str">
        <f t="shared" si="28"/>
        <v>#REF!</v>
      </c>
      <c r="AD495" s="356" t="str">
        <f t="shared" si="29"/>
        <v>#REF!</v>
      </c>
      <c r="AE495" s="356" t="str">
        <f t="shared" si="30"/>
        <v>#REF!</v>
      </c>
      <c r="AF495" s="356" t="str">
        <f t="shared" si="31"/>
        <v>#REF!</v>
      </c>
      <c r="AG495" s="356" t="str">
        <f t="shared" si="32"/>
        <v>#REF!</v>
      </c>
      <c r="AH495" s="356" t="str">
        <f t="shared" si="33"/>
        <v>#REF!</v>
      </c>
      <c r="AI495" s="356" t="str">
        <f t="shared" si="34"/>
        <v>#REF!</v>
      </c>
      <c r="AJ495" s="356" t="str">
        <f t="shared" si="35"/>
        <v>#REF!</v>
      </c>
      <c r="AK495" s="356" t="str">
        <f t="shared" si="36"/>
        <v>#REF!</v>
      </c>
      <c r="AL495" s="356" t="str">
        <f t="shared" si="37"/>
        <v>#REF!</v>
      </c>
      <c r="AM495" s="356" t="str">
        <f t="shared" si="38"/>
        <v>#REF!</v>
      </c>
      <c r="AN495" s="356" t="str">
        <f t="shared" si="39"/>
        <v>#REF!</v>
      </c>
      <c r="AO495" s="356" t="str">
        <f t="shared" si="40"/>
        <v>#REF!</v>
      </c>
      <c r="AP495" s="356" t="str">
        <f t="shared" si="41"/>
        <v>#REF!</v>
      </c>
      <c r="AQ495" s="356" t="str">
        <f t="shared" si="42"/>
        <v>#REF!</v>
      </c>
      <c r="AR495" s="356" t="str">
        <f t="shared" si="43"/>
        <v>#REF!</v>
      </c>
      <c r="AS495" s="356" t="str">
        <f t="shared" si="44"/>
        <v>#REF!</v>
      </c>
      <c r="AT495" s="356" t="str">
        <f t="shared" si="45"/>
        <v>#REF!</v>
      </c>
      <c r="AU495" s="356" t="str">
        <f t="shared" si="46"/>
        <v>#REF!</v>
      </c>
      <c r="AV495" s="356" t="str">
        <f t="shared" si="47"/>
        <v>#REF!</v>
      </c>
      <c r="AW495" s="356" t="str">
        <f t="shared" si="48"/>
        <v>#REF!</v>
      </c>
      <c r="AX495" s="356" t="str">
        <f t="shared" si="49"/>
        <v>#REF!</v>
      </c>
      <c r="AY495" s="356" t="str">
        <f t="shared" si="50"/>
        <v>#REF!</v>
      </c>
      <c r="AZ495" s="356" t="str">
        <f t="shared" si="51"/>
        <v>#REF!</v>
      </c>
      <c r="BA495" s="356" t="str">
        <f t="shared" si="52"/>
        <v>#REF!</v>
      </c>
      <c r="BB495" s="356" t="str">
        <f t="shared" si="53"/>
        <v>#REF!</v>
      </c>
      <c r="BC495" s="356" t="str">
        <f t="shared" si="54"/>
        <v>#REF!</v>
      </c>
      <c r="BD495" s="356" t="str">
        <f t="shared" si="55"/>
        <v>#REF!</v>
      </c>
      <c r="BE495" s="356" t="str">
        <f t="shared" si="56"/>
        <v>#REF!</v>
      </c>
      <c r="BF495" s="356" t="str">
        <f t="shared" si="57"/>
        <v>#REF!</v>
      </c>
      <c r="BG495" s="356" t="str">
        <f t="shared" si="58"/>
        <v>#REF!</v>
      </c>
      <c r="BH495" s="356" t="str">
        <f t="shared" si="59"/>
        <v>#REF!</v>
      </c>
      <c r="BI495" s="356" t="str">
        <f t="shared" si="60"/>
        <v>#REF!</v>
      </c>
      <c r="BJ495" s="356" t="str">
        <f t="shared" si="61"/>
        <v>#REF!</v>
      </c>
      <c r="BK495" s="356" t="str">
        <f t="shared" si="62"/>
        <v>#REF!</v>
      </c>
      <c r="BL495" s="356" t="str">
        <f t="shared" si="63"/>
        <v>#REF!</v>
      </c>
      <c r="BM495" s="356" t="str">
        <f t="shared" si="64"/>
        <v>#REF!</v>
      </c>
      <c r="BN495" s="112"/>
    </row>
    <row r="496">
      <c r="A496" s="351">
        <v>6.166666666666667</v>
      </c>
      <c r="B496" s="356" t="str">
        <f t="shared" si="1"/>
        <v>#REF!</v>
      </c>
      <c r="C496" s="356" t="str">
        <f t="shared" si="2"/>
        <v>#REF!</v>
      </c>
      <c r="D496" s="356" t="str">
        <f t="shared" si="3"/>
        <v>#REF!</v>
      </c>
      <c r="E496" s="356" t="str">
        <f t="shared" si="4"/>
        <v>#REF!</v>
      </c>
      <c r="F496" s="356" t="str">
        <f t="shared" si="5"/>
        <v>#REF!</v>
      </c>
      <c r="G496" s="356" t="str">
        <f t="shared" si="6"/>
        <v>#REF!</v>
      </c>
      <c r="H496" s="356" t="str">
        <f t="shared" si="7"/>
        <v>#REF!</v>
      </c>
      <c r="I496" s="356" t="str">
        <f t="shared" si="8"/>
        <v>#REF!</v>
      </c>
      <c r="J496" s="356" t="str">
        <f t="shared" si="9"/>
        <v>#REF!</v>
      </c>
      <c r="K496" s="356" t="str">
        <f t="shared" si="10"/>
        <v>#REF!</v>
      </c>
      <c r="L496" s="356" t="str">
        <f t="shared" si="11"/>
        <v>#REF!</v>
      </c>
      <c r="M496" s="356" t="str">
        <f t="shared" si="12"/>
        <v>#REF!</v>
      </c>
      <c r="N496" s="356" t="str">
        <f t="shared" si="13"/>
        <v>#REF!</v>
      </c>
      <c r="O496" s="356" t="str">
        <f t="shared" si="14"/>
        <v>#REF!</v>
      </c>
      <c r="P496" s="356" t="str">
        <f t="shared" si="15"/>
        <v>#REF!</v>
      </c>
      <c r="Q496" s="356" t="str">
        <f t="shared" si="16"/>
        <v>#REF!</v>
      </c>
      <c r="R496" s="356" t="str">
        <f t="shared" si="17"/>
        <v>#REF!</v>
      </c>
      <c r="S496" s="356" t="str">
        <f t="shared" si="18"/>
        <v>#REF!</v>
      </c>
      <c r="T496" s="356" t="str">
        <f t="shared" si="19"/>
        <v>#REF!</v>
      </c>
      <c r="U496" s="356" t="str">
        <f t="shared" si="20"/>
        <v>#REF!</v>
      </c>
      <c r="V496" s="356" t="str">
        <f t="shared" si="21"/>
        <v>#REF!</v>
      </c>
      <c r="W496" s="356" t="str">
        <f t="shared" si="22"/>
        <v>#REF!</v>
      </c>
      <c r="X496" s="356" t="str">
        <f t="shared" si="23"/>
        <v>#REF!</v>
      </c>
      <c r="Y496" s="356" t="str">
        <f t="shared" si="24"/>
        <v>#REF!</v>
      </c>
      <c r="Z496" s="356" t="str">
        <f t="shared" si="25"/>
        <v>#REF!</v>
      </c>
      <c r="AA496" s="356" t="str">
        <f t="shared" si="26"/>
        <v>#REF!</v>
      </c>
      <c r="AB496" s="356" t="str">
        <f t="shared" si="27"/>
        <v>#REF!</v>
      </c>
      <c r="AC496" s="356" t="str">
        <f t="shared" si="28"/>
        <v>#REF!</v>
      </c>
      <c r="AD496" s="356" t="str">
        <f t="shared" si="29"/>
        <v>#REF!</v>
      </c>
      <c r="AE496" s="356" t="str">
        <f t="shared" si="30"/>
        <v>#REF!</v>
      </c>
      <c r="AF496" s="356" t="str">
        <f t="shared" si="31"/>
        <v>#REF!</v>
      </c>
      <c r="AG496" s="356" t="str">
        <f t="shared" si="32"/>
        <v>#REF!</v>
      </c>
      <c r="AH496" s="356" t="str">
        <f t="shared" si="33"/>
        <v>#REF!</v>
      </c>
      <c r="AI496" s="356" t="str">
        <f t="shared" si="34"/>
        <v>#REF!</v>
      </c>
      <c r="AJ496" s="356" t="str">
        <f t="shared" si="35"/>
        <v>#REF!</v>
      </c>
      <c r="AK496" s="356" t="str">
        <f t="shared" si="36"/>
        <v>#REF!</v>
      </c>
      <c r="AL496" s="356" t="str">
        <f t="shared" si="37"/>
        <v>#REF!</v>
      </c>
      <c r="AM496" s="356" t="str">
        <f t="shared" si="38"/>
        <v>#REF!</v>
      </c>
      <c r="AN496" s="356" t="str">
        <f t="shared" si="39"/>
        <v>#REF!</v>
      </c>
      <c r="AO496" s="356" t="str">
        <f t="shared" si="40"/>
        <v>#REF!</v>
      </c>
      <c r="AP496" s="356" t="str">
        <f t="shared" si="41"/>
        <v>#REF!</v>
      </c>
      <c r="AQ496" s="356" t="str">
        <f t="shared" si="42"/>
        <v>#REF!</v>
      </c>
      <c r="AR496" s="356" t="str">
        <f t="shared" si="43"/>
        <v>#REF!</v>
      </c>
      <c r="AS496" s="356" t="str">
        <f t="shared" si="44"/>
        <v>#REF!</v>
      </c>
      <c r="AT496" s="356" t="str">
        <f t="shared" si="45"/>
        <v>#REF!</v>
      </c>
      <c r="AU496" s="356" t="str">
        <f t="shared" si="46"/>
        <v>#REF!</v>
      </c>
      <c r="AV496" s="356" t="str">
        <f t="shared" si="47"/>
        <v>#REF!</v>
      </c>
      <c r="AW496" s="356" t="str">
        <f t="shared" si="48"/>
        <v>#REF!</v>
      </c>
      <c r="AX496" s="356" t="str">
        <f t="shared" si="49"/>
        <v>#REF!</v>
      </c>
      <c r="AY496" s="356" t="str">
        <f t="shared" si="50"/>
        <v>#REF!</v>
      </c>
      <c r="AZ496" s="356" t="str">
        <f t="shared" si="51"/>
        <v>#REF!</v>
      </c>
      <c r="BA496" s="356" t="str">
        <f t="shared" si="52"/>
        <v>#REF!</v>
      </c>
      <c r="BB496" s="356" t="str">
        <f t="shared" si="53"/>
        <v>#REF!</v>
      </c>
      <c r="BC496" s="356" t="str">
        <f t="shared" si="54"/>
        <v>#REF!</v>
      </c>
      <c r="BD496" s="356" t="str">
        <f t="shared" si="55"/>
        <v>#REF!</v>
      </c>
      <c r="BE496" s="356" t="str">
        <f t="shared" si="56"/>
        <v>#REF!</v>
      </c>
      <c r="BF496" s="356" t="str">
        <f t="shared" si="57"/>
        <v>#REF!</v>
      </c>
      <c r="BG496" s="356" t="str">
        <f t="shared" si="58"/>
        <v>#REF!</v>
      </c>
      <c r="BH496" s="356" t="str">
        <f t="shared" si="59"/>
        <v>#REF!</v>
      </c>
      <c r="BI496" s="356" t="str">
        <f t="shared" si="60"/>
        <v>#REF!</v>
      </c>
      <c r="BJ496" s="356" t="str">
        <f t="shared" si="61"/>
        <v>#REF!</v>
      </c>
      <c r="BK496" s="356" t="str">
        <f t="shared" si="62"/>
        <v>#REF!</v>
      </c>
      <c r="BL496" s="356" t="str">
        <f t="shared" si="63"/>
        <v>#REF!</v>
      </c>
      <c r="BM496" s="356" t="str">
        <f t="shared" si="64"/>
        <v>#REF!</v>
      </c>
      <c r="BN496" s="112"/>
    </row>
    <row r="497">
      <c r="A497" s="351">
        <v>6.35</v>
      </c>
      <c r="B497" s="356" t="str">
        <f t="shared" si="1"/>
        <v>#REF!</v>
      </c>
      <c r="C497" s="356" t="str">
        <f t="shared" si="2"/>
        <v>#REF!</v>
      </c>
      <c r="D497" s="356" t="str">
        <f t="shared" si="3"/>
        <v>#REF!</v>
      </c>
      <c r="E497" s="356" t="str">
        <f t="shared" si="4"/>
        <v>#REF!</v>
      </c>
      <c r="F497" s="356" t="str">
        <f t="shared" si="5"/>
        <v>#REF!</v>
      </c>
      <c r="G497" s="356" t="str">
        <f t="shared" si="6"/>
        <v>#REF!</v>
      </c>
      <c r="H497" s="356" t="str">
        <f t="shared" si="7"/>
        <v>#REF!</v>
      </c>
      <c r="I497" s="356" t="str">
        <f t="shared" si="8"/>
        <v>#REF!</v>
      </c>
      <c r="J497" s="356" t="str">
        <f t="shared" si="9"/>
        <v>#REF!</v>
      </c>
      <c r="K497" s="356" t="str">
        <f t="shared" si="10"/>
        <v>#REF!</v>
      </c>
      <c r="L497" s="356" t="str">
        <f t="shared" si="11"/>
        <v>#REF!</v>
      </c>
      <c r="M497" s="356" t="str">
        <f t="shared" si="12"/>
        <v>#REF!</v>
      </c>
      <c r="N497" s="356" t="str">
        <f t="shared" si="13"/>
        <v>#REF!</v>
      </c>
      <c r="O497" s="356" t="str">
        <f t="shared" si="14"/>
        <v>#REF!</v>
      </c>
      <c r="P497" s="356" t="str">
        <f t="shared" si="15"/>
        <v>#REF!</v>
      </c>
      <c r="Q497" s="356" t="str">
        <f t="shared" si="16"/>
        <v>#REF!</v>
      </c>
      <c r="R497" s="356" t="str">
        <f t="shared" si="17"/>
        <v>#REF!</v>
      </c>
      <c r="S497" s="356" t="str">
        <f t="shared" si="18"/>
        <v>#REF!</v>
      </c>
      <c r="T497" s="356" t="str">
        <f t="shared" si="19"/>
        <v>#REF!</v>
      </c>
      <c r="U497" s="356" t="str">
        <f t="shared" si="20"/>
        <v>#REF!</v>
      </c>
      <c r="V497" s="356" t="str">
        <f t="shared" si="21"/>
        <v>#REF!</v>
      </c>
      <c r="W497" s="356" t="str">
        <f t="shared" si="22"/>
        <v>#REF!</v>
      </c>
      <c r="X497" s="356" t="str">
        <f t="shared" si="23"/>
        <v>#REF!</v>
      </c>
      <c r="Y497" s="356" t="str">
        <f t="shared" si="24"/>
        <v>#REF!</v>
      </c>
      <c r="Z497" s="356" t="str">
        <f t="shared" si="25"/>
        <v>#REF!</v>
      </c>
      <c r="AA497" s="356" t="str">
        <f t="shared" si="26"/>
        <v>#REF!</v>
      </c>
      <c r="AB497" s="356" t="str">
        <f t="shared" si="27"/>
        <v>#REF!</v>
      </c>
      <c r="AC497" s="356" t="str">
        <f t="shared" si="28"/>
        <v>#REF!</v>
      </c>
      <c r="AD497" s="356" t="str">
        <f t="shared" si="29"/>
        <v>#REF!</v>
      </c>
      <c r="AE497" s="356" t="str">
        <f t="shared" si="30"/>
        <v>#REF!</v>
      </c>
      <c r="AF497" s="356" t="str">
        <f t="shared" si="31"/>
        <v>#REF!</v>
      </c>
      <c r="AG497" s="356" t="str">
        <f t="shared" si="32"/>
        <v>#REF!</v>
      </c>
      <c r="AH497" s="356" t="str">
        <f t="shared" si="33"/>
        <v>#REF!</v>
      </c>
      <c r="AI497" s="356" t="str">
        <f t="shared" si="34"/>
        <v>#REF!</v>
      </c>
      <c r="AJ497" s="356" t="str">
        <f t="shared" si="35"/>
        <v>#REF!</v>
      </c>
      <c r="AK497" s="356" t="str">
        <f t="shared" si="36"/>
        <v>#REF!</v>
      </c>
      <c r="AL497" s="356" t="str">
        <f t="shared" si="37"/>
        <v>#REF!</v>
      </c>
      <c r="AM497" s="356" t="str">
        <f t="shared" si="38"/>
        <v>#REF!</v>
      </c>
      <c r="AN497" s="356" t="str">
        <f t="shared" si="39"/>
        <v>#REF!</v>
      </c>
      <c r="AO497" s="356" t="str">
        <f t="shared" si="40"/>
        <v>#REF!</v>
      </c>
      <c r="AP497" s="356" t="str">
        <f t="shared" si="41"/>
        <v>#REF!</v>
      </c>
      <c r="AQ497" s="356" t="str">
        <f t="shared" si="42"/>
        <v>#REF!</v>
      </c>
      <c r="AR497" s="356" t="str">
        <f t="shared" si="43"/>
        <v>#REF!</v>
      </c>
      <c r="AS497" s="356" t="str">
        <f t="shared" si="44"/>
        <v>#REF!</v>
      </c>
      <c r="AT497" s="356" t="str">
        <f t="shared" si="45"/>
        <v>#REF!</v>
      </c>
      <c r="AU497" s="356" t="str">
        <f t="shared" si="46"/>
        <v>#REF!</v>
      </c>
      <c r="AV497" s="356" t="str">
        <f t="shared" si="47"/>
        <v>#REF!</v>
      </c>
      <c r="AW497" s="356" t="str">
        <f t="shared" si="48"/>
        <v>#REF!</v>
      </c>
      <c r="AX497" s="356" t="str">
        <f t="shared" si="49"/>
        <v>#REF!</v>
      </c>
      <c r="AY497" s="356" t="str">
        <f t="shared" si="50"/>
        <v>#REF!</v>
      </c>
      <c r="AZ497" s="356" t="str">
        <f t="shared" si="51"/>
        <v>#REF!</v>
      </c>
      <c r="BA497" s="356" t="str">
        <f t="shared" si="52"/>
        <v>#REF!</v>
      </c>
      <c r="BB497" s="356" t="str">
        <f t="shared" si="53"/>
        <v>#REF!</v>
      </c>
      <c r="BC497" s="356" t="str">
        <f t="shared" si="54"/>
        <v>#REF!</v>
      </c>
      <c r="BD497" s="356" t="str">
        <f t="shared" si="55"/>
        <v>#REF!</v>
      </c>
      <c r="BE497" s="356" t="str">
        <f t="shared" si="56"/>
        <v>#REF!</v>
      </c>
      <c r="BF497" s="356" t="str">
        <f t="shared" si="57"/>
        <v>#REF!</v>
      </c>
      <c r="BG497" s="356" t="str">
        <f t="shared" si="58"/>
        <v>#REF!</v>
      </c>
      <c r="BH497" s="356" t="str">
        <f t="shared" si="59"/>
        <v>#REF!</v>
      </c>
      <c r="BI497" s="356" t="str">
        <f t="shared" si="60"/>
        <v>#REF!</v>
      </c>
      <c r="BJ497" s="356" t="str">
        <f t="shared" si="61"/>
        <v>#REF!</v>
      </c>
      <c r="BK497" s="356" t="str">
        <f t="shared" si="62"/>
        <v>#REF!</v>
      </c>
      <c r="BL497" s="356" t="str">
        <f t="shared" si="63"/>
        <v>#REF!</v>
      </c>
      <c r="BM497" s="356" t="str">
        <f t="shared" si="64"/>
        <v>#REF!</v>
      </c>
      <c r="BN497" s="112"/>
    </row>
    <row r="498">
      <c r="A498" s="351">
        <v>6.55</v>
      </c>
      <c r="B498" s="356" t="str">
        <f t="shared" si="1"/>
        <v>#REF!</v>
      </c>
      <c r="C498" s="356" t="str">
        <f t="shared" si="2"/>
        <v>#REF!</v>
      </c>
      <c r="D498" s="356" t="str">
        <f t="shared" si="3"/>
        <v>#REF!</v>
      </c>
      <c r="E498" s="356" t="str">
        <f t="shared" si="4"/>
        <v>#REF!</v>
      </c>
      <c r="F498" s="356" t="str">
        <f t="shared" si="5"/>
        <v>#REF!</v>
      </c>
      <c r="G498" s="356" t="str">
        <f t="shared" si="6"/>
        <v>#REF!</v>
      </c>
      <c r="H498" s="356" t="str">
        <f t="shared" si="7"/>
        <v>#REF!</v>
      </c>
      <c r="I498" s="356" t="str">
        <f t="shared" si="8"/>
        <v>#REF!</v>
      </c>
      <c r="J498" s="356" t="str">
        <f t="shared" si="9"/>
        <v>#REF!</v>
      </c>
      <c r="K498" s="356" t="str">
        <f t="shared" si="10"/>
        <v>#REF!</v>
      </c>
      <c r="L498" s="356" t="str">
        <f t="shared" si="11"/>
        <v>#REF!</v>
      </c>
      <c r="M498" s="356" t="str">
        <f t="shared" si="12"/>
        <v>#REF!</v>
      </c>
      <c r="N498" s="356" t="str">
        <f t="shared" si="13"/>
        <v>#REF!</v>
      </c>
      <c r="O498" s="356" t="str">
        <f t="shared" si="14"/>
        <v>#REF!</v>
      </c>
      <c r="P498" s="356" t="str">
        <f t="shared" si="15"/>
        <v>#REF!</v>
      </c>
      <c r="Q498" s="356" t="str">
        <f t="shared" si="16"/>
        <v>#REF!</v>
      </c>
      <c r="R498" s="356" t="str">
        <f t="shared" si="17"/>
        <v>#REF!</v>
      </c>
      <c r="S498" s="356" t="str">
        <f t="shared" si="18"/>
        <v>#REF!</v>
      </c>
      <c r="T498" s="356" t="str">
        <f t="shared" si="19"/>
        <v>#REF!</v>
      </c>
      <c r="U498" s="356" t="str">
        <f t="shared" si="20"/>
        <v>#REF!</v>
      </c>
      <c r="V498" s="356" t="str">
        <f t="shared" si="21"/>
        <v>#REF!</v>
      </c>
      <c r="W498" s="356" t="str">
        <f t="shared" si="22"/>
        <v>#REF!</v>
      </c>
      <c r="X498" s="356" t="str">
        <f t="shared" si="23"/>
        <v>#REF!</v>
      </c>
      <c r="Y498" s="356" t="str">
        <f t="shared" si="24"/>
        <v>#REF!</v>
      </c>
      <c r="Z498" s="356" t="str">
        <f t="shared" si="25"/>
        <v>#REF!</v>
      </c>
      <c r="AA498" s="356" t="str">
        <f t="shared" si="26"/>
        <v>#REF!</v>
      </c>
      <c r="AB498" s="356" t="str">
        <f t="shared" si="27"/>
        <v>#REF!</v>
      </c>
      <c r="AC498" s="356" t="str">
        <f t="shared" si="28"/>
        <v>#REF!</v>
      </c>
      <c r="AD498" s="356" t="str">
        <f t="shared" si="29"/>
        <v>#REF!</v>
      </c>
      <c r="AE498" s="356" t="str">
        <f t="shared" si="30"/>
        <v>#REF!</v>
      </c>
      <c r="AF498" s="356" t="str">
        <f t="shared" si="31"/>
        <v>#REF!</v>
      </c>
      <c r="AG498" s="356" t="str">
        <f t="shared" si="32"/>
        <v>#REF!</v>
      </c>
      <c r="AH498" s="356" t="str">
        <f t="shared" si="33"/>
        <v>#REF!</v>
      </c>
      <c r="AI498" s="356" t="str">
        <f t="shared" si="34"/>
        <v>#REF!</v>
      </c>
      <c r="AJ498" s="356" t="str">
        <f t="shared" si="35"/>
        <v>#REF!</v>
      </c>
      <c r="AK498" s="356" t="str">
        <f t="shared" si="36"/>
        <v>#REF!</v>
      </c>
      <c r="AL498" s="356" t="str">
        <f t="shared" si="37"/>
        <v>#REF!</v>
      </c>
      <c r="AM498" s="356" t="str">
        <f t="shared" si="38"/>
        <v>#REF!</v>
      </c>
      <c r="AN498" s="356" t="str">
        <f t="shared" si="39"/>
        <v>#REF!</v>
      </c>
      <c r="AO498" s="356" t="str">
        <f t="shared" si="40"/>
        <v>#REF!</v>
      </c>
      <c r="AP498" s="356" t="str">
        <f t="shared" si="41"/>
        <v>#REF!</v>
      </c>
      <c r="AQ498" s="356" t="str">
        <f t="shared" si="42"/>
        <v>#REF!</v>
      </c>
      <c r="AR498" s="356" t="str">
        <f t="shared" si="43"/>
        <v>#REF!</v>
      </c>
      <c r="AS498" s="356" t="str">
        <f t="shared" si="44"/>
        <v>#REF!</v>
      </c>
      <c r="AT498" s="356" t="str">
        <f t="shared" si="45"/>
        <v>#REF!</v>
      </c>
      <c r="AU498" s="356" t="str">
        <f t="shared" si="46"/>
        <v>#REF!</v>
      </c>
      <c r="AV498" s="356" t="str">
        <f t="shared" si="47"/>
        <v>#REF!</v>
      </c>
      <c r="AW498" s="356" t="str">
        <f t="shared" si="48"/>
        <v>#REF!</v>
      </c>
      <c r="AX498" s="356" t="str">
        <f t="shared" si="49"/>
        <v>#REF!</v>
      </c>
      <c r="AY498" s="356" t="str">
        <f t="shared" si="50"/>
        <v>#REF!</v>
      </c>
      <c r="AZ498" s="356" t="str">
        <f t="shared" si="51"/>
        <v>#REF!</v>
      </c>
      <c r="BA498" s="356" t="str">
        <f t="shared" si="52"/>
        <v>#REF!</v>
      </c>
      <c r="BB498" s="356" t="str">
        <f t="shared" si="53"/>
        <v>#REF!</v>
      </c>
      <c r="BC498" s="356" t="str">
        <f t="shared" si="54"/>
        <v>#REF!</v>
      </c>
      <c r="BD498" s="356" t="str">
        <f t="shared" si="55"/>
        <v>#REF!</v>
      </c>
      <c r="BE498" s="356" t="str">
        <f t="shared" si="56"/>
        <v>#REF!</v>
      </c>
      <c r="BF498" s="356" t="str">
        <f t="shared" si="57"/>
        <v>#REF!</v>
      </c>
      <c r="BG498" s="356" t="str">
        <f t="shared" si="58"/>
        <v>#REF!</v>
      </c>
      <c r="BH498" s="356" t="str">
        <f t="shared" si="59"/>
        <v>#REF!</v>
      </c>
      <c r="BI498" s="356" t="str">
        <f t="shared" si="60"/>
        <v>#REF!</v>
      </c>
      <c r="BJ498" s="356" t="str">
        <f t="shared" si="61"/>
        <v>#REF!</v>
      </c>
      <c r="BK498" s="356" t="str">
        <f t="shared" si="62"/>
        <v>#REF!</v>
      </c>
      <c r="BL498" s="356" t="str">
        <f t="shared" si="63"/>
        <v>#REF!</v>
      </c>
      <c r="BM498" s="356" t="str">
        <f t="shared" si="64"/>
        <v>#REF!</v>
      </c>
      <c r="BN498" s="112"/>
    </row>
    <row r="499">
      <c r="A499" s="351">
        <v>6.733333333333334</v>
      </c>
      <c r="B499" s="356" t="str">
        <f t="shared" si="1"/>
        <v>#REF!</v>
      </c>
      <c r="C499" s="356" t="str">
        <f t="shared" si="2"/>
        <v>#REF!</v>
      </c>
      <c r="D499" s="356" t="str">
        <f t="shared" si="3"/>
        <v>#REF!</v>
      </c>
      <c r="E499" s="356" t="str">
        <f t="shared" si="4"/>
        <v>#REF!</v>
      </c>
      <c r="F499" s="356" t="str">
        <f t="shared" si="5"/>
        <v>#REF!</v>
      </c>
      <c r="G499" s="356" t="str">
        <f t="shared" si="6"/>
        <v>#REF!</v>
      </c>
      <c r="H499" s="356" t="str">
        <f t="shared" si="7"/>
        <v>#REF!</v>
      </c>
      <c r="I499" s="356" t="str">
        <f t="shared" si="8"/>
        <v>#REF!</v>
      </c>
      <c r="J499" s="356" t="str">
        <f t="shared" si="9"/>
        <v>#REF!</v>
      </c>
      <c r="K499" s="356" t="str">
        <f t="shared" si="10"/>
        <v>#REF!</v>
      </c>
      <c r="L499" s="356" t="str">
        <f t="shared" si="11"/>
        <v>#REF!</v>
      </c>
      <c r="M499" s="356" t="str">
        <f t="shared" si="12"/>
        <v>#REF!</v>
      </c>
      <c r="N499" s="356" t="str">
        <f t="shared" si="13"/>
        <v>#REF!</v>
      </c>
      <c r="O499" s="356" t="str">
        <f t="shared" si="14"/>
        <v>#REF!</v>
      </c>
      <c r="P499" s="356" t="str">
        <f t="shared" si="15"/>
        <v>#REF!</v>
      </c>
      <c r="Q499" s="356" t="str">
        <f t="shared" si="16"/>
        <v>#REF!</v>
      </c>
      <c r="R499" s="356" t="str">
        <f t="shared" si="17"/>
        <v>#REF!</v>
      </c>
      <c r="S499" s="356" t="str">
        <f t="shared" si="18"/>
        <v>#REF!</v>
      </c>
      <c r="T499" s="356" t="str">
        <f t="shared" si="19"/>
        <v>#REF!</v>
      </c>
      <c r="U499" s="356" t="str">
        <f t="shared" si="20"/>
        <v>#REF!</v>
      </c>
      <c r="V499" s="356" t="str">
        <f t="shared" si="21"/>
        <v>#REF!</v>
      </c>
      <c r="W499" s="356" t="str">
        <f t="shared" si="22"/>
        <v>#REF!</v>
      </c>
      <c r="X499" s="356" t="str">
        <f t="shared" si="23"/>
        <v>#REF!</v>
      </c>
      <c r="Y499" s="356" t="str">
        <f t="shared" si="24"/>
        <v>#REF!</v>
      </c>
      <c r="Z499" s="356" t="str">
        <f t="shared" si="25"/>
        <v>#REF!</v>
      </c>
      <c r="AA499" s="356" t="str">
        <f t="shared" si="26"/>
        <v>#REF!</v>
      </c>
      <c r="AB499" s="356" t="str">
        <f t="shared" si="27"/>
        <v>#REF!</v>
      </c>
      <c r="AC499" s="356" t="str">
        <f t="shared" si="28"/>
        <v>#REF!</v>
      </c>
      <c r="AD499" s="356" t="str">
        <f t="shared" si="29"/>
        <v>#REF!</v>
      </c>
      <c r="AE499" s="356" t="str">
        <f t="shared" si="30"/>
        <v>#REF!</v>
      </c>
      <c r="AF499" s="356" t="str">
        <f t="shared" si="31"/>
        <v>#REF!</v>
      </c>
      <c r="AG499" s="356" t="str">
        <f t="shared" si="32"/>
        <v>#REF!</v>
      </c>
      <c r="AH499" s="356" t="str">
        <f t="shared" si="33"/>
        <v>#REF!</v>
      </c>
      <c r="AI499" s="356" t="str">
        <f t="shared" si="34"/>
        <v>#REF!</v>
      </c>
      <c r="AJ499" s="356" t="str">
        <f t="shared" si="35"/>
        <v>#REF!</v>
      </c>
      <c r="AK499" s="356" t="str">
        <f t="shared" si="36"/>
        <v>#REF!</v>
      </c>
      <c r="AL499" s="356" t="str">
        <f t="shared" si="37"/>
        <v>#REF!</v>
      </c>
      <c r="AM499" s="356" t="str">
        <f t="shared" si="38"/>
        <v>#REF!</v>
      </c>
      <c r="AN499" s="356" t="str">
        <f t="shared" si="39"/>
        <v>#REF!</v>
      </c>
      <c r="AO499" s="356" t="str">
        <f t="shared" si="40"/>
        <v>#REF!</v>
      </c>
      <c r="AP499" s="356" t="str">
        <f t="shared" si="41"/>
        <v>#REF!</v>
      </c>
      <c r="AQ499" s="356" t="str">
        <f t="shared" si="42"/>
        <v>#REF!</v>
      </c>
      <c r="AR499" s="356" t="str">
        <f t="shared" si="43"/>
        <v>#REF!</v>
      </c>
      <c r="AS499" s="356" t="str">
        <f t="shared" si="44"/>
        <v>#REF!</v>
      </c>
      <c r="AT499" s="356" t="str">
        <f t="shared" si="45"/>
        <v>#REF!</v>
      </c>
      <c r="AU499" s="356" t="str">
        <f t="shared" si="46"/>
        <v>#REF!</v>
      </c>
      <c r="AV499" s="356" t="str">
        <f t="shared" si="47"/>
        <v>#REF!</v>
      </c>
      <c r="AW499" s="356" t="str">
        <f t="shared" si="48"/>
        <v>#REF!</v>
      </c>
      <c r="AX499" s="356" t="str">
        <f t="shared" si="49"/>
        <v>#REF!</v>
      </c>
      <c r="AY499" s="356" t="str">
        <f t="shared" si="50"/>
        <v>#REF!</v>
      </c>
      <c r="AZ499" s="356" t="str">
        <f t="shared" si="51"/>
        <v>#REF!</v>
      </c>
      <c r="BA499" s="356" t="str">
        <f t="shared" si="52"/>
        <v>#REF!</v>
      </c>
      <c r="BB499" s="356" t="str">
        <f t="shared" si="53"/>
        <v>#REF!</v>
      </c>
      <c r="BC499" s="356" t="str">
        <f t="shared" si="54"/>
        <v>#REF!</v>
      </c>
      <c r="BD499" s="356" t="str">
        <f t="shared" si="55"/>
        <v>#REF!</v>
      </c>
      <c r="BE499" s="356" t="str">
        <f t="shared" si="56"/>
        <v>#REF!</v>
      </c>
      <c r="BF499" s="356" t="str">
        <f t="shared" si="57"/>
        <v>#REF!</v>
      </c>
      <c r="BG499" s="356" t="str">
        <f t="shared" si="58"/>
        <v>#REF!</v>
      </c>
      <c r="BH499" s="356" t="str">
        <f t="shared" si="59"/>
        <v>#REF!</v>
      </c>
      <c r="BI499" s="356" t="str">
        <f t="shared" si="60"/>
        <v>#REF!</v>
      </c>
      <c r="BJ499" s="356" t="str">
        <f t="shared" si="61"/>
        <v>#REF!</v>
      </c>
      <c r="BK499" s="356" t="str">
        <f t="shared" si="62"/>
        <v>#REF!</v>
      </c>
      <c r="BL499" s="356" t="str">
        <f t="shared" si="63"/>
        <v>#REF!</v>
      </c>
      <c r="BM499" s="356" t="str">
        <f t="shared" si="64"/>
        <v>#REF!</v>
      </c>
      <c r="BN499" s="112"/>
    </row>
    <row r="500">
      <c r="A500" s="351">
        <v>6.9333333333333345</v>
      </c>
      <c r="B500" s="356" t="str">
        <f t="shared" si="1"/>
        <v>#REF!</v>
      </c>
      <c r="C500" s="356" t="str">
        <f t="shared" si="2"/>
        <v>#REF!</v>
      </c>
      <c r="D500" s="356" t="str">
        <f t="shared" si="3"/>
        <v>#REF!</v>
      </c>
      <c r="E500" s="356" t="str">
        <f t="shared" si="4"/>
        <v>#REF!</v>
      </c>
      <c r="F500" s="356" t="str">
        <f t="shared" si="5"/>
        <v>#REF!</v>
      </c>
      <c r="G500" s="356" t="str">
        <f t="shared" si="6"/>
        <v>#REF!</v>
      </c>
      <c r="H500" s="356" t="str">
        <f t="shared" si="7"/>
        <v>#REF!</v>
      </c>
      <c r="I500" s="356" t="str">
        <f t="shared" si="8"/>
        <v>#REF!</v>
      </c>
      <c r="J500" s="356" t="str">
        <f t="shared" si="9"/>
        <v>#REF!</v>
      </c>
      <c r="K500" s="356" t="str">
        <f t="shared" si="10"/>
        <v>#REF!</v>
      </c>
      <c r="L500" s="356" t="str">
        <f t="shared" si="11"/>
        <v>#REF!</v>
      </c>
      <c r="M500" s="356" t="str">
        <f t="shared" si="12"/>
        <v>#REF!</v>
      </c>
      <c r="N500" s="356" t="str">
        <f t="shared" si="13"/>
        <v>#REF!</v>
      </c>
      <c r="O500" s="356" t="str">
        <f t="shared" si="14"/>
        <v>#REF!</v>
      </c>
      <c r="P500" s="356" t="str">
        <f t="shared" si="15"/>
        <v>#REF!</v>
      </c>
      <c r="Q500" s="356" t="str">
        <f t="shared" si="16"/>
        <v>#REF!</v>
      </c>
      <c r="R500" s="356" t="str">
        <f t="shared" si="17"/>
        <v>#REF!</v>
      </c>
      <c r="S500" s="356" t="str">
        <f t="shared" si="18"/>
        <v>#REF!</v>
      </c>
      <c r="T500" s="356" t="str">
        <f t="shared" si="19"/>
        <v>#REF!</v>
      </c>
      <c r="U500" s="356" t="str">
        <f t="shared" si="20"/>
        <v>#REF!</v>
      </c>
      <c r="V500" s="356" t="str">
        <f t="shared" si="21"/>
        <v>#REF!</v>
      </c>
      <c r="W500" s="356" t="str">
        <f t="shared" si="22"/>
        <v>#REF!</v>
      </c>
      <c r="X500" s="356" t="str">
        <f t="shared" si="23"/>
        <v>#REF!</v>
      </c>
      <c r="Y500" s="356" t="str">
        <f t="shared" si="24"/>
        <v>#REF!</v>
      </c>
      <c r="Z500" s="356" t="str">
        <f t="shared" si="25"/>
        <v>#REF!</v>
      </c>
      <c r="AA500" s="356" t="str">
        <f t="shared" si="26"/>
        <v>#REF!</v>
      </c>
      <c r="AB500" s="356" t="str">
        <f t="shared" si="27"/>
        <v>#REF!</v>
      </c>
      <c r="AC500" s="356" t="str">
        <f t="shared" si="28"/>
        <v>#REF!</v>
      </c>
      <c r="AD500" s="356" t="str">
        <f t="shared" si="29"/>
        <v>#REF!</v>
      </c>
      <c r="AE500" s="356" t="str">
        <f t="shared" si="30"/>
        <v>#REF!</v>
      </c>
      <c r="AF500" s="356" t="str">
        <f t="shared" si="31"/>
        <v>#REF!</v>
      </c>
      <c r="AG500" s="356" t="str">
        <f t="shared" si="32"/>
        <v>#REF!</v>
      </c>
      <c r="AH500" s="356" t="str">
        <f t="shared" si="33"/>
        <v>#REF!</v>
      </c>
      <c r="AI500" s="356" t="str">
        <f t="shared" si="34"/>
        <v>#REF!</v>
      </c>
      <c r="AJ500" s="356" t="str">
        <f t="shared" si="35"/>
        <v>#REF!</v>
      </c>
      <c r="AK500" s="356" t="str">
        <f t="shared" si="36"/>
        <v>#REF!</v>
      </c>
      <c r="AL500" s="356" t="str">
        <f t="shared" si="37"/>
        <v>#REF!</v>
      </c>
      <c r="AM500" s="356" t="str">
        <f t="shared" si="38"/>
        <v>#REF!</v>
      </c>
      <c r="AN500" s="356" t="str">
        <f t="shared" si="39"/>
        <v>#REF!</v>
      </c>
      <c r="AO500" s="356" t="str">
        <f t="shared" si="40"/>
        <v>#REF!</v>
      </c>
      <c r="AP500" s="356" t="str">
        <f t="shared" si="41"/>
        <v>#REF!</v>
      </c>
      <c r="AQ500" s="356" t="str">
        <f t="shared" si="42"/>
        <v>#REF!</v>
      </c>
      <c r="AR500" s="356" t="str">
        <f t="shared" si="43"/>
        <v>#REF!</v>
      </c>
      <c r="AS500" s="356" t="str">
        <f t="shared" si="44"/>
        <v>#REF!</v>
      </c>
      <c r="AT500" s="356" t="str">
        <f t="shared" si="45"/>
        <v>#REF!</v>
      </c>
      <c r="AU500" s="356" t="str">
        <f t="shared" si="46"/>
        <v>#REF!</v>
      </c>
      <c r="AV500" s="356" t="str">
        <f t="shared" si="47"/>
        <v>#REF!</v>
      </c>
      <c r="AW500" s="356" t="str">
        <f t="shared" si="48"/>
        <v>#REF!</v>
      </c>
      <c r="AX500" s="356" t="str">
        <f t="shared" si="49"/>
        <v>#REF!</v>
      </c>
      <c r="AY500" s="356" t="str">
        <f t="shared" si="50"/>
        <v>#REF!</v>
      </c>
      <c r="AZ500" s="356" t="str">
        <f t="shared" si="51"/>
        <v>#REF!</v>
      </c>
      <c r="BA500" s="356" t="str">
        <f t="shared" si="52"/>
        <v>#REF!</v>
      </c>
      <c r="BB500" s="356" t="str">
        <f t="shared" si="53"/>
        <v>#REF!</v>
      </c>
      <c r="BC500" s="356" t="str">
        <f t="shared" si="54"/>
        <v>#REF!</v>
      </c>
      <c r="BD500" s="356" t="str">
        <f t="shared" si="55"/>
        <v>#REF!</v>
      </c>
      <c r="BE500" s="356" t="str">
        <f t="shared" si="56"/>
        <v>#REF!</v>
      </c>
      <c r="BF500" s="356" t="str">
        <f t="shared" si="57"/>
        <v>#REF!</v>
      </c>
      <c r="BG500" s="356" t="str">
        <f t="shared" si="58"/>
        <v>#REF!</v>
      </c>
      <c r="BH500" s="356" t="str">
        <f t="shared" si="59"/>
        <v>#REF!</v>
      </c>
      <c r="BI500" s="356" t="str">
        <f t="shared" si="60"/>
        <v>#REF!</v>
      </c>
      <c r="BJ500" s="356" t="str">
        <f t="shared" si="61"/>
        <v>#REF!</v>
      </c>
      <c r="BK500" s="356" t="str">
        <f t="shared" si="62"/>
        <v>#REF!</v>
      </c>
      <c r="BL500" s="356" t="str">
        <f t="shared" si="63"/>
        <v>#REF!</v>
      </c>
      <c r="BM500" s="356" t="str">
        <f t="shared" si="64"/>
        <v>#REF!</v>
      </c>
      <c r="BN500" s="112"/>
    </row>
    <row r="501">
      <c r="A501" s="351">
        <v>7.116666666666666</v>
      </c>
      <c r="B501" s="356" t="str">
        <f t="shared" si="1"/>
        <v>#REF!</v>
      </c>
      <c r="C501" s="356" t="str">
        <f t="shared" si="2"/>
        <v>#REF!</v>
      </c>
      <c r="D501" s="356" t="str">
        <f t="shared" si="3"/>
        <v>#REF!</v>
      </c>
      <c r="E501" s="356" t="str">
        <f t="shared" si="4"/>
        <v>#REF!</v>
      </c>
      <c r="F501" s="356" t="str">
        <f t="shared" si="5"/>
        <v>#REF!</v>
      </c>
      <c r="G501" s="356" t="str">
        <f t="shared" si="6"/>
        <v>#REF!</v>
      </c>
      <c r="H501" s="356" t="str">
        <f t="shared" si="7"/>
        <v>#REF!</v>
      </c>
      <c r="I501" s="356" t="str">
        <f t="shared" si="8"/>
        <v>#REF!</v>
      </c>
      <c r="J501" s="356" t="str">
        <f t="shared" si="9"/>
        <v>#REF!</v>
      </c>
      <c r="K501" s="356" t="str">
        <f t="shared" si="10"/>
        <v>#REF!</v>
      </c>
      <c r="L501" s="356" t="str">
        <f t="shared" si="11"/>
        <v>#REF!</v>
      </c>
      <c r="M501" s="356" t="str">
        <f t="shared" si="12"/>
        <v>#REF!</v>
      </c>
      <c r="N501" s="356" t="str">
        <f t="shared" si="13"/>
        <v>#REF!</v>
      </c>
      <c r="O501" s="356" t="str">
        <f t="shared" si="14"/>
        <v>#REF!</v>
      </c>
      <c r="P501" s="356" t="str">
        <f t="shared" si="15"/>
        <v>#REF!</v>
      </c>
      <c r="Q501" s="356" t="str">
        <f t="shared" si="16"/>
        <v>#REF!</v>
      </c>
      <c r="R501" s="356" t="str">
        <f t="shared" si="17"/>
        <v>#REF!</v>
      </c>
      <c r="S501" s="356" t="str">
        <f t="shared" si="18"/>
        <v>#REF!</v>
      </c>
      <c r="T501" s="356" t="str">
        <f t="shared" si="19"/>
        <v>#REF!</v>
      </c>
      <c r="U501" s="356" t="str">
        <f t="shared" si="20"/>
        <v>#REF!</v>
      </c>
      <c r="V501" s="356" t="str">
        <f t="shared" si="21"/>
        <v>#REF!</v>
      </c>
      <c r="W501" s="356" t="str">
        <f t="shared" si="22"/>
        <v>#REF!</v>
      </c>
      <c r="X501" s="356" t="str">
        <f t="shared" si="23"/>
        <v>#REF!</v>
      </c>
      <c r="Y501" s="356" t="str">
        <f t="shared" si="24"/>
        <v>#REF!</v>
      </c>
      <c r="Z501" s="356" t="str">
        <f t="shared" si="25"/>
        <v>#REF!</v>
      </c>
      <c r="AA501" s="356" t="str">
        <f t="shared" si="26"/>
        <v>#REF!</v>
      </c>
      <c r="AB501" s="356" t="str">
        <f t="shared" si="27"/>
        <v>#REF!</v>
      </c>
      <c r="AC501" s="356" t="str">
        <f t="shared" si="28"/>
        <v>#REF!</v>
      </c>
      <c r="AD501" s="356" t="str">
        <f t="shared" si="29"/>
        <v>#REF!</v>
      </c>
      <c r="AE501" s="356" t="str">
        <f t="shared" si="30"/>
        <v>#REF!</v>
      </c>
      <c r="AF501" s="356" t="str">
        <f t="shared" si="31"/>
        <v>#REF!</v>
      </c>
      <c r="AG501" s="356" t="str">
        <f t="shared" si="32"/>
        <v>#REF!</v>
      </c>
      <c r="AH501" s="356" t="str">
        <f t="shared" si="33"/>
        <v>#REF!</v>
      </c>
      <c r="AI501" s="356" t="str">
        <f t="shared" si="34"/>
        <v>#REF!</v>
      </c>
      <c r="AJ501" s="356" t="str">
        <f t="shared" si="35"/>
        <v>#REF!</v>
      </c>
      <c r="AK501" s="356" t="str">
        <f t="shared" si="36"/>
        <v>#REF!</v>
      </c>
      <c r="AL501" s="356" t="str">
        <f t="shared" si="37"/>
        <v>#REF!</v>
      </c>
      <c r="AM501" s="356" t="str">
        <f t="shared" si="38"/>
        <v>#REF!</v>
      </c>
      <c r="AN501" s="356" t="str">
        <f t="shared" si="39"/>
        <v>#REF!</v>
      </c>
      <c r="AO501" s="356" t="str">
        <f t="shared" si="40"/>
        <v>#REF!</v>
      </c>
      <c r="AP501" s="356" t="str">
        <f t="shared" si="41"/>
        <v>#REF!</v>
      </c>
      <c r="AQ501" s="356" t="str">
        <f t="shared" si="42"/>
        <v>#REF!</v>
      </c>
      <c r="AR501" s="356" t="str">
        <f t="shared" si="43"/>
        <v>#REF!</v>
      </c>
      <c r="AS501" s="356" t="str">
        <f t="shared" si="44"/>
        <v>#REF!</v>
      </c>
      <c r="AT501" s="356" t="str">
        <f t="shared" si="45"/>
        <v>#REF!</v>
      </c>
      <c r="AU501" s="356" t="str">
        <f t="shared" si="46"/>
        <v>#REF!</v>
      </c>
      <c r="AV501" s="356" t="str">
        <f t="shared" si="47"/>
        <v>#REF!</v>
      </c>
      <c r="AW501" s="356" t="str">
        <f t="shared" si="48"/>
        <v>#REF!</v>
      </c>
      <c r="AX501" s="356" t="str">
        <f t="shared" si="49"/>
        <v>#REF!</v>
      </c>
      <c r="AY501" s="356" t="str">
        <f t="shared" si="50"/>
        <v>#REF!</v>
      </c>
      <c r="AZ501" s="356" t="str">
        <f t="shared" si="51"/>
        <v>#REF!</v>
      </c>
      <c r="BA501" s="356" t="str">
        <f t="shared" si="52"/>
        <v>#REF!</v>
      </c>
      <c r="BB501" s="356" t="str">
        <f t="shared" si="53"/>
        <v>#REF!</v>
      </c>
      <c r="BC501" s="356" t="str">
        <f t="shared" si="54"/>
        <v>#REF!</v>
      </c>
      <c r="BD501" s="356" t="str">
        <f t="shared" si="55"/>
        <v>#REF!</v>
      </c>
      <c r="BE501" s="356" t="str">
        <f t="shared" si="56"/>
        <v>#REF!</v>
      </c>
      <c r="BF501" s="356" t="str">
        <f t="shared" si="57"/>
        <v>#REF!</v>
      </c>
      <c r="BG501" s="356" t="str">
        <f t="shared" si="58"/>
        <v>#REF!</v>
      </c>
      <c r="BH501" s="356" t="str">
        <f t="shared" si="59"/>
        <v>#REF!</v>
      </c>
      <c r="BI501" s="356" t="str">
        <f t="shared" si="60"/>
        <v>#REF!</v>
      </c>
      <c r="BJ501" s="356" t="str">
        <f t="shared" si="61"/>
        <v>#REF!</v>
      </c>
      <c r="BK501" s="356" t="str">
        <f t="shared" si="62"/>
        <v>#REF!</v>
      </c>
      <c r="BL501" s="356" t="str">
        <f t="shared" si="63"/>
        <v>#REF!</v>
      </c>
      <c r="BM501" s="356" t="str">
        <f t="shared" si="64"/>
        <v>#REF!</v>
      </c>
      <c r="BN501" s="112"/>
    </row>
    <row r="502">
      <c r="A502" s="351">
        <v>7.316666666666666</v>
      </c>
      <c r="B502" s="356" t="str">
        <f t="shared" si="1"/>
        <v>#REF!</v>
      </c>
      <c r="C502" s="356" t="str">
        <f t="shared" si="2"/>
        <v>#REF!</v>
      </c>
      <c r="D502" s="356" t="str">
        <f t="shared" si="3"/>
        <v>#REF!</v>
      </c>
      <c r="E502" s="356" t="str">
        <f t="shared" si="4"/>
        <v>#REF!</v>
      </c>
      <c r="F502" s="356" t="str">
        <f t="shared" si="5"/>
        <v>#REF!</v>
      </c>
      <c r="G502" s="356" t="str">
        <f t="shared" si="6"/>
        <v>#REF!</v>
      </c>
      <c r="H502" s="356" t="str">
        <f t="shared" si="7"/>
        <v>#REF!</v>
      </c>
      <c r="I502" s="356" t="str">
        <f t="shared" si="8"/>
        <v>#REF!</v>
      </c>
      <c r="J502" s="356" t="str">
        <f t="shared" si="9"/>
        <v>#REF!</v>
      </c>
      <c r="K502" s="356" t="str">
        <f t="shared" si="10"/>
        <v>#REF!</v>
      </c>
      <c r="L502" s="356" t="str">
        <f t="shared" si="11"/>
        <v>#REF!</v>
      </c>
      <c r="M502" s="356" t="str">
        <f t="shared" si="12"/>
        <v>#REF!</v>
      </c>
      <c r="N502" s="356" t="str">
        <f t="shared" si="13"/>
        <v>#REF!</v>
      </c>
      <c r="O502" s="356" t="str">
        <f t="shared" si="14"/>
        <v>#REF!</v>
      </c>
      <c r="P502" s="356" t="str">
        <f t="shared" si="15"/>
        <v>#REF!</v>
      </c>
      <c r="Q502" s="356" t="str">
        <f t="shared" si="16"/>
        <v>#REF!</v>
      </c>
      <c r="R502" s="356" t="str">
        <f t="shared" si="17"/>
        <v>#REF!</v>
      </c>
      <c r="S502" s="356" t="str">
        <f t="shared" si="18"/>
        <v>#REF!</v>
      </c>
      <c r="T502" s="356" t="str">
        <f t="shared" si="19"/>
        <v>#REF!</v>
      </c>
      <c r="U502" s="356" t="str">
        <f t="shared" si="20"/>
        <v>#REF!</v>
      </c>
      <c r="V502" s="356" t="str">
        <f t="shared" si="21"/>
        <v>#REF!</v>
      </c>
      <c r="W502" s="356" t="str">
        <f t="shared" si="22"/>
        <v>#REF!</v>
      </c>
      <c r="X502" s="356" t="str">
        <f t="shared" si="23"/>
        <v>#REF!</v>
      </c>
      <c r="Y502" s="356" t="str">
        <f t="shared" si="24"/>
        <v>#REF!</v>
      </c>
      <c r="Z502" s="356" t="str">
        <f t="shared" si="25"/>
        <v>#REF!</v>
      </c>
      <c r="AA502" s="356" t="str">
        <f t="shared" si="26"/>
        <v>#REF!</v>
      </c>
      <c r="AB502" s="356" t="str">
        <f t="shared" si="27"/>
        <v>#REF!</v>
      </c>
      <c r="AC502" s="356" t="str">
        <f t="shared" si="28"/>
        <v>#REF!</v>
      </c>
      <c r="AD502" s="356" t="str">
        <f t="shared" si="29"/>
        <v>#REF!</v>
      </c>
      <c r="AE502" s="356" t="str">
        <f t="shared" si="30"/>
        <v>#REF!</v>
      </c>
      <c r="AF502" s="356" t="str">
        <f t="shared" si="31"/>
        <v>#REF!</v>
      </c>
      <c r="AG502" s="356" t="str">
        <f t="shared" si="32"/>
        <v>#REF!</v>
      </c>
      <c r="AH502" s="356" t="str">
        <f t="shared" si="33"/>
        <v>#REF!</v>
      </c>
      <c r="AI502" s="356" t="str">
        <f t="shared" si="34"/>
        <v>#REF!</v>
      </c>
      <c r="AJ502" s="356" t="str">
        <f t="shared" si="35"/>
        <v>#REF!</v>
      </c>
      <c r="AK502" s="356" t="str">
        <f t="shared" si="36"/>
        <v>#REF!</v>
      </c>
      <c r="AL502" s="356" t="str">
        <f t="shared" si="37"/>
        <v>#REF!</v>
      </c>
      <c r="AM502" s="356" t="str">
        <f t="shared" si="38"/>
        <v>#REF!</v>
      </c>
      <c r="AN502" s="356" t="str">
        <f t="shared" si="39"/>
        <v>#REF!</v>
      </c>
      <c r="AO502" s="356" t="str">
        <f t="shared" si="40"/>
        <v>#REF!</v>
      </c>
      <c r="AP502" s="356" t="str">
        <f t="shared" si="41"/>
        <v>#REF!</v>
      </c>
      <c r="AQ502" s="356" t="str">
        <f t="shared" si="42"/>
        <v>#REF!</v>
      </c>
      <c r="AR502" s="356" t="str">
        <f t="shared" si="43"/>
        <v>#REF!</v>
      </c>
      <c r="AS502" s="356" t="str">
        <f t="shared" si="44"/>
        <v>#REF!</v>
      </c>
      <c r="AT502" s="356" t="str">
        <f t="shared" si="45"/>
        <v>#REF!</v>
      </c>
      <c r="AU502" s="356" t="str">
        <f t="shared" si="46"/>
        <v>#REF!</v>
      </c>
      <c r="AV502" s="356" t="str">
        <f t="shared" si="47"/>
        <v>#REF!</v>
      </c>
      <c r="AW502" s="356" t="str">
        <f t="shared" si="48"/>
        <v>#REF!</v>
      </c>
      <c r="AX502" s="356" t="str">
        <f t="shared" si="49"/>
        <v>#REF!</v>
      </c>
      <c r="AY502" s="356" t="str">
        <f t="shared" si="50"/>
        <v>#REF!</v>
      </c>
      <c r="AZ502" s="356" t="str">
        <f t="shared" si="51"/>
        <v>#REF!</v>
      </c>
      <c r="BA502" s="356" t="str">
        <f t="shared" si="52"/>
        <v>#REF!</v>
      </c>
      <c r="BB502" s="356" t="str">
        <f t="shared" si="53"/>
        <v>#REF!</v>
      </c>
      <c r="BC502" s="356" t="str">
        <f t="shared" si="54"/>
        <v>#REF!</v>
      </c>
      <c r="BD502" s="356" t="str">
        <f t="shared" si="55"/>
        <v>#REF!</v>
      </c>
      <c r="BE502" s="356" t="str">
        <f t="shared" si="56"/>
        <v>#REF!</v>
      </c>
      <c r="BF502" s="356" t="str">
        <f t="shared" si="57"/>
        <v>#REF!</v>
      </c>
      <c r="BG502" s="356" t="str">
        <f t="shared" si="58"/>
        <v>#REF!</v>
      </c>
      <c r="BH502" s="356" t="str">
        <f t="shared" si="59"/>
        <v>#REF!</v>
      </c>
      <c r="BI502" s="356" t="str">
        <f t="shared" si="60"/>
        <v>#REF!</v>
      </c>
      <c r="BJ502" s="356" t="str">
        <f t="shared" si="61"/>
        <v>#REF!</v>
      </c>
      <c r="BK502" s="356" t="str">
        <f t="shared" si="62"/>
        <v>#REF!</v>
      </c>
      <c r="BL502" s="356" t="str">
        <f t="shared" si="63"/>
        <v>#REF!</v>
      </c>
      <c r="BM502" s="356" t="str">
        <f t="shared" si="64"/>
        <v>#REF!</v>
      </c>
      <c r="BN502" s="112"/>
    </row>
    <row r="503">
      <c r="A503" s="351">
        <v>7.5</v>
      </c>
      <c r="B503" s="356" t="str">
        <f t="shared" si="1"/>
        <v>#REF!</v>
      </c>
      <c r="C503" s="356" t="str">
        <f t="shared" si="2"/>
        <v>#REF!</v>
      </c>
      <c r="D503" s="356" t="str">
        <f t="shared" si="3"/>
        <v>#REF!</v>
      </c>
      <c r="E503" s="356" t="str">
        <f t="shared" si="4"/>
        <v>#REF!</v>
      </c>
      <c r="F503" s="356" t="str">
        <f t="shared" si="5"/>
        <v>#REF!</v>
      </c>
      <c r="G503" s="356" t="str">
        <f t="shared" si="6"/>
        <v>#REF!</v>
      </c>
      <c r="H503" s="356" t="str">
        <f t="shared" si="7"/>
        <v>#REF!</v>
      </c>
      <c r="I503" s="356" t="str">
        <f t="shared" si="8"/>
        <v>#REF!</v>
      </c>
      <c r="J503" s="356" t="str">
        <f t="shared" si="9"/>
        <v>#REF!</v>
      </c>
      <c r="K503" s="356" t="str">
        <f t="shared" si="10"/>
        <v>#REF!</v>
      </c>
      <c r="L503" s="356" t="str">
        <f t="shared" si="11"/>
        <v>#REF!</v>
      </c>
      <c r="M503" s="356" t="str">
        <f t="shared" si="12"/>
        <v>#REF!</v>
      </c>
      <c r="N503" s="356" t="str">
        <f t="shared" si="13"/>
        <v>#REF!</v>
      </c>
      <c r="O503" s="356" t="str">
        <f t="shared" si="14"/>
        <v>#REF!</v>
      </c>
      <c r="P503" s="356" t="str">
        <f t="shared" si="15"/>
        <v>#REF!</v>
      </c>
      <c r="Q503" s="356" t="str">
        <f t="shared" si="16"/>
        <v>#REF!</v>
      </c>
      <c r="R503" s="356" t="str">
        <f t="shared" si="17"/>
        <v>#REF!</v>
      </c>
      <c r="S503" s="356" t="str">
        <f t="shared" si="18"/>
        <v>#REF!</v>
      </c>
      <c r="T503" s="356" t="str">
        <f t="shared" si="19"/>
        <v>#REF!</v>
      </c>
      <c r="U503" s="356" t="str">
        <f t="shared" si="20"/>
        <v>#REF!</v>
      </c>
      <c r="V503" s="356" t="str">
        <f t="shared" si="21"/>
        <v>#REF!</v>
      </c>
      <c r="W503" s="356" t="str">
        <f t="shared" si="22"/>
        <v>#REF!</v>
      </c>
      <c r="X503" s="356" t="str">
        <f t="shared" si="23"/>
        <v>#REF!</v>
      </c>
      <c r="Y503" s="356" t="str">
        <f t="shared" si="24"/>
        <v>#REF!</v>
      </c>
      <c r="Z503" s="356" t="str">
        <f t="shared" si="25"/>
        <v>#REF!</v>
      </c>
      <c r="AA503" s="356" t="str">
        <f t="shared" si="26"/>
        <v>#REF!</v>
      </c>
      <c r="AB503" s="356" t="str">
        <f t="shared" si="27"/>
        <v>#REF!</v>
      </c>
      <c r="AC503" s="356" t="str">
        <f t="shared" si="28"/>
        <v>#REF!</v>
      </c>
      <c r="AD503" s="356" t="str">
        <f t="shared" si="29"/>
        <v>#REF!</v>
      </c>
      <c r="AE503" s="356" t="str">
        <f t="shared" si="30"/>
        <v>#REF!</v>
      </c>
      <c r="AF503" s="356" t="str">
        <f t="shared" si="31"/>
        <v>#REF!</v>
      </c>
      <c r="AG503" s="356" t="str">
        <f t="shared" si="32"/>
        <v>#REF!</v>
      </c>
      <c r="AH503" s="356" t="str">
        <f t="shared" si="33"/>
        <v>#REF!</v>
      </c>
      <c r="AI503" s="356" t="str">
        <f t="shared" si="34"/>
        <v>#REF!</v>
      </c>
      <c r="AJ503" s="356" t="str">
        <f t="shared" si="35"/>
        <v>#REF!</v>
      </c>
      <c r="AK503" s="356" t="str">
        <f t="shared" si="36"/>
        <v>#REF!</v>
      </c>
      <c r="AL503" s="356" t="str">
        <f t="shared" si="37"/>
        <v>#REF!</v>
      </c>
      <c r="AM503" s="356" t="str">
        <f t="shared" si="38"/>
        <v>#REF!</v>
      </c>
      <c r="AN503" s="356" t="str">
        <f t="shared" si="39"/>
        <v>#REF!</v>
      </c>
      <c r="AO503" s="356" t="str">
        <f t="shared" si="40"/>
        <v>#REF!</v>
      </c>
      <c r="AP503" s="356" t="str">
        <f t="shared" si="41"/>
        <v>#REF!</v>
      </c>
      <c r="AQ503" s="356" t="str">
        <f t="shared" si="42"/>
        <v>#REF!</v>
      </c>
      <c r="AR503" s="356" t="str">
        <f t="shared" si="43"/>
        <v>#REF!</v>
      </c>
      <c r="AS503" s="356" t="str">
        <f t="shared" si="44"/>
        <v>#REF!</v>
      </c>
      <c r="AT503" s="356" t="str">
        <f t="shared" si="45"/>
        <v>#REF!</v>
      </c>
      <c r="AU503" s="356" t="str">
        <f t="shared" si="46"/>
        <v>#REF!</v>
      </c>
      <c r="AV503" s="356" t="str">
        <f t="shared" si="47"/>
        <v>#REF!</v>
      </c>
      <c r="AW503" s="356" t="str">
        <f t="shared" si="48"/>
        <v>#REF!</v>
      </c>
      <c r="AX503" s="356" t="str">
        <f t="shared" si="49"/>
        <v>#REF!</v>
      </c>
      <c r="AY503" s="356" t="str">
        <f t="shared" si="50"/>
        <v>#REF!</v>
      </c>
      <c r="AZ503" s="356" t="str">
        <f t="shared" si="51"/>
        <v>#REF!</v>
      </c>
      <c r="BA503" s="356" t="str">
        <f t="shared" si="52"/>
        <v>#REF!</v>
      </c>
      <c r="BB503" s="356" t="str">
        <f t="shared" si="53"/>
        <v>#REF!</v>
      </c>
      <c r="BC503" s="356" t="str">
        <f t="shared" si="54"/>
        <v>#REF!</v>
      </c>
      <c r="BD503" s="356" t="str">
        <f t="shared" si="55"/>
        <v>#REF!</v>
      </c>
      <c r="BE503" s="356" t="str">
        <f t="shared" si="56"/>
        <v>#REF!</v>
      </c>
      <c r="BF503" s="356" t="str">
        <f t="shared" si="57"/>
        <v>#REF!</v>
      </c>
      <c r="BG503" s="356" t="str">
        <f t="shared" si="58"/>
        <v>#REF!</v>
      </c>
      <c r="BH503" s="356" t="str">
        <f t="shared" si="59"/>
        <v>#REF!</v>
      </c>
      <c r="BI503" s="356" t="str">
        <f t="shared" si="60"/>
        <v>#REF!</v>
      </c>
      <c r="BJ503" s="356" t="str">
        <f t="shared" si="61"/>
        <v>#REF!</v>
      </c>
      <c r="BK503" s="356" t="str">
        <f t="shared" si="62"/>
        <v>#REF!</v>
      </c>
      <c r="BL503" s="356" t="str">
        <f t="shared" si="63"/>
        <v>#REF!</v>
      </c>
      <c r="BM503" s="356" t="str">
        <f t="shared" si="64"/>
        <v>#REF!</v>
      </c>
      <c r="BN503" s="112"/>
    </row>
    <row r="504">
      <c r="A504" s="351">
        <v>7.7</v>
      </c>
      <c r="B504" s="356" t="str">
        <f t="shared" si="1"/>
        <v>#REF!</v>
      </c>
      <c r="C504" s="356" t="str">
        <f t="shared" si="2"/>
        <v>#REF!</v>
      </c>
      <c r="D504" s="356" t="str">
        <f t="shared" si="3"/>
        <v>#REF!</v>
      </c>
      <c r="E504" s="356" t="str">
        <f t="shared" si="4"/>
        <v>#REF!</v>
      </c>
      <c r="F504" s="356" t="str">
        <f t="shared" si="5"/>
        <v>#REF!</v>
      </c>
      <c r="G504" s="356" t="str">
        <f t="shared" si="6"/>
        <v>#REF!</v>
      </c>
      <c r="H504" s="356" t="str">
        <f t="shared" si="7"/>
        <v>#REF!</v>
      </c>
      <c r="I504" s="356" t="str">
        <f t="shared" si="8"/>
        <v>#REF!</v>
      </c>
      <c r="J504" s="356" t="str">
        <f t="shared" si="9"/>
        <v>#REF!</v>
      </c>
      <c r="K504" s="356" t="str">
        <f t="shared" si="10"/>
        <v>#REF!</v>
      </c>
      <c r="L504" s="356" t="str">
        <f t="shared" si="11"/>
        <v>#REF!</v>
      </c>
      <c r="M504" s="356" t="str">
        <f t="shared" si="12"/>
        <v>#REF!</v>
      </c>
      <c r="N504" s="356" t="str">
        <f t="shared" si="13"/>
        <v>#REF!</v>
      </c>
      <c r="O504" s="356" t="str">
        <f t="shared" si="14"/>
        <v>#REF!</v>
      </c>
      <c r="P504" s="356" t="str">
        <f t="shared" si="15"/>
        <v>#REF!</v>
      </c>
      <c r="Q504" s="356" t="str">
        <f t="shared" si="16"/>
        <v>#REF!</v>
      </c>
      <c r="R504" s="356" t="str">
        <f t="shared" si="17"/>
        <v>#REF!</v>
      </c>
      <c r="S504" s="356" t="str">
        <f t="shared" si="18"/>
        <v>#REF!</v>
      </c>
      <c r="T504" s="356" t="str">
        <f t="shared" si="19"/>
        <v>#REF!</v>
      </c>
      <c r="U504" s="356" t="str">
        <f t="shared" si="20"/>
        <v>#REF!</v>
      </c>
      <c r="V504" s="356" t="str">
        <f t="shared" si="21"/>
        <v>#REF!</v>
      </c>
      <c r="W504" s="356" t="str">
        <f t="shared" si="22"/>
        <v>#REF!</v>
      </c>
      <c r="X504" s="356" t="str">
        <f t="shared" si="23"/>
        <v>#REF!</v>
      </c>
      <c r="Y504" s="356" t="str">
        <f t="shared" si="24"/>
        <v>#REF!</v>
      </c>
      <c r="Z504" s="356" t="str">
        <f t="shared" si="25"/>
        <v>#REF!</v>
      </c>
      <c r="AA504" s="356" t="str">
        <f t="shared" si="26"/>
        <v>#REF!</v>
      </c>
      <c r="AB504" s="356" t="str">
        <f t="shared" si="27"/>
        <v>#REF!</v>
      </c>
      <c r="AC504" s="356" t="str">
        <f t="shared" si="28"/>
        <v>#REF!</v>
      </c>
      <c r="AD504" s="356" t="str">
        <f t="shared" si="29"/>
        <v>#REF!</v>
      </c>
      <c r="AE504" s="356" t="str">
        <f t="shared" si="30"/>
        <v>#REF!</v>
      </c>
      <c r="AF504" s="356" t="str">
        <f t="shared" si="31"/>
        <v>#REF!</v>
      </c>
      <c r="AG504" s="356" t="str">
        <f t="shared" si="32"/>
        <v>#REF!</v>
      </c>
      <c r="AH504" s="356" t="str">
        <f t="shared" si="33"/>
        <v>#REF!</v>
      </c>
      <c r="AI504" s="356" t="str">
        <f t="shared" si="34"/>
        <v>#REF!</v>
      </c>
      <c r="AJ504" s="356" t="str">
        <f t="shared" si="35"/>
        <v>#REF!</v>
      </c>
      <c r="AK504" s="356" t="str">
        <f t="shared" si="36"/>
        <v>#REF!</v>
      </c>
      <c r="AL504" s="356" t="str">
        <f t="shared" si="37"/>
        <v>#REF!</v>
      </c>
      <c r="AM504" s="356" t="str">
        <f t="shared" si="38"/>
        <v>#REF!</v>
      </c>
      <c r="AN504" s="356" t="str">
        <f t="shared" si="39"/>
        <v>#REF!</v>
      </c>
      <c r="AO504" s="356" t="str">
        <f t="shared" si="40"/>
        <v>#REF!</v>
      </c>
      <c r="AP504" s="356" t="str">
        <f t="shared" si="41"/>
        <v>#REF!</v>
      </c>
      <c r="AQ504" s="356" t="str">
        <f t="shared" si="42"/>
        <v>#REF!</v>
      </c>
      <c r="AR504" s="356" t="str">
        <f t="shared" si="43"/>
        <v>#REF!</v>
      </c>
      <c r="AS504" s="356" t="str">
        <f t="shared" si="44"/>
        <v>#REF!</v>
      </c>
      <c r="AT504" s="356" t="str">
        <f t="shared" si="45"/>
        <v>#REF!</v>
      </c>
      <c r="AU504" s="356" t="str">
        <f t="shared" si="46"/>
        <v>#REF!</v>
      </c>
      <c r="AV504" s="356" t="str">
        <f t="shared" si="47"/>
        <v>#REF!</v>
      </c>
      <c r="AW504" s="356" t="str">
        <f t="shared" si="48"/>
        <v>#REF!</v>
      </c>
      <c r="AX504" s="356" t="str">
        <f t="shared" si="49"/>
        <v>#REF!</v>
      </c>
      <c r="AY504" s="356" t="str">
        <f t="shared" si="50"/>
        <v>#REF!</v>
      </c>
      <c r="AZ504" s="356" t="str">
        <f t="shared" si="51"/>
        <v>#REF!</v>
      </c>
      <c r="BA504" s="356" t="str">
        <f t="shared" si="52"/>
        <v>#REF!</v>
      </c>
      <c r="BB504" s="356" t="str">
        <f t="shared" si="53"/>
        <v>#REF!</v>
      </c>
      <c r="BC504" s="356" t="str">
        <f t="shared" si="54"/>
        <v>#REF!</v>
      </c>
      <c r="BD504" s="356" t="str">
        <f t="shared" si="55"/>
        <v>#REF!</v>
      </c>
      <c r="BE504" s="356" t="str">
        <f t="shared" si="56"/>
        <v>#REF!</v>
      </c>
      <c r="BF504" s="356" t="str">
        <f t="shared" si="57"/>
        <v>#REF!</v>
      </c>
      <c r="BG504" s="356" t="str">
        <f t="shared" si="58"/>
        <v>#REF!</v>
      </c>
      <c r="BH504" s="356" t="str">
        <f t="shared" si="59"/>
        <v>#REF!</v>
      </c>
      <c r="BI504" s="356" t="str">
        <f t="shared" si="60"/>
        <v>#REF!</v>
      </c>
      <c r="BJ504" s="356" t="str">
        <f t="shared" si="61"/>
        <v>#REF!</v>
      </c>
      <c r="BK504" s="356" t="str">
        <f t="shared" si="62"/>
        <v>#REF!</v>
      </c>
      <c r="BL504" s="356" t="str">
        <f t="shared" si="63"/>
        <v>#REF!</v>
      </c>
      <c r="BM504" s="356" t="str">
        <f t="shared" si="64"/>
        <v>#REF!</v>
      </c>
      <c r="BN504" s="112"/>
    </row>
    <row r="505">
      <c r="A505" s="351">
        <v>7.9</v>
      </c>
      <c r="B505" s="356" t="str">
        <f t="shared" si="1"/>
        <v>#REF!</v>
      </c>
      <c r="C505" s="356" t="str">
        <f t="shared" si="2"/>
        <v>#REF!</v>
      </c>
      <c r="D505" s="356" t="str">
        <f t="shared" si="3"/>
        <v>#REF!</v>
      </c>
      <c r="E505" s="356" t="str">
        <f t="shared" si="4"/>
        <v>#REF!</v>
      </c>
      <c r="F505" s="356" t="str">
        <f t="shared" si="5"/>
        <v>#REF!</v>
      </c>
      <c r="G505" s="356" t="str">
        <f t="shared" si="6"/>
        <v>#REF!</v>
      </c>
      <c r="H505" s="356" t="str">
        <f t="shared" si="7"/>
        <v>#REF!</v>
      </c>
      <c r="I505" s="356" t="str">
        <f t="shared" si="8"/>
        <v>#REF!</v>
      </c>
      <c r="J505" s="356" t="str">
        <f t="shared" si="9"/>
        <v>#REF!</v>
      </c>
      <c r="K505" s="356" t="str">
        <f t="shared" si="10"/>
        <v>#REF!</v>
      </c>
      <c r="L505" s="356" t="str">
        <f t="shared" si="11"/>
        <v>#REF!</v>
      </c>
      <c r="M505" s="356" t="str">
        <f t="shared" si="12"/>
        <v>#REF!</v>
      </c>
      <c r="N505" s="356" t="str">
        <f t="shared" si="13"/>
        <v>#REF!</v>
      </c>
      <c r="O505" s="356" t="str">
        <f t="shared" si="14"/>
        <v>#REF!</v>
      </c>
      <c r="P505" s="356" t="str">
        <f t="shared" si="15"/>
        <v>#REF!</v>
      </c>
      <c r="Q505" s="356" t="str">
        <f t="shared" si="16"/>
        <v>#REF!</v>
      </c>
      <c r="R505" s="356" t="str">
        <f t="shared" si="17"/>
        <v>#REF!</v>
      </c>
      <c r="S505" s="356" t="str">
        <f t="shared" si="18"/>
        <v>#REF!</v>
      </c>
      <c r="T505" s="356" t="str">
        <f t="shared" si="19"/>
        <v>#REF!</v>
      </c>
      <c r="U505" s="356" t="str">
        <f t="shared" si="20"/>
        <v>#REF!</v>
      </c>
      <c r="V505" s="356" t="str">
        <f t="shared" si="21"/>
        <v>#REF!</v>
      </c>
      <c r="W505" s="356" t="str">
        <f t="shared" si="22"/>
        <v>#REF!</v>
      </c>
      <c r="X505" s="356" t="str">
        <f t="shared" si="23"/>
        <v>#REF!</v>
      </c>
      <c r="Y505" s="356" t="str">
        <f t="shared" si="24"/>
        <v>#REF!</v>
      </c>
      <c r="Z505" s="356" t="str">
        <f t="shared" si="25"/>
        <v>#REF!</v>
      </c>
      <c r="AA505" s="356" t="str">
        <f t="shared" si="26"/>
        <v>#REF!</v>
      </c>
      <c r="AB505" s="356" t="str">
        <f t="shared" si="27"/>
        <v>#REF!</v>
      </c>
      <c r="AC505" s="356" t="str">
        <f t="shared" si="28"/>
        <v>#REF!</v>
      </c>
      <c r="AD505" s="356" t="str">
        <f t="shared" si="29"/>
        <v>#REF!</v>
      </c>
      <c r="AE505" s="356" t="str">
        <f t="shared" si="30"/>
        <v>#REF!</v>
      </c>
      <c r="AF505" s="356" t="str">
        <f t="shared" si="31"/>
        <v>#REF!</v>
      </c>
      <c r="AG505" s="356" t="str">
        <f t="shared" si="32"/>
        <v>#REF!</v>
      </c>
      <c r="AH505" s="356" t="str">
        <f t="shared" si="33"/>
        <v>#REF!</v>
      </c>
      <c r="AI505" s="356" t="str">
        <f t="shared" si="34"/>
        <v>#REF!</v>
      </c>
      <c r="AJ505" s="356" t="str">
        <f t="shared" si="35"/>
        <v>#REF!</v>
      </c>
      <c r="AK505" s="356" t="str">
        <f t="shared" si="36"/>
        <v>#REF!</v>
      </c>
      <c r="AL505" s="356" t="str">
        <f t="shared" si="37"/>
        <v>#REF!</v>
      </c>
      <c r="AM505" s="356" t="str">
        <f t="shared" si="38"/>
        <v>#REF!</v>
      </c>
      <c r="AN505" s="356" t="str">
        <f t="shared" si="39"/>
        <v>#REF!</v>
      </c>
      <c r="AO505" s="356" t="str">
        <f t="shared" si="40"/>
        <v>#REF!</v>
      </c>
      <c r="AP505" s="356" t="str">
        <f t="shared" si="41"/>
        <v>#REF!</v>
      </c>
      <c r="AQ505" s="356" t="str">
        <f t="shared" si="42"/>
        <v>#REF!</v>
      </c>
      <c r="AR505" s="356" t="str">
        <f t="shared" si="43"/>
        <v>#REF!</v>
      </c>
      <c r="AS505" s="356" t="str">
        <f t="shared" si="44"/>
        <v>#REF!</v>
      </c>
      <c r="AT505" s="356" t="str">
        <f t="shared" si="45"/>
        <v>#REF!</v>
      </c>
      <c r="AU505" s="356" t="str">
        <f t="shared" si="46"/>
        <v>#REF!</v>
      </c>
      <c r="AV505" s="356" t="str">
        <f t="shared" si="47"/>
        <v>#REF!</v>
      </c>
      <c r="AW505" s="356" t="str">
        <f t="shared" si="48"/>
        <v>#REF!</v>
      </c>
      <c r="AX505" s="356" t="str">
        <f t="shared" si="49"/>
        <v>#REF!</v>
      </c>
      <c r="AY505" s="356" t="str">
        <f t="shared" si="50"/>
        <v>#REF!</v>
      </c>
      <c r="AZ505" s="356" t="str">
        <f t="shared" si="51"/>
        <v>#REF!</v>
      </c>
      <c r="BA505" s="356" t="str">
        <f t="shared" si="52"/>
        <v>#REF!</v>
      </c>
      <c r="BB505" s="356" t="str">
        <f t="shared" si="53"/>
        <v>#REF!</v>
      </c>
      <c r="BC505" s="356" t="str">
        <f t="shared" si="54"/>
        <v>#REF!</v>
      </c>
      <c r="BD505" s="356" t="str">
        <f t="shared" si="55"/>
        <v>#REF!</v>
      </c>
      <c r="BE505" s="356" t="str">
        <f t="shared" si="56"/>
        <v>#REF!</v>
      </c>
      <c r="BF505" s="356" t="str">
        <f t="shared" si="57"/>
        <v>#REF!</v>
      </c>
      <c r="BG505" s="356" t="str">
        <f t="shared" si="58"/>
        <v>#REF!</v>
      </c>
      <c r="BH505" s="356" t="str">
        <f t="shared" si="59"/>
        <v>#REF!</v>
      </c>
      <c r="BI505" s="356" t="str">
        <f t="shared" si="60"/>
        <v>#REF!</v>
      </c>
      <c r="BJ505" s="356" t="str">
        <f t="shared" si="61"/>
        <v>#REF!</v>
      </c>
      <c r="BK505" s="356" t="str">
        <f t="shared" si="62"/>
        <v>#REF!</v>
      </c>
      <c r="BL505" s="356" t="str">
        <f t="shared" si="63"/>
        <v>#REF!</v>
      </c>
      <c r="BM505" s="356" t="str">
        <f t="shared" si="64"/>
        <v>#REF!</v>
      </c>
      <c r="BN505" s="112"/>
    </row>
    <row r="506">
      <c r="A506" s="351">
        <v>8.083333333333334</v>
      </c>
      <c r="B506" s="356" t="str">
        <f t="shared" si="1"/>
        <v>#REF!</v>
      </c>
      <c r="C506" s="356" t="str">
        <f t="shared" si="2"/>
        <v>#REF!</v>
      </c>
      <c r="D506" s="356" t="str">
        <f t="shared" si="3"/>
        <v>#REF!</v>
      </c>
      <c r="E506" s="356" t="str">
        <f t="shared" si="4"/>
        <v>#REF!</v>
      </c>
      <c r="F506" s="356" t="str">
        <f t="shared" si="5"/>
        <v>#REF!</v>
      </c>
      <c r="G506" s="356" t="str">
        <f t="shared" si="6"/>
        <v>#REF!</v>
      </c>
      <c r="H506" s="356" t="str">
        <f t="shared" si="7"/>
        <v>#REF!</v>
      </c>
      <c r="I506" s="356" t="str">
        <f t="shared" si="8"/>
        <v>#REF!</v>
      </c>
      <c r="J506" s="356" t="str">
        <f t="shared" si="9"/>
        <v>#REF!</v>
      </c>
      <c r="K506" s="356" t="str">
        <f t="shared" si="10"/>
        <v>#REF!</v>
      </c>
      <c r="L506" s="356" t="str">
        <f t="shared" si="11"/>
        <v>#REF!</v>
      </c>
      <c r="M506" s="356" t="str">
        <f t="shared" si="12"/>
        <v>#REF!</v>
      </c>
      <c r="N506" s="356" t="str">
        <f t="shared" si="13"/>
        <v>#REF!</v>
      </c>
      <c r="O506" s="356" t="str">
        <f t="shared" si="14"/>
        <v>#REF!</v>
      </c>
      <c r="P506" s="356" t="str">
        <f t="shared" si="15"/>
        <v>#REF!</v>
      </c>
      <c r="Q506" s="356" t="str">
        <f t="shared" si="16"/>
        <v>#REF!</v>
      </c>
      <c r="R506" s="356" t="str">
        <f t="shared" si="17"/>
        <v>#REF!</v>
      </c>
      <c r="S506" s="356" t="str">
        <f t="shared" si="18"/>
        <v>#REF!</v>
      </c>
      <c r="T506" s="356" t="str">
        <f t="shared" si="19"/>
        <v>#REF!</v>
      </c>
      <c r="U506" s="356" t="str">
        <f t="shared" si="20"/>
        <v>#REF!</v>
      </c>
      <c r="V506" s="356" t="str">
        <f t="shared" si="21"/>
        <v>#REF!</v>
      </c>
      <c r="W506" s="356" t="str">
        <f t="shared" si="22"/>
        <v>#REF!</v>
      </c>
      <c r="X506" s="356" t="str">
        <f t="shared" si="23"/>
        <v>#REF!</v>
      </c>
      <c r="Y506" s="356" t="str">
        <f t="shared" si="24"/>
        <v>#REF!</v>
      </c>
      <c r="Z506" s="356" t="str">
        <f t="shared" si="25"/>
        <v>#REF!</v>
      </c>
      <c r="AA506" s="356" t="str">
        <f t="shared" si="26"/>
        <v>#REF!</v>
      </c>
      <c r="AB506" s="356" t="str">
        <f t="shared" si="27"/>
        <v>#REF!</v>
      </c>
      <c r="AC506" s="356" t="str">
        <f t="shared" si="28"/>
        <v>#REF!</v>
      </c>
      <c r="AD506" s="356" t="str">
        <f t="shared" si="29"/>
        <v>#REF!</v>
      </c>
      <c r="AE506" s="356" t="str">
        <f t="shared" si="30"/>
        <v>#REF!</v>
      </c>
      <c r="AF506" s="356" t="str">
        <f t="shared" si="31"/>
        <v>#REF!</v>
      </c>
      <c r="AG506" s="356" t="str">
        <f t="shared" si="32"/>
        <v>#REF!</v>
      </c>
      <c r="AH506" s="356" t="str">
        <f t="shared" si="33"/>
        <v>#REF!</v>
      </c>
      <c r="AI506" s="356" t="str">
        <f t="shared" si="34"/>
        <v>#REF!</v>
      </c>
      <c r="AJ506" s="356" t="str">
        <f t="shared" si="35"/>
        <v>#REF!</v>
      </c>
      <c r="AK506" s="356" t="str">
        <f t="shared" si="36"/>
        <v>#REF!</v>
      </c>
      <c r="AL506" s="356" t="str">
        <f t="shared" si="37"/>
        <v>#REF!</v>
      </c>
      <c r="AM506" s="356" t="str">
        <f t="shared" si="38"/>
        <v>#REF!</v>
      </c>
      <c r="AN506" s="356" t="str">
        <f t="shared" si="39"/>
        <v>#REF!</v>
      </c>
      <c r="AO506" s="356" t="str">
        <f t="shared" si="40"/>
        <v>#REF!</v>
      </c>
      <c r="AP506" s="356" t="str">
        <f t="shared" si="41"/>
        <v>#REF!</v>
      </c>
      <c r="AQ506" s="356" t="str">
        <f t="shared" si="42"/>
        <v>#REF!</v>
      </c>
      <c r="AR506" s="356" t="str">
        <f t="shared" si="43"/>
        <v>#REF!</v>
      </c>
      <c r="AS506" s="356" t="str">
        <f t="shared" si="44"/>
        <v>#REF!</v>
      </c>
      <c r="AT506" s="356" t="str">
        <f t="shared" si="45"/>
        <v>#REF!</v>
      </c>
      <c r="AU506" s="356" t="str">
        <f t="shared" si="46"/>
        <v>#REF!</v>
      </c>
      <c r="AV506" s="356" t="str">
        <f t="shared" si="47"/>
        <v>#REF!</v>
      </c>
      <c r="AW506" s="356" t="str">
        <f t="shared" si="48"/>
        <v>#REF!</v>
      </c>
      <c r="AX506" s="356" t="str">
        <f t="shared" si="49"/>
        <v>#REF!</v>
      </c>
      <c r="AY506" s="356" t="str">
        <f t="shared" si="50"/>
        <v>#REF!</v>
      </c>
      <c r="AZ506" s="356" t="str">
        <f t="shared" si="51"/>
        <v>#REF!</v>
      </c>
      <c r="BA506" s="356" t="str">
        <f t="shared" si="52"/>
        <v>#REF!</v>
      </c>
      <c r="BB506" s="356" t="str">
        <f t="shared" si="53"/>
        <v>#REF!</v>
      </c>
      <c r="BC506" s="356" t="str">
        <f t="shared" si="54"/>
        <v>#REF!</v>
      </c>
      <c r="BD506" s="356" t="str">
        <f t="shared" si="55"/>
        <v>#REF!</v>
      </c>
      <c r="BE506" s="356" t="str">
        <f t="shared" si="56"/>
        <v>#REF!</v>
      </c>
      <c r="BF506" s="356" t="str">
        <f t="shared" si="57"/>
        <v>#REF!</v>
      </c>
      <c r="BG506" s="356" t="str">
        <f t="shared" si="58"/>
        <v>#REF!</v>
      </c>
      <c r="BH506" s="356" t="str">
        <f t="shared" si="59"/>
        <v>#REF!</v>
      </c>
      <c r="BI506" s="356" t="str">
        <f t="shared" si="60"/>
        <v>#REF!</v>
      </c>
      <c r="BJ506" s="356" t="str">
        <f t="shared" si="61"/>
        <v>#REF!</v>
      </c>
      <c r="BK506" s="356" t="str">
        <f t="shared" si="62"/>
        <v>#REF!</v>
      </c>
      <c r="BL506" s="356" t="str">
        <f t="shared" si="63"/>
        <v>#REF!</v>
      </c>
      <c r="BM506" s="356" t="str">
        <f t="shared" si="64"/>
        <v>#REF!</v>
      </c>
      <c r="BN506" s="112"/>
    </row>
    <row r="507">
      <c r="A507" s="351">
        <v>8.283333333333333</v>
      </c>
      <c r="B507" s="356" t="str">
        <f t="shared" si="1"/>
        <v>#REF!</v>
      </c>
      <c r="C507" s="356" t="str">
        <f t="shared" si="2"/>
        <v>#REF!</v>
      </c>
      <c r="D507" s="356" t="str">
        <f t="shared" si="3"/>
        <v>#REF!</v>
      </c>
      <c r="E507" s="356" t="str">
        <f t="shared" si="4"/>
        <v>#REF!</v>
      </c>
      <c r="F507" s="356" t="str">
        <f t="shared" si="5"/>
        <v>#REF!</v>
      </c>
      <c r="G507" s="356" t="str">
        <f t="shared" si="6"/>
        <v>#REF!</v>
      </c>
      <c r="H507" s="356" t="str">
        <f t="shared" si="7"/>
        <v>#REF!</v>
      </c>
      <c r="I507" s="356" t="str">
        <f t="shared" si="8"/>
        <v>#REF!</v>
      </c>
      <c r="J507" s="356" t="str">
        <f t="shared" si="9"/>
        <v>#REF!</v>
      </c>
      <c r="K507" s="356" t="str">
        <f t="shared" si="10"/>
        <v>#REF!</v>
      </c>
      <c r="L507" s="356" t="str">
        <f t="shared" si="11"/>
        <v>#REF!</v>
      </c>
      <c r="M507" s="356" t="str">
        <f t="shared" si="12"/>
        <v>#REF!</v>
      </c>
      <c r="N507" s="356" t="str">
        <f t="shared" si="13"/>
        <v>#REF!</v>
      </c>
      <c r="O507" s="356" t="str">
        <f t="shared" si="14"/>
        <v>#REF!</v>
      </c>
      <c r="P507" s="356" t="str">
        <f t="shared" si="15"/>
        <v>#REF!</v>
      </c>
      <c r="Q507" s="356" t="str">
        <f t="shared" si="16"/>
        <v>#REF!</v>
      </c>
      <c r="R507" s="356" t="str">
        <f t="shared" si="17"/>
        <v>#REF!</v>
      </c>
      <c r="S507" s="356" t="str">
        <f t="shared" si="18"/>
        <v>#REF!</v>
      </c>
      <c r="T507" s="356" t="str">
        <f t="shared" si="19"/>
        <v>#REF!</v>
      </c>
      <c r="U507" s="356" t="str">
        <f t="shared" si="20"/>
        <v>#REF!</v>
      </c>
      <c r="V507" s="356" t="str">
        <f t="shared" si="21"/>
        <v>#REF!</v>
      </c>
      <c r="W507" s="356" t="str">
        <f t="shared" si="22"/>
        <v>#REF!</v>
      </c>
      <c r="X507" s="356" t="str">
        <f t="shared" si="23"/>
        <v>#REF!</v>
      </c>
      <c r="Y507" s="356" t="str">
        <f t="shared" si="24"/>
        <v>#REF!</v>
      </c>
      <c r="Z507" s="356" t="str">
        <f t="shared" si="25"/>
        <v>#REF!</v>
      </c>
      <c r="AA507" s="356" t="str">
        <f t="shared" si="26"/>
        <v>#REF!</v>
      </c>
      <c r="AB507" s="356" t="str">
        <f t="shared" si="27"/>
        <v>#REF!</v>
      </c>
      <c r="AC507" s="356" t="str">
        <f t="shared" si="28"/>
        <v>#REF!</v>
      </c>
      <c r="AD507" s="356" t="str">
        <f t="shared" si="29"/>
        <v>#REF!</v>
      </c>
      <c r="AE507" s="356" t="str">
        <f t="shared" si="30"/>
        <v>#REF!</v>
      </c>
      <c r="AF507" s="356" t="str">
        <f t="shared" si="31"/>
        <v>#REF!</v>
      </c>
      <c r="AG507" s="356" t="str">
        <f t="shared" si="32"/>
        <v>#REF!</v>
      </c>
      <c r="AH507" s="356" t="str">
        <f t="shared" si="33"/>
        <v>#REF!</v>
      </c>
      <c r="AI507" s="356" t="str">
        <f t="shared" si="34"/>
        <v>#REF!</v>
      </c>
      <c r="AJ507" s="356" t="str">
        <f t="shared" si="35"/>
        <v>#REF!</v>
      </c>
      <c r="AK507" s="356" t="str">
        <f t="shared" si="36"/>
        <v>#REF!</v>
      </c>
      <c r="AL507" s="356" t="str">
        <f t="shared" si="37"/>
        <v>#REF!</v>
      </c>
      <c r="AM507" s="356" t="str">
        <f t="shared" si="38"/>
        <v>#REF!</v>
      </c>
      <c r="AN507" s="356" t="str">
        <f t="shared" si="39"/>
        <v>#REF!</v>
      </c>
      <c r="AO507" s="356" t="str">
        <f t="shared" si="40"/>
        <v>#REF!</v>
      </c>
      <c r="AP507" s="356" t="str">
        <f t="shared" si="41"/>
        <v>#REF!</v>
      </c>
      <c r="AQ507" s="356" t="str">
        <f t="shared" si="42"/>
        <v>#REF!</v>
      </c>
      <c r="AR507" s="356" t="str">
        <f t="shared" si="43"/>
        <v>#REF!</v>
      </c>
      <c r="AS507" s="356" t="str">
        <f t="shared" si="44"/>
        <v>#REF!</v>
      </c>
      <c r="AT507" s="356" t="str">
        <f t="shared" si="45"/>
        <v>#REF!</v>
      </c>
      <c r="AU507" s="356" t="str">
        <f t="shared" si="46"/>
        <v>#REF!</v>
      </c>
      <c r="AV507" s="356" t="str">
        <f t="shared" si="47"/>
        <v>#REF!</v>
      </c>
      <c r="AW507" s="356" t="str">
        <f t="shared" si="48"/>
        <v>#REF!</v>
      </c>
      <c r="AX507" s="356" t="str">
        <f t="shared" si="49"/>
        <v>#REF!</v>
      </c>
      <c r="AY507" s="356" t="str">
        <f t="shared" si="50"/>
        <v>#REF!</v>
      </c>
      <c r="AZ507" s="356" t="str">
        <f t="shared" si="51"/>
        <v>#REF!</v>
      </c>
      <c r="BA507" s="356" t="str">
        <f t="shared" si="52"/>
        <v>#REF!</v>
      </c>
      <c r="BB507" s="356" t="str">
        <f t="shared" si="53"/>
        <v>#REF!</v>
      </c>
      <c r="BC507" s="356" t="str">
        <f t="shared" si="54"/>
        <v>#REF!</v>
      </c>
      <c r="BD507" s="356" t="str">
        <f t="shared" si="55"/>
        <v>#REF!</v>
      </c>
      <c r="BE507" s="356" t="str">
        <f t="shared" si="56"/>
        <v>#REF!</v>
      </c>
      <c r="BF507" s="356" t="str">
        <f t="shared" si="57"/>
        <v>#REF!</v>
      </c>
      <c r="BG507" s="356" t="str">
        <f t="shared" si="58"/>
        <v>#REF!</v>
      </c>
      <c r="BH507" s="356" t="str">
        <f t="shared" si="59"/>
        <v>#REF!</v>
      </c>
      <c r="BI507" s="356" t="str">
        <f t="shared" si="60"/>
        <v>#REF!</v>
      </c>
      <c r="BJ507" s="356" t="str">
        <f t="shared" si="61"/>
        <v>#REF!</v>
      </c>
      <c r="BK507" s="356" t="str">
        <f t="shared" si="62"/>
        <v>#REF!</v>
      </c>
      <c r="BL507" s="356" t="str">
        <f t="shared" si="63"/>
        <v>#REF!</v>
      </c>
      <c r="BM507" s="356" t="str">
        <f t="shared" si="64"/>
        <v>#REF!</v>
      </c>
      <c r="BN507" s="112"/>
    </row>
    <row r="508">
      <c r="A508" s="351">
        <v>8.466666666666667</v>
      </c>
      <c r="B508" s="356" t="str">
        <f t="shared" si="1"/>
        <v>#REF!</v>
      </c>
      <c r="C508" s="356" t="str">
        <f t="shared" si="2"/>
        <v>#REF!</v>
      </c>
      <c r="D508" s="356" t="str">
        <f t="shared" si="3"/>
        <v>#REF!</v>
      </c>
      <c r="E508" s="356" t="str">
        <f t="shared" si="4"/>
        <v>#REF!</v>
      </c>
      <c r="F508" s="356" t="str">
        <f t="shared" si="5"/>
        <v>#REF!</v>
      </c>
      <c r="G508" s="356" t="str">
        <f t="shared" si="6"/>
        <v>#REF!</v>
      </c>
      <c r="H508" s="356" t="str">
        <f t="shared" si="7"/>
        <v>#REF!</v>
      </c>
      <c r="I508" s="356" t="str">
        <f t="shared" si="8"/>
        <v>#REF!</v>
      </c>
      <c r="J508" s="356" t="str">
        <f t="shared" si="9"/>
        <v>#REF!</v>
      </c>
      <c r="K508" s="356" t="str">
        <f t="shared" si="10"/>
        <v>#REF!</v>
      </c>
      <c r="L508" s="356" t="str">
        <f t="shared" si="11"/>
        <v>#REF!</v>
      </c>
      <c r="M508" s="356" t="str">
        <f t="shared" si="12"/>
        <v>#REF!</v>
      </c>
      <c r="N508" s="356" t="str">
        <f t="shared" si="13"/>
        <v>#REF!</v>
      </c>
      <c r="O508" s="356" t="str">
        <f t="shared" si="14"/>
        <v>#REF!</v>
      </c>
      <c r="P508" s="356" t="str">
        <f t="shared" si="15"/>
        <v>#REF!</v>
      </c>
      <c r="Q508" s="356" t="str">
        <f t="shared" si="16"/>
        <v>#REF!</v>
      </c>
      <c r="R508" s="356" t="str">
        <f t="shared" si="17"/>
        <v>#REF!</v>
      </c>
      <c r="S508" s="356" t="str">
        <f t="shared" si="18"/>
        <v>#REF!</v>
      </c>
      <c r="T508" s="356" t="str">
        <f t="shared" si="19"/>
        <v>#REF!</v>
      </c>
      <c r="U508" s="356" t="str">
        <f t="shared" si="20"/>
        <v>#REF!</v>
      </c>
      <c r="V508" s="356" t="str">
        <f t="shared" si="21"/>
        <v>#REF!</v>
      </c>
      <c r="W508" s="356" t="str">
        <f t="shared" si="22"/>
        <v>#REF!</v>
      </c>
      <c r="X508" s="356" t="str">
        <f t="shared" si="23"/>
        <v>#REF!</v>
      </c>
      <c r="Y508" s="356" t="str">
        <f t="shared" si="24"/>
        <v>#REF!</v>
      </c>
      <c r="Z508" s="356" t="str">
        <f t="shared" si="25"/>
        <v>#REF!</v>
      </c>
      <c r="AA508" s="356" t="str">
        <f t="shared" si="26"/>
        <v>#REF!</v>
      </c>
      <c r="AB508" s="356" t="str">
        <f t="shared" si="27"/>
        <v>#REF!</v>
      </c>
      <c r="AC508" s="356" t="str">
        <f t="shared" si="28"/>
        <v>#REF!</v>
      </c>
      <c r="AD508" s="356" t="str">
        <f t="shared" si="29"/>
        <v>#REF!</v>
      </c>
      <c r="AE508" s="356" t="str">
        <f t="shared" si="30"/>
        <v>#REF!</v>
      </c>
      <c r="AF508" s="356" t="str">
        <f t="shared" si="31"/>
        <v>#REF!</v>
      </c>
      <c r="AG508" s="356" t="str">
        <f t="shared" si="32"/>
        <v>#REF!</v>
      </c>
      <c r="AH508" s="356" t="str">
        <f t="shared" si="33"/>
        <v>#REF!</v>
      </c>
      <c r="AI508" s="356" t="str">
        <f t="shared" si="34"/>
        <v>#REF!</v>
      </c>
      <c r="AJ508" s="356" t="str">
        <f t="shared" si="35"/>
        <v>#REF!</v>
      </c>
      <c r="AK508" s="356" t="str">
        <f t="shared" si="36"/>
        <v>#REF!</v>
      </c>
      <c r="AL508" s="356" t="str">
        <f t="shared" si="37"/>
        <v>#REF!</v>
      </c>
      <c r="AM508" s="356" t="str">
        <f t="shared" si="38"/>
        <v>#REF!</v>
      </c>
      <c r="AN508" s="356" t="str">
        <f t="shared" si="39"/>
        <v>#REF!</v>
      </c>
      <c r="AO508" s="356" t="str">
        <f t="shared" si="40"/>
        <v>#REF!</v>
      </c>
      <c r="AP508" s="356" t="str">
        <f t="shared" si="41"/>
        <v>#REF!</v>
      </c>
      <c r="AQ508" s="356" t="str">
        <f t="shared" si="42"/>
        <v>#REF!</v>
      </c>
      <c r="AR508" s="356" t="str">
        <f t="shared" si="43"/>
        <v>#REF!</v>
      </c>
      <c r="AS508" s="356" t="str">
        <f t="shared" si="44"/>
        <v>#REF!</v>
      </c>
      <c r="AT508" s="356" t="str">
        <f t="shared" si="45"/>
        <v>#REF!</v>
      </c>
      <c r="AU508" s="356" t="str">
        <f t="shared" si="46"/>
        <v>#REF!</v>
      </c>
      <c r="AV508" s="356" t="str">
        <f t="shared" si="47"/>
        <v>#REF!</v>
      </c>
      <c r="AW508" s="356" t="str">
        <f t="shared" si="48"/>
        <v>#REF!</v>
      </c>
      <c r="AX508" s="356" t="str">
        <f t="shared" si="49"/>
        <v>#REF!</v>
      </c>
      <c r="AY508" s="356" t="str">
        <f t="shared" si="50"/>
        <v>#REF!</v>
      </c>
      <c r="AZ508" s="356" t="str">
        <f t="shared" si="51"/>
        <v>#REF!</v>
      </c>
      <c r="BA508" s="356" t="str">
        <f t="shared" si="52"/>
        <v>#REF!</v>
      </c>
      <c r="BB508" s="356" t="str">
        <f t="shared" si="53"/>
        <v>#REF!</v>
      </c>
      <c r="BC508" s="356" t="str">
        <f t="shared" si="54"/>
        <v>#REF!</v>
      </c>
      <c r="BD508" s="356" t="str">
        <f t="shared" si="55"/>
        <v>#REF!</v>
      </c>
      <c r="BE508" s="356" t="str">
        <f t="shared" si="56"/>
        <v>#REF!</v>
      </c>
      <c r="BF508" s="356" t="str">
        <f t="shared" si="57"/>
        <v>#REF!</v>
      </c>
      <c r="BG508" s="356" t="str">
        <f t="shared" si="58"/>
        <v>#REF!</v>
      </c>
      <c r="BH508" s="356" t="str">
        <f t="shared" si="59"/>
        <v>#REF!</v>
      </c>
      <c r="BI508" s="356" t="str">
        <f t="shared" si="60"/>
        <v>#REF!</v>
      </c>
      <c r="BJ508" s="356" t="str">
        <f t="shared" si="61"/>
        <v>#REF!</v>
      </c>
      <c r="BK508" s="356" t="str">
        <f t="shared" si="62"/>
        <v>#REF!</v>
      </c>
      <c r="BL508" s="356" t="str">
        <f t="shared" si="63"/>
        <v>#REF!</v>
      </c>
      <c r="BM508" s="356" t="str">
        <f t="shared" si="64"/>
        <v>#REF!</v>
      </c>
      <c r="BN508" s="112"/>
    </row>
    <row r="509">
      <c r="A509" s="351">
        <v>8.666666666666666</v>
      </c>
      <c r="B509" s="356" t="str">
        <f t="shared" si="1"/>
        <v>#REF!</v>
      </c>
      <c r="C509" s="356" t="str">
        <f t="shared" si="2"/>
        <v>#REF!</v>
      </c>
      <c r="D509" s="356" t="str">
        <f t="shared" si="3"/>
        <v>#REF!</v>
      </c>
      <c r="E509" s="356" t="str">
        <f t="shared" si="4"/>
        <v>#REF!</v>
      </c>
      <c r="F509" s="356" t="str">
        <f t="shared" si="5"/>
        <v>#REF!</v>
      </c>
      <c r="G509" s="356" t="str">
        <f t="shared" si="6"/>
        <v>#REF!</v>
      </c>
      <c r="H509" s="356" t="str">
        <f t="shared" si="7"/>
        <v>#REF!</v>
      </c>
      <c r="I509" s="356" t="str">
        <f t="shared" si="8"/>
        <v>#REF!</v>
      </c>
      <c r="J509" s="356" t="str">
        <f t="shared" si="9"/>
        <v>#REF!</v>
      </c>
      <c r="K509" s="356" t="str">
        <f t="shared" si="10"/>
        <v>#REF!</v>
      </c>
      <c r="L509" s="356" t="str">
        <f t="shared" si="11"/>
        <v>#REF!</v>
      </c>
      <c r="M509" s="356" t="str">
        <f t="shared" si="12"/>
        <v>#REF!</v>
      </c>
      <c r="N509" s="356" t="str">
        <f t="shared" si="13"/>
        <v>#REF!</v>
      </c>
      <c r="O509" s="356" t="str">
        <f t="shared" si="14"/>
        <v>#REF!</v>
      </c>
      <c r="P509" s="356" t="str">
        <f t="shared" si="15"/>
        <v>#REF!</v>
      </c>
      <c r="Q509" s="356" t="str">
        <f t="shared" si="16"/>
        <v>#REF!</v>
      </c>
      <c r="R509" s="356" t="str">
        <f t="shared" si="17"/>
        <v>#REF!</v>
      </c>
      <c r="S509" s="356" t="str">
        <f t="shared" si="18"/>
        <v>#REF!</v>
      </c>
      <c r="T509" s="356" t="str">
        <f t="shared" si="19"/>
        <v>#REF!</v>
      </c>
      <c r="U509" s="356" t="str">
        <f t="shared" si="20"/>
        <v>#REF!</v>
      </c>
      <c r="V509" s="356" t="str">
        <f t="shared" si="21"/>
        <v>#REF!</v>
      </c>
      <c r="W509" s="356" t="str">
        <f t="shared" si="22"/>
        <v>#REF!</v>
      </c>
      <c r="X509" s="356" t="str">
        <f t="shared" si="23"/>
        <v>#REF!</v>
      </c>
      <c r="Y509" s="356" t="str">
        <f t="shared" si="24"/>
        <v>#REF!</v>
      </c>
      <c r="Z509" s="356" t="str">
        <f t="shared" si="25"/>
        <v>#REF!</v>
      </c>
      <c r="AA509" s="356" t="str">
        <f t="shared" si="26"/>
        <v>#REF!</v>
      </c>
      <c r="AB509" s="356" t="str">
        <f t="shared" si="27"/>
        <v>#REF!</v>
      </c>
      <c r="AC509" s="356" t="str">
        <f t="shared" si="28"/>
        <v>#REF!</v>
      </c>
      <c r="AD509" s="356" t="str">
        <f t="shared" si="29"/>
        <v>#REF!</v>
      </c>
      <c r="AE509" s="356" t="str">
        <f t="shared" si="30"/>
        <v>#REF!</v>
      </c>
      <c r="AF509" s="356" t="str">
        <f t="shared" si="31"/>
        <v>#REF!</v>
      </c>
      <c r="AG509" s="356" t="str">
        <f t="shared" si="32"/>
        <v>#REF!</v>
      </c>
      <c r="AH509" s="356" t="str">
        <f t="shared" si="33"/>
        <v>#REF!</v>
      </c>
      <c r="AI509" s="356" t="str">
        <f t="shared" si="34"/>
        <v>#REF!</v>
      </c>
      <c r="AJ509" s="356" t="str">
        <f t="shared" si="35"/>
        <v>#REF!</v>
      </c>
      <c r="AK509" s="356" t="str">
        <f t="shared" si="36"/>
        <v>#REF!</v>
      </c>
      <c r="AL509" s="356" t="str">
        <f t="shared" si="37"/>
        <v>#REF!</v>
      </c>
      <c r="AM509" s="356" t="str">
        <f t="shared" si="38"/>
        <v>#REF!</v>
      </c>
      <c r="AN509" s="356" t="str">
        <f t="shared" si="39"/>
        <v>#REF!</v>
      </c>
      <c r="AO509" s="356" t="str">
        <f t="shared" si="40"/>
        <v>#REF!</v>
      </c>
      <c r="AP509" s="356" t="str">
        <f t="shared" si="41"/>
        <v>#REF!</v>
      </c>
      <c r="AQ509" s="356" t="str">
        <f t="shared" si="42"/>
        <v>#REF!</v>
      </c>
      <c r="AR509" s="356" t="str">
        <f t="shared" si="43"/>
        <v>#REF!</v>
      </c>
      <c r="AS509" s="356" t="str">
        <f t="shared" si="44"/>
        <v>#REF!</v>
      </c>
      <c r="AT509" s="356" t="str">
        <f t="shared" si="45"/>
        <v>#REF!</v>
      </c>
      <c r="AU509" s="356" t="str">
        <f t="shared" si="46"/>
        <v>#REF!</v>
      </c>
      <c r="AV509" s="356" t="str">
        <f t="shared" si="47"/>
        <v>#REF!</v>
      </c>
      <c r="AW509" s="356" t="str">
        <f t="shared" si="48"/>
        <v>#REF!</v>
      </c>
      <c r="AX509" s="356" t="str">
        <f t="shared" si="49"/>
        <v>#REF!</v>
      </c>
      <c r="AY509" s="356" t="str">
        <f t="shared" si="50"/>
        <v>#REF!</v>
      </c>
      <c r="AZ509" s="356" t="str">
        <f t="shared" si="51"/>
        <v>#REF!</v>
      </c>
      <c r="BA509" s="356" t="str">
        <f t="shared" si="52"/>
        <v>#REF!</v>
      </c>
      <c r="BB509" s="356" t="str">
        <f t="shared" si="53"/>
        <v>#REF!</v>
      </c>
      <c r="BC509" s="356" t="str">
        <f t="shared" si="54"/>
        <v>#REF!</v>
      </c>
      <c r="BD509" s="356" t="str">
        <f t="shared" si="55"/>
        <v>#REF!</v>
      </c>
      <c r="BE509" s="356" t="str">
        <f t="shared" si="56"/>
        <v>#REF!</v>
      </c>
      <c r="BF509" s="356" t="str">
        <f t="shared" si="57"/>
        <v>#REF!</v>
      </c>
      <c r="BG509" s="356" t="str">
        <f t="shared" si="58"/>
        <v>#REF!</v>
      </c>
      <c r="BH509" s="356" t="str">
        <f t="shared" si="59"/>
        <v>#REF!</v>
      </c>
      <c r="BI509" s="356" t="str">
        <f t="shared" si="60"/>
        <v>#REF!</v>
      </c>
      <c r="BJ509" s="356" t="str">
        <f t="shared" si="61"/>
        <v>#REF!</v>
      </c>
      <c r="BK509" s="356" t="str">
        <f t="shared" si="62"/>
        <v>#REF!</v>
      </c>
      <c r="BL509" s="356" t="str">
        <f t="shared" si="63"/>
        <v>#REF!</v>
      </c>
      <c r="BM509" s="356" t="str">
        <f t="shared" si="64"/>
        <v>#REF!</v>
      </c>
      <c r="BN509" s="112"/>
    </row>
    <row r="510">
      <c r="A510" s="351">
        <v>8.85</v>
      </c>
      <c r="B510" s="356" t="str">
        <f t="shared" si="1"/>
        <v>#REF!</v>
      </c>
      <c r="C510" s="356" t="str">
        <f t="shared" si="2"/>
        <v>#REF!</v>
      </c>
      <c r="D510" s="356" t="str">
        <f t="shared" si="3"/>
        <v>#REF!</v>
      </c>
      <c r="E510" s="356" t="str">
        <f t="shared" si="4"/>
        <v>#REF!</v>
      </c>
      <c r="F510" s="356" t="str">
        <f t="shared" si="5"/>
        <v>#REF!</v>
      </c>
      <c r="G510" s="356" t="str">
        <f t="shared" si="6"/>
        <v>#REF!</v>
      </c>
      <c r="H510" s="356" t="str">
        <f t="shared" si="7"/>
        <v>#REF!</v>
      </c>
      <c r="I510" s="356" t="str">
        <f t="shared" si="8"/>
        <v>#REF!</v>
      </c>
      <c r="J510" s="356" t="str">
        <f t="shared" si="9"/>
        <v>#REF!</v>
      </c>
      <c r="K510" s="356" t="str">
        <f t="shared" si="10"/>
        <v>#REF!</v>
      </c>
      <c r="L510" s="356" t="str">
        <f t="shared" si="11"/>
        <v>#REF!</v>
      </c>
      <c r="M510" s="356" t="str">
        <f t="shared" si="12"/>
        <v>#REF!</v>
      </c>
      <c r="N510" s="356" t="str">
        <f t="shared" si="13"/>
        <v>#REF!</v>
      </c>
      <c r="O510" s="356" t="str">
        <f t="shared" si="14"/>
        <v>#REF!</v>
      </c>
      <c r="P510" s="356" t="str">
        <f t="shared" si="15"/>
        <v>#REF!</v>
      </c>
      <c r="Q510" s="356" t="str">
        <f t="shared" si="16"/>
        <v>#REF!</v>
      </c>
      <c r="R510" s="356" t="str">
        <f t="shared" si="17"/>
        <v>#REF!</v>
      </c>
      <c r="S510" s="356" t="str">
        <f t="shared" si="18"/>
        <v>#REF!</v>
      </c>
      <c r="T510" s="356" t="str">
        <f t="shared" si="19"/>
        <v>#REF!</v>
      </c>
      <c r="U510" s="356" t="str">
        <f t="shared" si="20"/>
        <v>#REF!</v>
      </c>
      <c r="V510" s="356" t="str">
        <f t="shared" si="21"/>
        <v>#REF!</v>
      </c>
      <c r="W510" s="356" t="str">
        <f t="shared" si="22"/>
        <v>#REF!</v>
      </c>
      <c r="X510" s="356" t="str">
        <f t="shared" si="23"/>
        <v>#REF!</v>
      </c>
      <c r="Y510" s="356" t="str">
        <f t="shared" si="24"/>
        <v>#REF!</v>
      </c>
      <c r="Z510" s="356" t="str">
        <f t="shared" si="25"/>
        <v>#REF!</v>
      </c>
      <c r="AA510" s="356" t="str">
        <f t="shared" si="26"/>
        <v>#REF!</v>
      </c>
      <c r="AB510" s="356" t="str">
        <f t="shared" si="27"/>
        <v>#REF!</v>
      </c>
      <c r="AC510" s="356" t="str">
        <f t="shared" si="28"/>
        <v>#REF!</v>
      </c>
      <c r="AD510" s="356" t="str">
        <f t="shared" si="29"/>
        <v>#REF!</v>
      </c>
      <c r="AE510" s="356" t="str">
        <f t="shared" si="30"/>
        <v>#REF!</v>
      </c>
      <c r="AF510" s="356" t="str">
        <f t="shared" si="31"/>
        <v>#REF!</v>
      </c>
      <c r="AG510" s="356" t="str">
        <f t="shared" si="32"/>
        <v>#REF!</v>
      </c>
      <c r="AH510" s="356" t="str">
        <f t="shared" si="33"/>
        <v>#REF!</v>
      </c>
      <c r="AI510" s="356" t="str">
        <f t="shared" si="34"/>
        <v>#REF!</v>
      </c>
      <c r="AJ510" s="356" t="str">
        <f t="shared" si="35"/>
        <v>#REF!</v>
      </c>
      <c r="AK510" s="356" t="str">
        <f t="shared" si="36"/>
        <v>#REF!</v>
      </c>
      <c r="AL510" s="356" t="str">
        <f t="shared" si="37"/>
        <v>#REF!</v>
      </c>
      <c r="AM510" s="356" t="str">
        <f t="shared" si="38"/>
        <v>#REF!</v>
      </c>
      <c r="AN510" s="356" t="str">
        <f t="shared" si="39"/>
        <v>#REF!</v>
      </c>
      <c r="AO510" s="356" t="str">
        <f t="shared" si="40"/>
        <v>#REF!</v>
      </c>
      <c r="AP510" s="356" t="str">
        <f t="shared" si="41"/>
        <v>#REF!</v>
      </c>
      <c r="AQ510" s="356" t="str">
        <f t="shared" si="42"/>
        <v>#REF!</v>
      </c>
      <c r="AR510" s="356" t="str">
        <f t="shared" si="43"/>
        <v>#REF!</v>
      </c>
      <c r="AS510" s="356" t="str">
        <f t="shared" si="44"/>
        <v>#REF!</v>
      </c>
      <c r="AT510" s="356" t="str">
        <f t="shared" si="45"/>
        <v>#REF!</v>
      </c>
      <c r="AU510" s="356" t="str">
        <f t="shared" si="46"/>
        <v>#REF!</v>
      </c>
      <c r="AV510" s="356" t="str">
        <f t="shared" si="47"/>
        <v>#REF!</v>
      </c>
      <c r="AW510" s="356" t="str">
        <f t="shared" si="48"/>
        <v>#REF!</v>
      </c>
      <c r="AX510" s="356" t="str">
        <f t="shared" si="49"/>
        <v>#REF!</v>
      </c>
      <c r="AY510" s="356" t="str">
        <f t="shared" si="50"/>
        <v>#REF!</v>
      </c>
      <c r="AZ510" s="356" t="str">
        <f t="shared" si="51"/>
        <v>#REF!</v>
      </c>
      <c r="BA510" s="356" t="str">
        <f t="shared" si="52"/>
        <v>#REF!</v>
      </c>
      <c r="BB510" s="356" t="str">
        <f t="shared" si="53"/>
        <v>#REF!</v>
      </c>
      <c r="BC510" s="356" t="str">
        <f t="shared" si="54"/>
        <v>#REF!</v>
      </c>
      <c r="BD510" s="356" t="str">
        <f t="shared" si="55"/>
        <v>#REF!</v>
      </c>
      <c r="BE510" s="356" t="str">
        <f t="shared" si="56"/>
        <v>#REF!</v>
      </c>
      <c r="BF510" s="356" t="str">
        <f t="shared" si="57"/>
        <v>#REF!</v>
      </c>
      <c r="BG510" s="356" t="str">
        <f t="shared" si="58"/>
        <v>#REF!</v>
      </c>
      <c r="BH510" s="356" t="str">
        <f t="shared" si="59"/>
        <v>#REF!</v>
      </c>
      <c r="BI510" s="356" t="str">
        <f t="shared" si="60"/>
        <v>#REF!</v>
      </c>
      <c r="BJ510" s="356" t="str">
        <f t="shared" si="61"/>
        <v>#REF!</v>
      </c>
      <c r="BK510" s="356" t="str">
        <f t="shared" si="62"/>
        <v>#REF!</v>
      </c>
      <c r="BL510" s="356" t="str">
        <f t="shared" si="63"/>
        <v>#REF!</v>
      </c>
      <c r="BM510" s="356" t="str">
        <f t="shared" si="64"/>
        <v>#REF!</v>
      </c>
      <c r="BN510" s="112"/>
    </row>
    <row r="511">
      <c r="A511" s="351">
        <v>9.05</v>
      </c>
      <c r="B511" s="356" t="str">
        <f t="shared" si="1"/>
        <v>#REF!</v>
      </c>
      <c r="C511" s="356" t="str">
        <f t="shared" si="2"/>
        <v>#REF!</v>
      </c>
      <c r="D511" s="356" t="str">
        <f t="shared" si="3"/>
        <v>#REF!</v>
      </c>
      <c r="E511" s="356" t="str">
        <f t="shared" si="4"/>
        <v>#REF!</v>
      </c>
      <c r="F511" s="356" t="str">
        <f t="shared" si="5"/>
        <v>#REF!</v>
      </c>
      <c r="G511" s="356" t="str">
        <f t="shared" si="6"/>
        <v>#REF!</v>
      </c>
      <c r="H511" s="356" t="str">
        <f t="shared" si="7"/>
        <v>#REF!</v>
      </c>
      <c r="I511" s="356" t="str">
        <f t="shared" si="8"/>
        <v>#REF!</v>
      </c>
      <c r="J511" s="356" t="str">
        <f t="shared" si="9"/>
        <v>#REF!</v>
      </c>
      <c r="K511" s="356" t="str">
        <f t="shared" si="10"/>
        <v>#REF!</v>
      </c>
      <c r="L511" s="356" t="str">
        <f t="shared" si="11"/>
        <v>#REF!</v>
      </c>
      <c r="M511" s="356" t="str">
        <f t="shared" si="12"/>
        <v>#REF!</v>
      </c>
      <c r="N511" s="356" t="str">
        <f t="shared" si="13"/>
        <v>#REF!</v>
      </c>
      <c r="O511" s="356" t="str">
        <f t="shared" si="14"/>
        <v>#REF!</v>
      </c>
      <c r="P511" s="356" t="str">
        <f t="shared" si="15"/>
        <v>#REF!</v>
      </c>
      <c r="Q511" s="356" t="str">
        <f t="shared" si="16"/>
        <v>#REF!</v>
      </c>
      <c r="R511" s="356" t="str">
        <f t="shared" si="17"/>
        <v>#REF!</v>
      </c>
      <c r="S511" s="356" t="str">
        <f t="shared" si="18"/>
        <v>#REF!</v>
      </c>
      <c r="T511" s="356" t="str">
        <f t="shared" si="19"/>
        <v>#REF!</v>
      </c>
      <c r="U511" s="356" t="str">
        <f t="shared" si="20"/>
        <v>#REF!</v>
      </c>
      <c r="V511" s="356" t="str">
        <f t="shared" si="21"/>
        <v>#REF!</v>
      </c>
      <c r="W511" s="356" t="str">
        <f t="shared" si="22"/>
        <v>#REF!</v>
      </c>
      <c r="X511" s="356" t="str">
        <f t="shared" si="23"/>
        <v>#REF!</v>
      </c>
      <c r="Y511" s="356" t="str">
        <f t="shared" si="24"/>
        <v>#REF!</v>
      </c>
      <c r="Z511" s="356" t="str">
        <f t="shared" si="25"/>
        <v>#REF!</v>
      </c>
      <c r="AA511" s="356" t="str">
        <f t="shared" si="26"/>
        <v>#REF!</v>
      </c>
      <c r="AB511" s="356" t="str">
        <f t="shared" si="27"/>
        <v>#REF!</v>
      </c>
      <c r="AC511" s="356" t="str">
        <f t="shared" si="28"/>
        <v>#REF!</v>
      </c>
      <c r="AD511" s="356" t="str">
        <f t="shared" si="29"/>
        <v>#REF!</v>
      </c>
      <c r="AE511" s="356" t="str">
        <f t="shared" si="30"/>
        <v>#REF!</v>
      </c>
      <c r="AF511" s="356" t="str">
        <f t="shared" si="31"/>
        <v>#REF!</v>
      </c>
      <c r="AG511" s="356" t="str">
        <f t="shared" si="32"/>
        <v>#REF!</v>
      </c>
      <c r="AH511" s="356" t="str">
        <f t="shared" si="33"/>
        <v>#REF!</v>
      </c>
      <c r="AI511" s="356" t="str">
        <f t="shared" si="34"/>
        <v>#REF!</v>
      </c>
      <c r="AJ511" s="356" t="str">
        <f t="shared" si="35"/>
        <v>#REF!</v>
      </c>
      <c r="AK511" s="356" t="str">
        <f t="shared" si="36"/>
        <v>#REF!</v>
      </c>
      <c r="AL511" s="356" t="str">
        <f t="shared" si="37"/>
        <v>#REF!</v>
      </c>
      <c r="AM511" s="356" t="str">
        <f t="shared" si="38"/>
        <v>#REF!</v>
      </c>
      <c r="AN511" s="356" t="str">
        <f t="shared" si="39"/>
        <v>#REF!</v>
      </c>
      <c r="AO511" s="356" t="str">
        <f t="shared" si="40"/>
        <v>#REF!</v>
      </c>
      <c r="AP511" s="356" t="str">
        <f t="shared" si="41"/>
        <v>#REF!</v>
      </c>
      <c r="AQ511" s="356" t="str">
        <f t="shared" si="42"/>
        <v>#REF!</v>
      </c>
      <c r="AR511" s="356" t="str">
        <f t="shared" si="43"/>
        <v>#REF!</v>
      </c>
      <c r="AS511" s="356" t="str">
        <f t="shared" si="44"/>
        <v>#REF!</v>
      </c>
      <c r="AT511" s="356" t="str">
        <f t="shared" si="45"/>
        <v>#REF!</v>
      </c>
      <c r="AU511" s="356" t="str">
        <f t="shared" si="46"/>
        <v>#REF!</v>
      </c>
      <c r="AV511" s="356" t="str">
        <f t="shared" si="47"/>
        <v>#REF!</v>
      </c>
      <c r="AW511" s="356" t="str">
        <f t="shared" si="48"/>
        <v>#REF!</v>
      </c>
      <c r="AX511" s="356" t="str">
        <f t="shared" si="49"/>
        <v>#REF!</v>
      </c>
      <c r="AY511" s="356" t="str">
        <f t="shared" si="50"/>
        <v>#REF!</v>
      </c>
      <c r="AZ511" s="356" t="str">
        <f t="shared" si="51"/>
        <v>#REF!</v>
      </c>
      <c r="BA511" s="356" t="str">
        <f t="shared" si="52"/>
        <v>#REF!</v>
      </c>
      <c r="BB511" s="356" t="str">
        <f t="shared" si="53"/>
        <v>#REF!</v>
      </c>
      <c r="BC511" s="356" t="str">
        <f t="shared" si="54"/>
        <v>#REF!</v>
      </c>
      <c r="BD511" s="356" t="str">
        <f t="shared" si="55"/>
        <v>#REF!</v>
      </c>
      <c r="BE511" s="356" t="str">
        <f t="shared" si="56"/>
        <v>#REF!</v>
      </c>
      <c r="BF511" s="356" t="str">
        <f t="shared" si="57"/>
        <v>#REF!</v>
      </c>
      <c r="BG511" s="356" t="str">
        <f t="shared" si="58"/>
        <v>#REF!</v>
      </c>
      <c r="BH511" s="356" t="str">
        <f t="shared" si="59"/>
        <v>#REF!</v>
      </c>
      <c r="BI511" s="356" t="str">
        <f t="shared" si="60"/>
        <v>#REF!</v>
      </c>
      <c r="BJ511" s="356" t="str">
        <f t="shared" si="61"/>
        <v>#REF!</v>
      </c>
      <c r="BK511" s="356" t="str">
        <f t="shared" si="62"/>
        <v>#REF!</v>
      </c>
      <c r="BL511" s="356" t="str">
        <f t="shared" si="63"/>
        <v>#REF!</v>
      </c>
      <c r="BM511" s="356" t="str">
        <f t="shared" si="64"/>
        <v>#REF!</v>
      </c>
      <c r="BN511" s="112"/>
    </row>
    <row r="512">
      <c r="A512" s="351">
        <v>9.233333333333333</v>
      </c>
      <c r="B512" s="356" t="str">
        <f t="shared" si="1"/>
        <v>#REF!</v>
      </c>
      <c r="C512" s="356" t="str">
        <f t="shared" si="2"/>
        <v>#REF!</v>
      </c>
      <c r="D512" s="356" t="str">
        <f t="shared" si="3"/>
        <v>#REF!</v>
      </c>
      <c r="E512" s="356" t="str">
        <f t="shared" si="4"/>
        <v>#REF!</v>
      </c>
      <c r="F512" s="356" t="str">
        <f t="shared" si="5"/>
        <v>#REF!</v>
      </c>
      <c r="G512" s="356" t="str">
        <f t="shared" si="6"/>
        <v>#REF!</v>
      </c>
      <c r="H512" s="356" t="str">
        <f t="shared" si="7"/>
        <v>#REF!</v>
      </c>
      <c r="I512" s="356" t="str">
        <f t="shared" si="8"/>
        <v>#REF!</v>
      </c>
      <c r="J512" s="356" t="str">
        <f t="shared" si="9"/>
        <v>#REF!</v>
      </c>
      <c r="K512" s="356" t="str">
        <f t="shared" si="10"/>
        <v>#REF!</v>
      </c>
      <c r="L512" s="356" t="str">
        <f t="shared" si="11"/>
        <v>#REF!</v>
      </c>
      <c r="M512" s="356" t="str">
        <f t="shared" si="12"/>
        <v>#REF!</v>
      </c>
      <c r="N512" s="356" t="str">
        <f t="shared" si="13"/>
        <v>#REF!</v>
      </c>
      <c r="O512" s="356" t="str">
        <f t="shared" si="14"/>
        <v>#REF!</v>
      </c>
      <c r="P512" s="356" t="str">
        <f t="shared" si="15"/>
        <v>#REF!</v>
      </c>
      <c r="Q512" s="356" t="str">
        <f t="shared" si="16"/>
        <v>#REF!</v>
      </c>
      <c r="R512" s="356" t="str">
        <f t="shared" si="17"/>
        <v>#REF!</v>
      </c>
      <c r="S512" s="356" t="str">
        <f t="shared" si="18"/>
        <v>#REF!</v>
      </c>
      <c r="T512" s="356" t="str">
        <f t="shared" si="19"/>
        <v>#REF!</v>
      </c>
      <c r="U512" s="356" t="str">
        <f t="shared" si="20"/>
        <v>#REF!</v>
      </c>
      <c r="V512" s="356" t="str">
        <f t="shared" si="21"/>
        <v>#REF!</v>
      </c>
      <c r="W512" s="356" t="str">
        <f t="shared" si="22"/>
        <v>#REF!</v>
      </c>
      <c r="X512" s="356" t="str">
        <f t="shared" si="23"/>
        <v>#REF!</v>
      </c>
      <c r="Y512" s="356" t="str">
        <f t="shared" si="24"/>
        <v>#REF!</v>
      </c>
      <c r="Z512" s="356" t="str">
        <f t="shared" si="25"/>
        <v>#REF!</v>
      </c>
      <c r="AA512" s="356" t="str">
        <f t="shared" si="26"/>
        <v>#REF!</v>
      </c>
      <c r="AB512" s="356" t="str">
        <f t="shared" si="27"/>
        <v>#REF!</v>
      </c>
      <c r="AC512" s="356" t="str">
        <f t="shared" si="28"/>
        <v>#REF!</v>
      </c>
      <c r="AD512" s="356" t="str">
        <f t="shared" si="29"/>
        <v>#REF!</v>
      </c>
      <c r="AE512" s="356" t="str">
        <f t="shared" si="30"/>
        <v>#REF!</v>
      </c>
      <c r="AF512" s="356" t="str">
        <f t="shared" si="31"/>
        <v>#REF!</v>
      </c>
      <c r="AG512" s="356" t="str">
        <f t="shared" si="32"/>
        <v>#REF!</v>
      </c>
      <c r="AH512" s="356" t="str">
        <f t="shared" si="33"/>
        <v>#REF!</v>
      </c>
      <c r="AI512" s="356" t="str">
        <f t="shared" si="34"/>
        <v>#REF!</v>
      </c>
      <c r="AJ512" s="356" t="str">
        <f t="shared" si="35"/>
        <v>#REF!</v>
      </c>
      <c r="AK512" s="356" t="str">
        <f t="shared" si="36"/>
        <v>#REF!</v>
      </c>
      <c r="AL512" s="356" t="str">
        <f t="shared" si="37"/>
        <v>#REF!</v>
      </c>
      <c r="AM512" s="356" t="str">
        <f t="shared" si="38"/>
        <v>#REF!</v>
      </c>
      <c r="AN512" s="356" t="str">
        <f t="shared" si="39"/>
        <v>#REF!</v>
      </c>
      <c r="AO512" s="356" t="str">
        <f t="shared" si="40"/>
        <v>#REF!</v>
      </c>
      <c r="AP512" s="356" t="str">
        <f t="shared" si="41"/>
        <v>#REF!</v>
      </c>
      <c r="AQ512" s="356" t="str">
        <f t="shared" si="42"/>
        <v>#REF!</v>
      </c>
      <c r="AR512" s="356" t="str">
        <f t="shared" si="43"/>
        <v>#REF!</v>
      </c>
      <c r="AS512" s="356" t="str">
        <f t="shared" si="44"/>
        <v>#REF!</v>
      </c>
      <c r="AT512" s="356" t="str">
        <f t="shared" si="45"/>
        <v>#REF!</v>
      </c>
      <c r="AU512" s="356" t="str">
        <f t="shared" si="46"/>
        <v>#REF!</v>
      </c>
      <c r="AV512" s="356" t="str">
        <f t="shared" si="47"/>
        <v>#REF!</v>
      </c>
      <c r="AW512" s="356" t="str">
        <f t="shared" si="48"/>
        <v>#REF!</v>
      </c>
      <c r="AX512" s="356" t="str">
        <f t="shared" si="49"/>
        <v>#REF!</v>
      </c>
      <c r="AY512" s="356" t="str">
        <f t="shared" si="50"/>
        <v>#REF!</v>
      </c>
      <c r="AZ512" s="356" t="str">
        <f t="shared" si="51"/>
        <v>#REF!</v>
      </c>
      <c r="BA512" s="356" t="str">
        <f t="shared" si="52"/>
        <v>#REF!</v>
      </c>
      <c r="BB512" s="356" t="str">
        <f t="shared" si="53"/>
        <v>#REF!</v>
      </c>
      <c r="BC512" s="356" t="str">
        <f t="shared" si="54"/>
        <v>#REF!</v>
      </c>
      <c r="BD512" s="356" t="str">
        <f t="shared" si="55"/>
        <v>#REF!</v>
      </c>
      <c r="BE512" s="356" t="str">
        <f t="shared" si="56"/>
        <v>#REF!</v>
      </c>
      <c r="BF512" s="356" t="str">
        <f t="shared" si="57"/>
        <v>#REF!</v>
      </c>
      <c r="BG512" s="356" t="str">
        <f t="shared" si="58"/>
        <v>#REF!</v>
      </c>
      <c r="BH512" s="356" t="str">
        <f t="shared" si="59"/>
        <v>#REF!</v>
      </c>
      <c r="BI512" s="356" t="str">
        <f t="shared" si="60"/>
        <v>#REF!</v>
      </c>
      <c r="BJ512" s="356" t="str">
        <f t="shared" si="61"/>
        <v>#REF!</v>
      </c>
      <c r="BK512" s="356" t="str">
        <f t="shared" si="62"/>
        <v>#REF!</v>
      </c>
      <c r="BL512" s="356" t="str">
        <f t="shared" si="63"/>
        <v>#REF!</v>
      </c>
      <c r="BM512" s="356" t="str">
        <f t="shared" si="64"/>
        <v>#REF!</v>
      </c>
      <c r="BN512" s="112"/>
    </row>
    <row r="513">
      <c r="A513" s="351">
        <v>9.433333333333334</v>
      </c>
      <c r="B513" s="356" t="str">
        <f t="shared" si="1"/>
        <v>#REF!</v>
      </c>
      <c r="C513" s="356" t="str">
        <f t="shared" si="2"/>
        <v>#REF!</v>
      </c>
      <c r="D513" s="356" t="str">
        <f t="shared" si="3"/>
        <v>#REF!</v>
      </c>
      <c r="E513" s="356" t="str">
        <f t="shared" si="4"/>
        <v>#REF!</v>
      </c>
      <c r="F513" s="356" t="str">
        <f t="shared" si="5"/>
        <v>#REF!</v>
      </c>
      <c r="G513" s="356" t="str">
        <f t="shared" si="6"/>
        <v>#REF!</v>
      </c>
      <c r="H513" s="356" t="str">
        <f t="shared" si="7"/>
        <v>#REF!</v>
      </c>
      <c r="I513" s="356" t="str">
        <f t="shared" si="8"/>
        <v>#REF!</v>
      </c>
      <c r="J513" s="356" t="str">
        <f t="shared" si="9"/>
        <v>#REF!</v>
      </c>
      <c r="K513" s="356" t="str">
        <f t="shared" si="10"/>
        <v>#REF!</v>
      </c>
      <c r="L513" s="356" t="str">
        <f t="shared" si="11"/>
        <v>#REF!</v>
      </c>
      <c r="M513" s="356" t="str">
        <f t="shared" si="12"/>
        <v>#REF!</v>
      </c>
      <c r="N513" s="356" t="str">
        <f t="shared" si="13"/>
        <v>#REF!</v>
      </c>
      <c r="O513" s="356" t="str">
        <f t="shared" si="14"/>
        <v>#REF!</v>
      </c>
      <c r="P513" s="356" t="str">
        <f t="shared" si="15"/>
        <v>#REF!</v>
      </c>
      <c r="Q513" s="356" t="str">
        <f t="shared" si="16"/>
        <v>#REF!</v>
      </c>
      <c r="R513" s="356" t="str">
        <f t="shared" si="17"/>
        <v>#REF!</v>
      </c>
      <c r="S513" s="356" t="str">
        <f t="shared" si="18"/>
        <v>#REF!</v>
      </c>
      <c r="T513" s="356" t="str">
        <f t="shared" si="19"/>
        <v>#REF!</v>
      </c>
      <c r="U513" s="356" t="str">
        <f t="shared" si="20"/>
        <v>#REF!</v>
      </c>
      <c r="V513" s="356" t="str">
        <f t="shared" si="21"/>
        <v>#REF!</v>
      </c>
      <c r="W513" s="356" t="str">
        <f t="shared" si="22"/>
        <v>#REF!</v>
      </c>
      <c r="X513" s="356" t="str">
        <f t="shared" si="23"/>
        <v>#REF!</v>
      </c>
      <c r="Y513" s="356" t="str">
        <f t="shared" si="24"/>
        <v>#REF!</v>
      </c>
      <c r="Z513" s="356" t="str">
        <f t="shared" si="25"/>
        <v>#REF!</v>
      </c>
      <c r="AA513" s="356" t="str">
        <f t="shared" si="26"/>
        <v>#REF!</v>
      </c>
      <c r="AB513" s="356" t="str">
        <f t="shared" si="27"/>
        <v>#REF!</v>
      </c>
      <c r="AC513" s="356" t="str">
        <f t="shared" si="28"/>
        <v>#REF!</v>
      </c>
      <c r="AD513" s="356" t="str">
        <f t="shared" si="29"/>
        <v>#REF!</v>
      </c>
      <c r="AE513" s="356" t="str">
        <f t="shared" si="30"/>
        <v>#REF!</v>
      </c>
      <c r="AF513" s="356" t="str">
        <f t="shared" si="31"/>
        <v>#REF!</v>
      </c>
      <c r="AG513" s="356" t="str">
        <f t="shared" si="32"/>
        <v>#REF!</v>
      </c>
      <c r="AH513" s="356" t="str">
        <f t="shared" si="33"/>
        <v>#REF!</v>
      </c>
      <c r="AI513" s="356" t="str">
        <f t="shared" si="34"/>
        <v>#REF!</v>
      </c>
      <c r="AJ513" s="356" t="str">
        <f t="shared" si="35"/>
        <v>#REF!</v>
      </c>
      <c r="AK513" s="356" t="str">
        <f t="shared" si="36"/>
        <v>#REF!</v>
      </c>
      <c r="AL513" s="356" t="str">
        <f t="shared" si="37"/>
        <v>#REF!</v>
      </c>
      <c r="AM513" s="356" t="str">
        <f t="shared" si="38"/>
        <v>#REF!</v>
      </c>
      <c r="AN513" s="356" t="str">
        <f t="shared" si="39"/>
        <v>#REF!</v>
      </c>
      <c r="AO513" s="356" t="str">
        <f t="shared" si="40"/>
        <v>#REF!</v>
      </c>
      <c r="AP513" s="356" t="str">
        <f t="shared" si="41"/>
        <v>#REF!</v>
      </c>
      <c r="AQ513" s="356" t="str">
        <f t="shared" si="42"/>
        <v>#REF!</v>
      </c>
      <c r="AR513" s="356" t="str">
        <f t="shared" si="43"/>
        <v>#REF!</v>
      </c>
      <c r="AS513" s="356" t="str">
        <f t="shared" si="44"/>
        <v>#REF!</v>
      </c>
      <c r="AT513" s="356" t="str">
        <f t="shared" si="45"/>
        <v>#REF!</v>
      </c>
      <c r="AU513" s="356" t="str">
        <f t="shared" si="46"/>
        <v>#REF!</v>
      </c>
      <c r="AV513" s="356" t="str">
        <f t="shared" si="47"/>
        <v>#REF!</v>
      </c>
      <c r="AW513" s="356" t="str">
        <f t="shared" si="48"/>
        <v>#REF!</v>
      </c>
      <c r="AX513" s="356" t="str">
        <f t="shared" si="49"/>
        <v>#REF!</v>
      </c>
      <c r="AY513" s="356" t="str">
        <f t="shared" si="50"/>
        <v>#REF!</v>
      </c>
      <c r="AZ513" s="356" t="str">
        <f t="shared" si="51"/>
        <v>#REF!</v>
      </c>
      <c r="BA513" s="356" t="str">
        <f t="shared" si="52"/>
        <v>#REF!</v>
      </c>
      <c r="BB513" s="356" t="str">
        <f t="shared" si="53"/>
        <v>#REF!</v>
      </c>
      <c r="BC513" s="356" t="str">
        <f t="shared" si="54"/>
        <v>#REF!</v>
      </c>
      <c r="BD513" s="356" t="str">
        <f t="shared" si="55"/>
        <v>#REF!</v>
      </c>
      <c r="BE513" s="356" t="str">
        <f t="shared" si="56"/>
        <v>#REF!</v>
      </c>
      <c r="BF513" s="356" t="str">
        <f t="shared" si="57"/>
        <v>#REF!</v>
      </c>
      <c r="BG513" s="356" t="str">
        <f t="shared" si="58"/>
        <v>#REF!</v>
      </c>
      <c r="BH513" s="356" t="str">
        <f t="shared" si="59"/>
        <v>#REF!</v>
      </c>
      <c r="BI513" s="356" t="str">
        <f t="shared" si="60"/>
        <v>#REF!</v>
      </c>
      <c r="BJ513" s="356" t="str">
        <f t="shared" si="61"/>
        <v>#REF!</v>
      </c>
      <c r="BK513" s="356" t="str">
        <f t="shared" si="62"/>
        <v>#REF!</v>
      </c>
      <c r="BL513" s="356" t="str">
        <f t="shared" si="63"/>
        <v>#REF!</v>
      </c>
      <c r="BM513" s="356" t="str">
        <f t="shared" si="64"/>
        <v>#REF!</v>
      </c>
      <c r="BN513" s="112"/>
    </row>
    <row r="514">
      <c r="A514" s="351">
        <v>9.633333333333333</v>
      </c>
      <c r="B514" s="356" t="str">
        <f t="shared" si="1"/>
        <v>#REF!</v>
      </c>
      <c r="C514" s="356" t="str">
        <f t="shared" si="2"/>
        <v>#REF!</v>
      </c>
      <c r="D514" s="356" t="str">
        <f t="shared" si="3"/>
        <v>#REF!</v>
      </c>
      <c r="E514" s="356" t="str">
        <f t="shared" si="4"/>
        <v>#REF!</v>
      </c>
      <c r="F514" s="356" t="str">
        <f t="shared" si="5"/>
        <v>#REF!</v>
      </c>
      <c r="G514" s="356" t="str">
        <f t="shared" si="6"/>
        <v>#REF!</v>
      </c>
      <c r="H514" s="356" t="str">
        <f t="shared" si="7"/>
        <v>#REF!</v>
      </c>
      <c r="I514" s="356" t="str">
        <f t="shared" si="8"/>
        <v>#REF!</v>
      </c>
      <c r="J514" s="356" t="str">
        <f t="shared" si="9"/>
        <v>#REF!</v>
      </c>
      <c r="K514" s="356" t="str">
        <f t="shared" si="10"/>
        <v>#REF!</v>
      </c>
      <c r="L514" s="356" t="str">
        <f t="shared" si="11"/>
        <v>#REF!</v>
      </c>
      <c r="M514" s="356" t="str">
        <f t="shared" si="12"/>
        <v>#REF!</v>
      </c>
      <c r="N514" s="356" t="str">
        <f t="shared" si="13"/>
        <v>#REF!</v>
      </c>
      <c r="O514" s="356" t="str">
        <f t="shared" si="14"/>
        <v>#REF!</v>
      </c>
      <c r="P514" s="356" t="str">
        <f t="shared" si="15"/>
        <v>#REF!</v>
      </c>
      <c r="Q514" s="356" t="str">
        <f t="shared" si="16"/>
        <v>#REF!</v>
      </c>
      <c r="R514" s="356" t="str">
        <f t="shared" si="17"/>
        <v>#REF!</v>
      </c>
      <c r="S514" s="356" t="str">
        <f t="shared" si="18"/>
        <v>#REF!</v>
      </c>
      <c r="T514" s="356" t="str">
        <f t="shared" si="19"/>
        <v>#REF!</v>
      </c>
      <c r="U514" s="356" t="str">
        <f t="shared" si="20"/>
        <v>#REF!</v>
      </c>
      <c r="V514" s="356" t="str">
        <f t="shared" si="21"/>
        <v>#REF!</v>
      </c>
      <c r="W514" s="356" t="str">
        <f t="shared" si="22"/>
        <v>#REF!</v>
      </c>
      <c r="X514" s="356" t="str">
        <f t="shared" si="23"/>
        <v>#REF!</v>
      </c>
      <c r="Y514" s="356" t="str">
        <f t="shared" si="24"/>
        <v>#REF!</v>
      </c>
      <c r="Z514" s="356" t="str">
        <f t="shared" si="25"/>
        <v>#REF!</v>
      </c>
      <c r="AA514" s="356" t="str">
        <f t="shared" si="26"/>
        <v>#REF!</v>
      </c>
      <c r="AB514" s="356" t="str">
        <f t="shared" si="27"/>
        <v>#REF!</v>
      </c>
      <c r="AC514" s="356" t="str">
        <f t="shared" si="28"/>
        <v>#REF!</v>
      </c>
      <c r="AD514" s="356" t="str">
        <f t="shared" si="29"/>
        <v>#REF!</v>
      </c>
      <c r="AE514" s="356" t="str">
        <f t="shared" si="30"/>
        <v>#REF!</v>
      </c>
      <c r="AF514" s="356" t="str">
        <f t="shared" si="31"/>
        <v>#REF!</v>
      </c>
      <c r="AG514" s="356" t="str">
        <f t="shared" si="32"/>
        <v>#REF!</v>
      </c>
      <c r="AH514" s="356" t="str">
        <f t="shared" si="33"/>
        <v>#REF!</v>
      </c>
      <c r="AI514" s="356" t="str">
        <f t="shared" si="34"/>
        <v>#REF!</v>
      </c>
      <c r="AJ514" s="356" t="str">
        <f t="shared" si="35"/>
        <v>#REF!</v>
      </c>
      <c r="AK514" s="356" t="str">
        <f t="shared" si="36"/>
        <v>#REF!</v>
      </c>
      <c r="AL514" s="356" t="str">
        <f t="shared" si="37"/>
        <v>#REF!</v>
      </c>
      <c r="AM514" s="356" t="str">
        <f t="shared" si="38"/>
        <v>#REF!</v>
      </c>
      <c r="AN514" s="356" t="str">
        <f t="shared" si="39"/>
        <v>#REF!</v>
      </c>
      <c r="AO514" s="356" t="str">
        <f t="shared" si="40"/>
        <v>#REF!</v>
      </c>
      <c r="AP514" s="356" t="str">
        <f t="shared" si="41"/>
        <v>#REF!</v>
      </c>
      <c r="AQ514" s="356" t="str">
        <f t="shared" si="42"/>
        <v>#REF!</v>
      </c>
      <c r="AR514" s="356" t="str">
        <f t="shared" si="43"/>
        <v>#REF!</v>
      </c>
      <c r="AS514" s="356" t="str">
        <f t="shared" si="44"/>
        <v>#REF!</v>
      </c>
      <c r="AT514" s="356" t="str">
        <f t="shared" si="45"/>
        <v>#REF!</v>
      </c>
      <c r="AU514" s="356" t="str">
        <f t="shared" si="46"/>
        <v>#REF!</v>
      </c>
      <c r="AV514" s="356" t="str">
        <f t="shared" si="47"/>
        <v>#REF!</v>
      </c>
      <c r="AW514" s="356" t="str">
        <f t="shared" si="48"/>
        <v>#REF!</v>
      </c>
      <c r="AX514" s="356" t="str">
        <f t="shared" si="49"/>
        <v>#REF!</v>
      </c>
      <c r="AY514" s="356" t="str">
        <f t="shared" si="50"/>
        <v>#REF!</v>
      </c>
      <c r="AZ514" s="356" t="str">
        <f t="shared" si="51"/>
        <v>#REF!</v>
      </c>
      <c r="BA514" s="356" t="str">
        <f t="shared" si="52"/>
        <v>#REF!</v>
      </c>
      <c r="BB514" s="356" t="str">
        <f t="shared" si="53"/>
        <v>#REF!</v>
      </c>
      <c r="BC514" s="356" t="str">
        <f t="shared" si="54"/>
        <v>#REF!</v>
      </c>
      <c r="BD514" s="356" t="str">
        <f t="shared" si="55"/>
        <v>#REF!</v>
      </c>
      <c r="BE514" s="356" t="str">
        <f t="shared" si="56"/>
        <v>#REF!</v>
      </c>
      <c r="BF514" s="356" t="str">
        <f t="shared" si="57"/>
        <v>#REF!</v>
      </c>
      <c r="BG514" s="356" t="str">
        <f t="shared" si="58"/>
        <v>#REF!</v>
      </c>
      <c r="BH514" s="356" t="str">
        <f t="shared" si="59"/>
        <v>#REF!</v>
      </c>
      <c r="BI514" s="356" t="str">
        <f t="shared" si="60"/>
        <v>#REF!</v>
      </c>
      <c r="BJ514" s="356" t="str">
        <f t="shared" si="61"/>
        <v>#REF!</v>
      </c>
      <c r="BK514" s="356" t="str">
        <f t="shared" si="62"/>
        <v>#REF!</v>
      </c>
      <c r="BL514" s="356" t="str">
        <f t="shared" si="63"/>
        <v>#REF!</v>
      </c>
      <c r="BM514" s="356" t="str">
        <f t="shared" si="64"/>
        <v>#REF!</v>
      </c>
      <c r="BN514" s="112"/>
    </row>
    <row r="515">
      <c r="A515" s="351">
        <v>9.816666666666666</v>
      </c>
      <c r="B515" s="356" t="str">
        <f t="shared" si="1"/>
        <v>#REF!</v>
      </c>
      <c r="C515" s="356" t="str">
        <f t="shared" si="2"/>
        <v>#REF!</v>
      </c>
      <c r="D515" s="356" t="str">
        <f t="shared" si="3"/>
        <v>#REF!</v>
      </c>
      <c r="E515" s="356" t="str">
        <f t="shared" si="4"/>
        <v>#REF!</v>
      </c>
      <c r="F515" s="356" t="str">
        <f t="shared" si="5"/>
        <v>#REF!</v>
      </c>
      <c r="G515" s="356" t="str">
        <f t="shared" si="6"/>
        <v>#REF!</v>
      </c>
      <c r="H515" s="356" t="str">
        <f t="shared" si="7"/>
        <v>#REF!</v>
      </c>
      <c r="I515" s="356" t="str">
        <f t="shared" si="8"/>
        <v>#REF!</v>
      </c>
      <c r="J515" s="356" t="str">
        <f t="shared" si="9"/>
        <v>#REF!</v>
      </c>
      <c r="K515" s="356" t="str">
        <f t="shared" si="10"/>
        <v>#REF!</v>
      </c>
      <c r="L515" s="356" t="str">
        <f t="shared" si="11"/>
        <v>#REF!</v>
      </c>
      <c r="M515" s="356" t="str">
        <f t="shared" si="12"/>
        <v>#REF!</v>
      </c>
      <c r="N515" s="356" t="str">
        <f t="shared" si="13"/>
        <v>#REF!</v>
      </c>
      <c r="O515" s="356" t="str">
        <f t="shared" si="14"/>
        <v>#REF!</v>
      </c>
      <c r="P515" s="356" t="str">
        <f t="shared" si="15"/>
        <v>#REF!</v>
      </c>
      <c r="Q515" s="356" t="str">
        <f t="shared" si="16"/>
        <v>#REF!</v>
      </c>
      <c r="R515" s="356" t="str">
        <f t="shared" si="17"/>
        <v>#REF!</v>
      </c>
      <c r="S515" s="356" t="str">
        <f t="shared" si="18"/>
        <v>#REF!</v>
      </c>
      <c r="T515" s="356" t="str">
        <f t="shared" si="19"/>
        <v>#REF!</v>
      </c>
      <c r="U515" s="356" t="str">
        <f t="shared" si="20"/>
        <v>#REF!</v>
      </c>
      <c r="V515" s="356" t="str">
        <f t="shared" si="21"/>
        <v>#REF!</v>
      </c>
      <c r="W515" s="356" t="str">
        <f t="shared" si="22"/>
        <v>#REF!</v>
      </c>
      <c r="X515" s="356" t="str">
        <f t="shared" si="23"/>
        <v>#REF!</v>
      </c>
      <c r="Y515" s="356" t="str">
        <f t="shared" si="24"/>
        <v>#REF!</v>
      </c>
      <c r="Z515" s="356" t="str">
        <f t="shared" si="25"/>
        <v>#REF!</v>
      </c>
      <c r="AA515" s="356" t="str">
        <f t="shared" si="26"/>
        <v>#REF!</v>
      </c>
      <c r="AB515" s="356" t="str">
        <f t="shared" si="27"/>
        <v>#REF!</v>
      </c>
      <c r="AC515" s="356" t="str">
        <f t="shared" si="28"/>
        <v>#REF!</v>
      </c>
      <c r="AD515" s="356" t="str">
        <f t="shared" si="29"/>
        <v>#REF!</v>
      </c>
      <c r="AE515" s="356" t="str">
        <f t="shared" si="30"/>
        <v>#REF!</v>
      </c>
      <c r="AF515" s="356" t="str">
        <f t="shared" si="31"/>
        <v>#REF!</v>
      </c>
      <c r="AG515" s="356" t="str">
        <f t="shared" si="32"/>
        <v>#REF!</v>
      </c>
      <c r="AH515" s="356" t="str">
        <f t="shared" si="33"/>
        <v>#REF!</v>
      </c>
      <c r="AI515" s="356" t="str">
        <f t="shared" si="34"/>
        <v>#REF!</v>
      </c>
      <c r="AJ515" s="356" t="str">
        <f t="shared" si="35"/>
        <v>#REF!</v>
      </c>
      <c r="AK515" s="356" t="str">
        <f t="shared" si="36"/>
        <v>#REF!</v>
      </c>
      <c r="AL515" s="356" t="str">
        <f t="shared" si="37"/>
        <v>#REF!</v>
      </c>
      <c r="AM515" s="356" t="str">
        <f t="shared" si="38"/>
        <v>#REF!</v>
      </c>
      <c r="AN515" s="356" t="str">
        <f t="shared" si="39"/>
        <v>#REF!</v>
      </c>
      <c r="AO515" s="356" t="str">
        <f t="shared" si="40"/>
        <v>#REF!</v>
      </c>
      <c r="AP515" s="356" t="str">
        <f t="shared" si="41"/>
        <v>#REF!</v>
      </c>
      <c r="AQ515" s="356" t="str">
        <f t="shared" si="42"/>
        <v>#REF!</v>
      </c>
      <c r="AR515" s="356" t="str">
        <f t="shared" si="43"/>
        <v>#REF!</v>
      </c>
      <c r="AS515" s="356" t="str">
        <f t="shared" si="44"/>
        <v>#REF!</v>
      </c>
      <c r="AT515" s="356" t="str">
        <f t="shared" si="45"/>
        <v>#REF!</v>
      </c>
      <c r="AU515" s="356" t="str">
        <f t="shared" si="46"/>
        <v>#REF!</v>
      </c>
      <c r="AV515" s="356" t="str">
        <f t="shared" si="47"/>
        <v>#REF!</v>
      </c>
      <c r="AW515" s="356" t="str">
        <f t="shared" si="48"/>
        <v>#REF!</v>
      </c>
      <c r="AX515" s="356" t="str">
        <f t="shared" si="49"/>
        <v>#REF!</v>
      </c>
      <c r="AY515" s="356" t="str">
        <f t="shared" si="50"/>
        <v>#REF!</v>
      </c>
      <c r="AZ515" s="356" t="str">
        <f t="shared" si="51"/>
        <v>#REF!</v>
      </c>
      <c r="BA515" s="356" t="str">
        <f t="shared" si="52"/>
        <v>#REF!</v>
      </c>
      <c r="BB515" s="356" t="str">
        <f t="shared" si="53"/>
        <v>#REF!</v>
      </c>
      <c r="BC515" s="356" t="str">
        <f t="shared" si="54"/>
        <v>#REF!</v>
      </c>
      <c r="BD515" s="356" t="str">
        <f t="shared" si="55"/>
        <v>#REF!</v>
      </c>
      <c r="BE515" s="356" t="str">
        <f t="shared" si="56"/>
        <v>#REF!</v>
      </c>
      <c r="BF515" s="356" t="str">
        <f t="shared" si="57"/>
        <v>#REF!</v>
      </c>
      <c r="BG515" s="356" t="str">
        <f t="shared" si="58"/>
        <v>#REF!</v>
      </c>
      <c r="BH515" s="356" t="str">
        <f t="shared" si="59"/>
        <v>#REF!</v>
      </c>
      <c r="BI515" s="356" t="str">
        <f t="shared" si="60"/>
        <v>#REF!</v>
      </c>
      <c r="BJ515" s="356" t="str">
        <f t="shared" si="61"/>
        <v>#REF!</v>
      </c>
      <c r="BK515" s="356" t="str">
        <f t="shared" si="62"/>
        <v>#REF!</v>
      </c>
      <c r="BL515" s="356" t="str">
        <f t="shared" si="63"/>
        <v>#REF!</v>
      </c>
      <c r="BM515" s="356" t="str">
        <f t="shared" si="64"/>
        <v>#REF!</v>
      </c>
      <c r="BN515" s="112"/>
    </row>
    <row r="516">
      <c r="A516" s="351">
        <v>10.016666666666667</v>
      </c>
      <c r="B516" s="356" t="str">
        <f t="shared" si="1"/>
        <v>#REF!</v>
      </c>
      <c r="C516" s="356" t="str">
        <f t="shared" si="2"/>
        <v>#REF!</v>
      </c>
      <c r="D516" s="356" t="str">
        <f t="shared" si="3"/>
        <v>#REF!</v>
      </c>
      <c r="E516" s="356" t="str">
        <f t="shared" si="4"/>
        <v>#REF!</v>
      </c>
      <c r="F516" s="356" t="str">
        <f t="shared" si="5"/>
        <v>#REF!</v>
      </c>
      <c r="G516" s="356" t="str">
        <f t="shared" si="6"/>
        <v>#REF!</v>
      </c>
      <c r="H516" s="356" t="str">
        <f t="shared" si="7"/>
        <v>#REF!</v>
      </c>
      <c r="I516" s="356" t="str">
        <f t="shared" si="8"/>
        <v>#REF!</v>
      </c>
      <c r="J516" s="356" t="str">
        <f t="shared" si="9"/>
        <v>#REF!</v>
      </c>
      <c r="K516" s="356" t="str">
        <f t="shared" si="10"/>
        <v>#REF!</v>
      </c>
      <c r="L516" s="356" t="str">
        <f t="shared" si="11"/>
        <v>#REF!</v>
      </c>
      <c r="M516" s="356" t="str">
        <f t="shared" si="12"/>
        <v>#REF!</v>
      </c>
      <c r="N516" s="356" t="str">
        <f t="shared" si="13"/>
        <v>#REF!</v>
      </c>
      <c r="O516" s="356" t="str">
        <f t="shared" si="14"/>
        <v>#REF!</v>
      </c>
      <c r="P516" s="356" t="str">
        <f t="shared" si="15"/>
        <v>#REF!</v>
      </c>
      <c r="Q516" s="356" t="str">
        <f t="shared" si="16"/>
        <v>#REF!</v>
      </c>
      <c r="R516" s="356" t="str">
        <f t="shared" si="17"/>
        <v>#REF!</v>
      </c>
      <c r="S516" s="356" t="str">
        <f t="shared" si="18"/>
        <v>#REF!</v>
      </c>
      <c r="T516" s="356" t="str">
        <f t="shared" si="19"/>
        <v>#REF!</v>
      </c>
      <c r="U516" s="356" t="str">
        <f t="shared" si="20"/>
        <v>#REF!</v>
      </c>
      <c r="V516" s="356" t="str">
        <f t="shared" si="21"/>
        <v>#REF!</v>
      </c>
      <c r="W516" s="356" t="str">
        <f t="shared" si="22"/>
        <v>#REF!</v>
      </c>
      <c r="X516" s="356" t="str">
        <f t="shared" si="23"/>
        <v>#REF!</v>
      </c>
      <c r="Y516" s="356" t="str">
        <f t="shared" si="24"/>
        <v>#REF!</v>
      </c>
      <c r="Z516" s="356" t="str">
        <f t="shared" si="25"/>
        <v>#REF!</v>
      </c>
      <c r="AA516" s="356" t="str">
        <f t="shared" si="26"/>
        <v>#REF!</v>
      </c>
      <c r="AB516" s="356" t="str">
        <f t="shared" si="27"/>
        <v>#REF!</v>
      </c>
      <c r="AC516" s="356" t="str">
        <f t="shared" si="28"/>
        <v>#REF!</v>
      </c>
      <c r="AD516" s="356" t="str">
        <f t="shared" si="29"/>
        <v>#REF!</v>
      </c>
      <c r="AE516" s="356" t="str">
        <f t="shared" si="30"/>
        <v>#REF!</v>
      </c>
      <c r="AF516" s="356" t="str">
        <f t="shared" si="31"/>
        <v>#REF!</v>
      </c>
      <c r="AG516" s="356" t="str">
        <f t="shared" si="32"/>
        <v>#REF!</v>
      </c>
      <c r="AH516" s="356" t="str">
        <f t="shared" si="33"/>
        <v>#REF!</v>
      </c>
      <c r="AI516" s="356" t="str">
        <f t="shared" si="34"/>
        <v>#REF!</v>
      </c>
      <c r="AJ516" s="356" t="str">
        <f t="shared" si="35"/>
        <v>#REF!</v>
      </c>
      <c r="AK516" s="356" t="str">
        <f t="shared" si="36"/>
        <v>#REF!</v>
      </c>
      <c r="AL516" s="356" t="str">
        <f t="shared" si="37"/>
        <v>#REF!</v>
      </c>
      <c r="AM516" s="356" t="str">
        <f t="shared" si="38"/>
        <v>#REF!</v>
      </c>
      <c r="AN516" s="356" t="str">
        <f t="shared" si="39"/>
        <v>#REF!</v>
      </c>
      <c r="AO516" s="356" t="str">
        <f t="shared" si="40"/>
        <v>#REF!</v>
      </c>
      <c r="AP516" s="356" t="str">
        <f t="shared" si="41"/>
        <v>#REF!</v>
      </c>
      <c r="AQ516" s="356" t="str">
        <f t="shared" si="42"/>
        <v>#REF!</v>
      </c>
      <c r="AR516" s="356" t="str">
        <f t="shared" si="43"/>
        <v>#REF!</v>
      </c>
      <c r="AS516" s="356" t="str">
        <f t="shared" si="44"/>
        <v>#REF!</v>
      </c>
      <c r="AT516" s="356" t="str">
        <f t="shared" si="45"/>
        <v>#REF!</v>
      </c>
      <c r="AU516" s="356" t="str">
        <f t="shared" si="46"/>
        <v>#REF!</v>
      </c>
      <c r="AV516" s="356" t="str">
        <f t="shared" si="47"/>
        <v>#REF!</v>
      </c>
      <c r="AW516" s="356" t="str">
        <f t="shared" si="48"/>
        <v>#REF!</v>
      </c>
      <c r="AX516" s="356" t="str">
        <f t="shared" si="49"/>
        <v>#REF!</v>
      </c>
      <c r="AY516" s="356" t="str">
        <f t="shared" si="50"/>
        <v>#REF!</v>
      </c>
      <c r="AZ516" s="356" t="str">
        <f t="shared" si="51"/>
        <v>#REF!</v>
      </c>
      <c r="BA516" s="356" t="str">
        <f t="shared" si="52"/>
        <v>#REF!</v>
      </c>
      <c r="BB516" s="356" t="str">
        <f t="shared" si="53"/>
        <v>#REF!</v>
      </c>
      <c r="BC516" s="356" t="str">
        <f t="shared" si="54"/>
        <v>#REF!</v>
      </c>
      <c r="BD516" s="356" t="str">
        <f t="shared" si="55"/>
        <v>#REF!</v>
      </c>
      <c r="BE516" s="356" t="str">
        <f t="shared" si="56"/>
        <v>#REF!</v>
      </c>
      <c r="BF516" s="356" t="str">
        <f t="shared" si="57"/>
        <v>#REF!</v>
      </c>
      <c r="BG516" s="356" t="str">
        <f t="shared" si="58"/>
        <v>#REF!</v>
      </c>
      <c r="BH516" s="356" t="str">
        <f t="shared" si="59"/>
        <v>#REF!</v>
      </c>
      <c r="BI516" s="356" t="str">
        <f t="shared" si="60"/>
        <v>#REF!</v>
      </c>
      <c r="BJ516" s="356" t="str">
        <f t="shared" si="61"/>
        <v>#REF!</v>
      </c>
      <c r="BK516" s="356" t="str">
        <f t="shared" si="62"/>
        <v>#REF!</v>
      </c>
      <c r="BL516" s="356" t="str">
        <f t="shared" si="63"/>
        <v>#REF!</v>
      </c>
      <c r="BM516" s="356" t="str">
        <f t="shared" si="64"/>
        <v>#REF!</v>
      </c>
      <c r="BN516" s="112"/>
    </row>
    <row r="517">
      <c r="A517" s="351">
        <v>10.2</v>
      </c>
      <c r="B517" s="356" t="str">
        <f t="shared" si="1"/>
        <v>#REF!</v>
      </c>
      <c r="C517" s="356" t="str">
        <f t="shared" si="2"/>
        <v>#REF!</v>
      </c>
      <c r="D517" s="356" t="str">
        <f t="shared" si="3"/>
        <v>#REF!</v>
      </c>
      <c r="E517" s="356" t="str">
        <f t="shared" si="4"/>
        <v>#REF!</v>
      </c>
      <c r="F517" s="356" t="str">
        <f t="shared" si="5"/>
        <v>#REF!</v>
      </c>
      <c r="G517" s="356" t="str">
        <f t="shared" si="6"/>
        <v>#REF!</v>
      </c>
      <c r="H517" s="356" t="str">
        <f t="shared" si="7"/>
        <v>#REF!</v>
      </c>
      <c r="I517" s="356" t="str">
        <f t="shared" si="8"/>
        <v>#REF!</v>
      </c>
      <c r="J517" s="356" t="str">
        <f t="shared" si="9"/>
        <v>#REF!</v>
      </c>
      <c r="K517" s="356" t="str">
        <f t="shared" si="10"/>
        <v>#REF!</v>
      </c>
      <c r="L517" s="356" t="str">
        <f t="shared" si="11"/>
        <v>#REF!</v>
      </c>
      <c r="M517" s="356" t="str">
        <f t="shared" si="12"/>
        <v>#REF!</v>
      </c>
      <c r="N517" s="356" t="str">
        <f t="shared" si="13"/>
        <v>#REF!</v>
      </c>
      <c r="O517" s="356" t="str">
        <f t="shared" si="14"/>
        <v>#REF!</v>
      </c>
      <c r="P517" s="356" t="str">
        <f t="shared" si="15"/>
        <v>#REF!</v>
      </c>
      <c r="Q517" s="356" t="str">
        <f t="shared" si="16"/>
        <v>#REF!</v>
      </c>
      <c r="R517" s="356" t="str">
        <f t="shared" si="17"/>
        <v>#REF!</v>
      </c>
      <c r="S517" s="356" t="str">
        <f t="shared" si="18"/>
        <v>#REF!</v>
      </c>
      <c r="T517" s="356" t="str">
        <f t="shared" si="19"/>
        <v>#REF!</v>
      </c>
      <c r="U517" s="356" t="str">
        <f t="shared" si="20"/>
        <v>#REF!</v>
      </c>
      <c r="V517" s="356" t="str">
        <f t="shared" si="21"/>
        <v>#REF!</v>
      </c>
      <c r="W517" s="356" t="str">
        <f t="shared" si="22"/>
        <v>#REF!</v>
      </c>
      <c r="X517" s="356" t="str">
        <f t="shared" si="23"/>
        <v>#REF!</v>
      </c>
      <c r="Y517" s="356" t="str">
        <f t="shared" si="24"/>
        <v>#REF!</v>
      </c>
      <c r="Z517" s="356" t="str">
        <f t="shared" si="25"/>
        <v>#REF!</v>
      </c>
      <c r="AA517" s="356" t="str">
        <f t="shared" si="26"/>
        <v>#REF!</v>
      </c>
      <c r="AB517" s="356" t="str">
        <f t="shared" si="27"/>
        <v>#REF!</v>
      </c>
      <c r="AC517" s="356" t="str">
        <f t="shared" si="28"/>
        <v>#REF!</v>
      </c>
      <c r="AD517" s="356" t="str">
        <f t="shared" si="29"/>
        <v>#REF!</v>
      </c>
      <c r="AE517" s="356" t="str">
        <f t="shared" si="30"/>
        <v>#REF!</v>
      </c>
      <c r="AF517" s="356" t="str">
        <f t="shared" si="31"/>
        <v>#REF!</v>
      </c>
      <c r="AG517" s="356" t="str">
        <f t="shared" si="32"/>
        <v>#REF!</v>
      </c>
      <c r="AH517" s="356" t="str">
        <f t="shared" si="33"/>
        <v>#REF!</v>
      </c>
      <c r="AI517" s="356" t="str">
        <f t="shared" si="34"/>
        <v>#REF!</v>
      </c>
      <c r="AJ517" s="356" t="str">
        <f t="shared" si="35"/>
        <v>#REF!</v>
      </c>
      <c r="AK517" s="356" t="str">
        <f t="shared" si="36"/>
        <v>#REF!</v>
      </c>
      <c r="AL517" s="356" t="str">
        <f t="shared" si="37"/>
        <v>#REF!</v>
      </c>
      <c r="AM517" s="356" t="str">
        <f t="shared" si="38"/>
        <v>#REF!</v>
      </c>
      <c r="AN517" s="356" t="str">
        <f t="shared" si="39"/>
        <v>#REF!</v>
      </c>
      <c r="AO517" s="356" t="str">
        <f t="shared" si="40"/>
        <v>#REF!</v>
      </c>
      <c r="AP517" s="356" t="str">
        <f t="shared" si="41"/>
        <v>#REF!</v>
      </c>
      <c r="AQ517" s="356" t="str">
        <f t="shared" si="42"/>
        <v>#REF!</v>
      </c>
      <c r="AR517" s="356" t="str">
        <f t="shared" si="43"/>
        <v>#REF!</v>
      </c>
      <c r="AS517" s="356" t="str">
        <f t="shared" si="44"/>
        <v>#REF!</v>
      </c>
      <c r="AT517" s="356" t="str">
        <f t="shared" si="45"/>
        <v>#REF!</v>
      </c>
      <c r="AU517" s="356" t="str">
        <f t="shared" si="46"/>
        <v>#REF!</v>
      </c>
      <c r="AV517" s="356" t="str">
        <f t="shared" si="47"/>
        <v>#REF!</v>
      </c>
      <c r="AW517" s="356" t="str">
        <f t="shared" si="48"/>
        <v>#REF!</v>
      </c>
      <c r="AX517" s="356" t="str">
        <f t="shared" si="49"/>
        <v>#REF!</v>
      </c>
      <c r="AY517" s="356" t="str">
        <f t="shared" si="50"/>
        <v>#REF!</v>
      </c>
      <c r="AZ517" s="356" t="str">
        <f t="shared" si="51"/>
        <v>#REF!</v>
      </c>
      <c r="BA517" s="356" t="str">
        <f t="shared" si="52"/>
        <v>#REF!</v>
      </c>
      <c r="BB517" s="356" t="str">
        <f t="shared" si="53"/>
        <v>#REF!</v>
      </c>
      <c r="BC517" s="356" t="str">
        <f t="shared" si="54"/>
        <v>#REF!</v>
      </c>
      <c r="BD517" s="356" t="str">
        <f t="shared" si="55"/>
        <v>#REF!</v>
      </c>
      <c r="BE517" s="356" t="str">
        <f t="shared" si="56"/>
        <v>#REF!</v>
      </c>
      <c r="BF517" s="356" t="str">
        <f t="shared" si="57"/>
        <v>#REF!</v>
      </c>
      <c r="BG517" s="356" t="str">
        <f t="shared" si="58"/>
        <v>#REF!</v>
      </c>
      <c r="BH517" s="356" t="str">
        <f t="shared" si="59"/>
        <v>#REF!</v>
      </c>
      <c r="BI517" s="356" t="str">
        <f t="shared" si="60"/>
        <v>#REF!</v>
      </c>
      <c r="BJ517" s="356" t="str">
        <f t="shared" si="61"/>
        <v>#REF!</v>
      </c>
      <c r="BK517" s="356" t="str">
        <f t="shared" si="62"/>
        <v>#REF!</v>
      </c>
      <c r="BL517" s="356" t="str">
        <f t="shared" si="63"/>
        <v>#REF!</v>
      </c>
      <c r="BM517" s="356" t="str">
        <f t="shared" si="64"/>
        <v>#REF!</v>
      </c>
      <c r="BN517" s="112"/>
    </row>
    <row r="518">
      <c r="A518" s="351">
        <v>10.4</v>
      </c>
      <c r="B518" s="356" t="str">
        <f t="shared" si="1"/>
        <v>#REF!</v>
      </c>
      <c r="C518" s="356" t="str">
        <f t="shared" si="2"/>
        <v>#REF!</v>
      </c>
      <c r="D518" s="356" t="str">
        <f t="shared" si="3"/>
        <v>#REF!</v>
      </c>
      <c r="E518" s="356" t="str">
        <f t="shared" si="4"/>
        <v>#REF!</v>
      </c>
      <c r="F518" s="356" t="str">
        <f t="shared" si="5"/>
        <v>#REF!</v>
      </c>
      <c r="G518" s="356" t="str">
        <f t="shared" si="6"/>
        <v>#REF!</v>
      </c>
      <c r="H518" s="356" t="str">
        <f t="shared" si="7"/>
        <v>#REF!</v>
      </c>
      <c r="I518" s="356" t="str">
        <f t="shared" si="8"/>
        <v>#REF!</v>
      </c>
      <c r="J518" s="356" t="str">
        <f t="shared" si="9"/>
        <v>#REF!</v>
      </c>
      <c r="K518" s="356" t="str">
        <f t="shared" si="10"/>
        <v>#REF!</v>
      </c>
      <c r="L518" s="356" t="str">
        <f t="shared" si="11"/>
        <v>#REF!</v>
      </c>
      <c r="M518" s="356" t="str">
        <f t="shared" si="12"/>
        <v>#REF!</v>
      </c>
      <c r="N518" s="356" t="str">
        <f t="shared" si="13"/>
        <v>#REF!</v>
      </c>
      <c r="O518" s="356" t="str">
        <f t="shared" si="14"/>
        <v>#REF!</v>
      </c>
      <c r="P518" s="356" t="str">
        <f t="shared" si="15"/>
        <v>#REF!</v>
      </c>
      <c r="Q518" s="356" t="str">
        <f t="shared" si="16"/>
        <v>#REF!</v>
      </c>
      <c r="R518" s="356" t="str">
        <f t="shared" si="17"/>
        <v>#REF!</v>
      </c>
      <c r="S518" s="356" t="str">
        <f t="shared" si="18"/>
        <v>#REF!</v>
      </c>
      <c r="T518" s="356" t="str">
        <f t="shared" si="19"/>
        <v>#REF!</v>
      </c>
      <c r="U518" s="356" t="str">
        <f t="shared" si="20"/>
        <v>#REF!</v>
      </c>
      <c r="V518" s="356" t="str">
        <f t="shared" si="21"/>
        <v>#REF!</v>
      </c>
      <c r="W518" s="356" t="str">
        <f t="shared" si="22"/>
        <v>#REF!</v>
      </c>
      <c r="X518" s="356" t="str">
        <f t="shared" si="23"/>
        <v>#REF!</v>
      </c>
      <c r="Y518" s="356" t="str">
        <f t="shared" si="24"/>
        <v>#REF!</v>
      </c>
      <c r="Z518" s="356" t="str">
        <f t="shared" si="25"/>
        <v>#REF!</v>
      </c>
      <c r="AA518" s="356" t="str">
        <f t="shared" si="26"/>
        <v>#REF!</v>
      </c>
      <c r="AB518" s="356" t="str">
        <f t="shared" si="27"/>
        <v>#REF!</v>
      </c>
      <c r="AC518" s="356" t="str">
        <f t="shared" si="28"/>
        <v>#REF!</v>
      </c>
      <c r="AD518" s="356" t="str">
        <f t="shared" si="29"/>
        <v>#REF!</v>
      </c>
      <c r="AE518" s="356" t="str">
        <f t="shared" si="30"/>
        <v>#REF!</v>
      </c>
      <c r="AF518" s="356" t="str">
        <f t="shared" si="31"/>
        <v>#REF!</v>
      </c>
      <c r="AG518" s="356" t="str">
        <f t="shared" si="32"/>
        <v>#REF!</v>
      </c>
      <c r="AH518" s="356" t="str">
        <f t="shared" si="33"/>
        <v>#REF!</v>
      </c>
      <c r="AI518" s="356" t="str">
        <f t="shared" si="34"/>
        <v>#REF!</v>
      </c>
      <c r="AJ518" s="356" t="str">
        <f t="shared" si="35"/>
        <v>#REF!</v>
      </c>
      <c r="AK518" s="356" t="str">
        <f t="shared" si="36"/>
        <v>#REF!</v>
      </c>
      <c r="AL518" s="356" t="str">
        <f t="shared" si="37"/>
        <v>#REF!</v>
      </c>
      <c r="AM518" s="356" t="str">
        <f t="shared" si="38"/>
        <v>#REF!</v>
      </c>
      <c r="AN518" s="356" t="str">
        <f t="shared" si="39"/>
        <v>#REF!</v>
      </c>
      <c r="AO518" s="356" t="str">
        <f t="shared" si="40"/>
        <v>#REF!</v>
      </c>
      <c r="AP518" s="356" t="str">
        <f t="shared" si="41"/>
        <v>#REF!</v>
      </c>
      <c r="AQ518" s="356" t="str">
        <f t="shared" si="42"/>
        <v>#REF!</v>
      </c>
      <c r="AR518" s="356" t="str">
        <f t="shared" si="43"/>
        <v>#REF!</v>
      </c>
      <c r="AS518" s="356" t="str">
        <f t="shared" si="44"/>
        <v>#REF!</v>
      </c>
      <c r="AT518" s="356" t="str">
        <f t="shared" si="45"/>
        <v>#REF!</v>
      </c>
      <c r="AU518" s="356" t="str">
        <f t="shared" si="46"/>
        <v>#REF!</v>
      </c>
      <c r="AV518" s="356" t="str">
        <f t="shared" si="47"/>
        <v>#REF!</v>
      </c>
      <c r="AW518" s="356" t="str">
        <f t="shared" si="48"/>
        <v>#REF!</v>
      </c>
      <c r="AX518" s="356" t="str">
        <f t="shared" si="49"/>
        <v>#REF!</v>
      </c>
      <c r="AY518" s="356" t="str">
        <f t="shared" si="50"/>
        <v>#REF!</v>
      </c>
      <c r="AZ518" s="356" t="str">
        <f t="shared" si="51"/>
        <v>#REF!</v>
      </c>
      <c r="BA518" s="356" t="str">
        <f t="shared" si="52"/>
        <v>#REF!</v>
      </c>
      <c r="BB518" s="356" t="str">
        <f t="shared" si="53"/>
        <v>#REF!</v>
      </c>
      <c r="BC518" s="356" t="str">
        <f t="shared" si="54"/>
        <v>#REF!</v>
      </c>
      <c r="BD518" s="356" t="str">
        <f t="shared" si="55"/>
        <v>#REF!</v>
      </c>
      <c r="BE518" s="356" t="str">
        <f t="shared" si="56"/>
        <v>#REF!</v>
      </c>
      <c r="BF518" s="356" t="str">
        <f t="shared" si="57"/>
        <v>#REF!</v>
      </c>
      <c r="BG518" s="356" t="str">
        <f t="shared" si="58"/>
        <v>#REF!</v>
      </c>
      <c r="BH518" s="356" t="str">
        <f t="shared" si="59"/>
        <v>#REF!</v>
      </c>
      <c r="BI518" s="356" t="str">
        <f t="shared" si="60"/>
        <v>#REF!</v>
      </c>
      <c r="BJ518" s="356" t="str">
        <f t="shared" si="61"/>
        <v>#REF!</v>
      </c>
      <c r="BK518" s="356" t="str">
        <f t="shared" si="62"/>
        <v>#REF!</v>
      </c>
      <c r="BL518" s="356" t="str">
        <f t="shared" si="63"/>
        <v>#REF!</v>
      </c>
      <c r="BM518" s="356" t="str">
        <f t="shared" si="64"/>
        <v>#REF!</v>
      </c>
      <c r="BN518" s="112"/>
    </row>
    <row r="519">
      <c r="A519" s="351">
        <v>10.583333333333334</v>
      </c>
      <c r="B519" s="356" t="str">
        <f t="shared" si="1"/>
        <v>#REF!</v>
      </c>
      <c r="C519" s="356" t="str">
        <f t="shared" si="2"/>
        <v>#REF!</v>
      </c>
      <c r="D519" s="356" t="str">
        <f t="shared" si="3"/>
        <v>#REF!</v>
      </c>
      <c r="E519" s="356" t="str">
        <f t="shared" si="4"/>
        <v>#REF!</v>
      </c>
      <c r="F519" s="356" t="str">
        <f t="shared" si="5"/>
        <v>#REF!</v>
      </c>
      <c r="G519" s="356" t="str">
        <f t="shared" si="6"/>
        <v>#REF!</v>
      </c>
      <c r="H519" s="356" t="str">
        <f t="shared" si="7"/>
        <v>#REF!</v>
      </c>
      <c r="I519" s="356" t="str">
        <f t="shared" si="8"/>
        <v>#REF!</v>
      </c>
      <c r="J519" s="356" t="str">
        <f t="shared" si="9"/>
        <v>#REF!</v>
      </c>
      <c r="K519" s="356" t="str">
        <f t="shared" si="10"/>
        <v>#REF!</v>
      </c>
      <c r="L519" s="356" t="str">
        <f t="shared" si="11"/>
        <v>#REF!</v>
      </c>
      <c r="M519" s="356" t="str">
        <f t="shared" si="12"/>
        <v>#REF!</v>
      </c>
      <c r="N519" s="356" t="str">
        <f t="shared" si="13"/>
        <v>#REF!</v>
      </c>
      <c r="O519" s="356" t="str">
        <f t="shared" si="14"/>
        <v>#REF!</v>
      </c>
      <c r="P519" s="356" t="str">
        <f t="shared" si="15"/>
        <v>#REF!</v>
      </c>
      <c r="Q519" s="356" t="str">
        <f t="shared" si="16"/>
        <v>#REF!</v>
      </c>
      <c r="R519" s="356" t="str">
        <f t="shared" si="17"/>
        <v>#REF!</v>
      </c>
      <c r="S519" s="356" t="str">
        <f t="shared" si="18"/>
        <v>#REF!</v>
      </c>
      <c r="T519" s="356" t="str">
        <f t="shared" si="19"/>
        <v>#REF!</v>
      </c>
      <c r="U519" s="356" t="str">
        <f t="shared" si="20"/>
        <v>#REF!</v>
      </c>
      <c r="V519" s="356" t="str">
        <f t="shared" si="21"/>
        <v>#REF!</v>
      </c>
      <c r="W519" s="356" t="str">
        <f t="shared" si="22"/>
        <v>#REF!</v>
      </c>
      <c r="X519" s="356" t="str">
        <f t="shared" si="23"/>
        <v>#REF!</v>
      </c>
      <c r="Y519" s="356" t="str">
        <f t="shared" si="24"/>
        <v>#REF!</v>
      </c>
      <c r="Z519" s="356" t="str">
        <f t="shared" si="25"/>
        <v>#REF!</v>
      </c>
      <c r="AA519" s="356" t="str">
        <f t="shared" si="26"/>
        <v>#REF!</v>
      </c>
      <c r="AB519" s="356" t="str">
        <f t="shared" si="27"/>
        <v>#REF!</v>
      </c>
      <c r="AC519" s="356" t="str">
        <f t="shared" si="28"/>
        <v>#REF!</v>
      </c>
      <c r="AD519" s="356" t="str">
        <f t="shared" si="29"/>
        <v>#REF!</v>
      </c>
      <c r="AE519" s="356" t="str">
        <f t="shared" si="30"/>
        <v>#REF!</v>
      </c>
      <c r="AF519" s="356" t="str">
        <f t="shared" si="31"/>
        <v>#REF!</v>
      </c>
      <c r="AG519" s="356" t="str">
        <f t="shared" si="32"/>
        <v>#REF!</v>
      </c>
      <c r="AH519" s="356" t="str">
        <f t="shared" si="33"/>
        <v>#REF!</v>
      </c>
      <c r="AI519" s="356" t="str">
        <f t="shared" si="34"/>
        <v>#REF!</v>
      </c>
      <c r="AJ519" s="356" t="str">
        <f t="shared" si="35"/>
        <v>#REF!</v>
      </c>
      <c r="AK519" s="356" t="str">
        <f t="shared" si="36"/>
        <v>#REF!</v>
      </c>
      <c r="AL519" s="356" t="str">
        <f t="shared" si="37"/>
        <v>#REF!</v>
      </c>
      <c r="AM519" s="356" t="str">
        <f t="shared" si="38"/>
        <v>#REF!</v>
      </c>
      <c r="AN519" s="356" t="str">
        <f t="shared" si="39"/>
        <v>#REF!</v>
      </c>
      <c r="AO519" s="356" t="str">
        <f t="shared" si="40"/>
        <v>#REF!</v>
      </c>
      <c r="AP519" s="356" t="str">
        <f t="shared" si="41"/>
        <v>#REF!</v>
      </c>
      <c r="AQ519" s="356" t="str">
        <f t="shared" si="42"/>
        <v>#REF!</v>
      </c>
      <c r="AR519" s="356" t="str">
        <f t="shared" si="43"/>
        <v>#REF!</v>
      </c>
      <c r="AS519" s="356" t="str">
        <f t="shared" si="44"/>
        <v>#REF!</v>
      </c>
      <c r="AT519" s="356" t="str">
        <f t="shared" si="45"/>
        <v>#REF!</v>
      </c>
      <c r="AU519" s="356" t="str">
        <f t="shared" si="46"/>
        <v>#REF!</v>
      </c>
      <c r="AV519" s="356" t="str">
        <f t="shared" si="47"/>
        <v>#REF!</v>
      </c>
      <c r="AW519" s="356" t="str">
        <f t="shared" si="48"/>
        <v>#REF!</v>
      </c>
      <c r="AX519" s="356" t="str">
        <f t="shared" si="49"/>
        <v>#REF!</v>
      </c>
      <c r="AY519" s="356" t="str">
        <f t="shared" si="50"/>
        <v>#REF!</v>
      </c>
      <c r="AZ519" s="356" t="str">
        <f t="shared" si="51"/>
        <v>#REF!</v>
      </c>
      <c r="BA519" s="356" t="str">
        <f t="shared" si="52"/>
        <v>#REF!</v>
      </c>
      <c r="BB519" s="356" t="str">
        <f t="shared" si="53"/>
        <v>#REF!</v>
      </c>
      <c r="BC519" s="356" t="str">
        <f t="shared" si="54"/>
        <v>#REF!</v>
      </c>
      <c r="BD519" s="356" t="str">
        <f t="shared" si="55"/>
        <v>#REF!</v>
      </c>
      <c r="BE519" s="356" t="str">
        <f t="shared" si="56"/>
        <v>#REF!</v>
      </c>
      <c r="BF519" s="356" t="str">
        <f t="shared" si="57"/>
        <v>#REF!</v>
      </c>
      <c r="BG519" s="356" t="str">
        <f t="shared" si="58"/>
        <v>#REF!</v>
      </c>
      <c r="BH519" s="356" t="str">
        <f t="shared" si="59"/>
        <v>#REF!</v>
      </c>
      <c r="BI519" s="356" t="str">
        <f t="shared" si="60"/>
        <v>#REF!</v>
      </c>
      <c r="BJ519" s="356" t="str">
        <f t="shared" si="61"/>
        <v>#REF!</v>
      </c>
      <c r="BK519" s="356" t="str">
        <f t="shared" si="62"/>
        <v>#REF!</v>
      </c>
      <c r="BL519" s="356" t="str">
        <f t="shared" si="63"/>
        <v>#REF!</v>
      </c>
      <c r="BM519" s="356" t="str">
        <f t="shared" si="64"/>
        <v>#REF!</v>
      </c>
      <c r="BN519" s="112"/>
    </row>
    <row r="520">
      <c r="A520" s="351">
        <v>10.783333333333333</v>
      </c>
      <c r="B520" s="356" t="str">
        <f t="shared" si="1"/>
        <v>#REF!</v>
      </c>
      <c r="C520" s="356" t="str">
        <f t="shared" si="2"/>
        <v>#REF!</v>
      </c>
      <c r="D520" s="356" t="str">
        <f t="shared" si="3"/>
        <v>#REF!</v>
      </c>
      <c r="E520" s="356" t="str">
        <f t="shared" si="4"/>
        <v>#REF!</v>
      </c>
      <c r="F520" s="356" t="str">
        <f t="shared" si="5"/>
        <v>#REF!</v>
      </c>
      <c r="G520" s="356" t="str">
        <f t="shared" si="6"/>
        <v>#REF!</v>
      </c>
      <c r="H520" s="356" t="str">
        <f t="shared" si="7"/>
        <v>#REF!</v>
      </c>
      <c r="I520" s="356" t="str">
        <f t="shared" si="8"/>
        <v>#REF!</v>
      </c>
      <c r="J520" s="356" t="str">
        <f t="shared" si="9"/>
        <v>#REF!</v>
      </c>
      <c r="K520" s="356" t="str">
        <f t="shared" si="10"/>
        <v>#REF!</v>
      </c>
      <c r="L520" s="356" t="str">
        <f t="shared" si="11"/>
        <v>#REF!</v>
      </c>
      <c r="M520" s="356" t="str">
        <f t="shared" si="12"/>
        <v>#REF!</v>
      </c>
      <c r="N520" s="356" t="str">
        <f t="shared" si="13"/>
        <v>#REF!</v>
      </c>
      <c r="O520" s="356" t="str">
        <f t="shared" si="14"/>
        <v>#REF!</v>
      </c>
      <c r="P520" s="356" t="str">
        <f t="shared" si="15"/>
        <v>#REF!</v>
      </c>
      <c r="Q520" s="356" t="str">
        <f t="shared" si="16"/>
        <v>#REF!</v>
      </c>
      <c r="R520" s="356" t="str">
        <f t="shared" si="17"/>
        <v>#REF!</v>
      </c>
      <c r="S520" s="356" t="str">
        <f t="shared" si="18"/>
        <v>#REF!</v>
      </c>
      <c r="T520" s="356" t="str">
        <f t="shared" si="19"/>
        <v>#REF!</v>
      </c>
      <c r="U520" s="356" t="str">
        <f t="shared" si="20"/>
        <v>#REF!</v>
      </c>
      <c r="V520" s="356" t="str">
        <f t="shared" si="21"/>
        <v>#REF!</v>
      </c>
      <c r="W520" s="356" t="str">
        <f t="shared" si="22"/>
        <v>#REF!</v>
      </c>
      <c r="X520" s="356" t="str">
        <f t="shared" si="23"/>
        <v>#REF!</v>
      </c>
      <c r="Y520" s="356" t="str">
        <f t="shared" si="24"/>
        <v>#REF!</v>
      </c>
      <c r="Z520" s="356" t="str">
        <f t="shared" si="25"/>
        <v>#REF!</v>
      </c>
      <c r="AA520" s="356" t="str">
        <f t="shared" si="26"/>
        <v>#REF!</v>
      </c>
      <c r="AB520" s="356" t="str">
        <f t="shared" si="27"/>
        <v>#REF!</v>
      </c>
      <c r="AC520" s="356" t="str">
        <f t="shared" si="28"/>
        <v>#REF!</v>
      </c>
      <c r="AD520" s="356" t="str">
        <f t="shared" si="29"/>
        <v>#REF!</v>
      </c>
      <c r="AE520" s="356" t="str">
        <f t="shared" si="30"/>
        <v>#REF!</v>
      </c>
      <c r="AF520" s="356" t="str">
        <f t="shared" si="31"/>
        <v>#REF!</v>
      </c>
      <c r="AG520" s="356" t="str">
        <f t="shared" si="32"/>
        <v>#REF!</v>
      </c>
      <c r="AH520" s="356" t="str">
        <f t="shared" si="33"/>
        <v>#REF!</v>
      </c>
      <c r="AI520" s="356" t="str">
        <f t="shared" si="34"/>
        <v>#REF!</v>
      </c>
      <c r="AJ520" s="356" t="str">
        <f t="shared" si="35"/>
        <v>#REF!</v>
      </c>
      <c r="AK520" s="356" t="str">
        <f t="shared" si="36"/>
        <v>#REF!</v>
      </c>
      <c r="AL520" s="356" t="str">
        <f t="shared" si="37"/>
        <v>#REF!</v>
      </c>
      <c r="AM520" s="356" t="str">
        <f t="shared" si="38"/>
        <v>#REF!</v>
      </c>
      <c r="AN520" s="356" t="str">
        <f t="shared" si="39"/>
        <v>#REF!</v>
      </c>
      <c r="AO520" s="356" t="str">
        <f t="shared" si="40"/>
        <v>#REF!</v>
      </c>
      <c r="AP520" s="356" t="str">
        <f t="shared" si="41"/>
        <v>#REF!</v>
      </c>
      <c r="AQ520" s="356" t="str">
        <f t="shared" si="42"/>
        <v>#REF!</v>
      </c>
      <c r="AR520" s="356" t="str">
        <f t="shared" si="43"/>
        <v>#REF!</v>
      </c>
      <c r="AS520" s="356" t="str">
        <f t="shared" si="44"/>
        <v>#REF!</v>
      </c>
      <c r="AT520" s="356" t="str">
        <f t="shared" si="45"/>
        <v>#REF!</v>
      </c>
      <c r="AU520" s="356" t="str">
        <f t="shared" si="46"/>
        <v>#REF!</v>
      </c>
      <c r="AV520" s="356" t="str">
        <f t="shared" si="47"/>
        <v>#REF!</v>
      </c>
      <c r="AW520" s="356" t="str">
        <f t="shared" si="48"/>
        <v>#REF!</v>
      </c>
      <c r="AX520" s="356" t="str">
        <f t="shared" si="49"/>
        <v>#REF!</v>
      </c>
      <c r="AY520" s="356" t="str">
        <f t="shared" si="50"/>
        <v>#REF!</v>
      </c>
      <c r="AZ520" s="356" t="str">
        <f t="shared" si="51"/>
        <v>#REF!</v>
      </c>
      <c r="BA520" s="356" t="str">
        <f t="shared" si="52"/>
        <v>#REF!</v>
      </c>
      <c r="BB520" s="356" t="str">
        <f t="shared" si="53"/>
        <v>#REF!</v>
      </c>
      <c r="BC520" s="356" t="str">
        <f t="shared" si="54"/>
        <v>#REF!</v>
      </c>
      <c r="BD520" s="356" t="str">
        <f t="shared" si="55"/>
        <v>#REF!</v>
      </c>
      <c r="BE520" s="356" t="str">
        <f t="shared" si="56"/>
        <v>#REF!</v>
      </c>
      <c r="BF520" s="356" t="str">
        <f t="shared" si="57"/>
        <v>#REF!</v>
      </c>
      <c r="BG520" s="356" t="str">
        <f t="shared" si="58"/>
        <v>#REF!</v>
      </c>
      <c r="BH520" s="356" t="str">
        <f t="shared" si="59"/>
        <v>#REF!</v>
      </c>
      <c r="BI520" s="356" t="str">
        <f t="shared" si="60"/>
        <v>#REF!</v>
      </c>
      <c r="BJ520" s="356" t="str">
        <f t="shared" si="61"/>
        <v>#REF!</v>
      </c>
      <c r="BK520" s="356" t="str">
        <f t="shared" si="62"/>
        <v>#REF!</v>
      </c>
      <c r="BL520" s="356" t="str">
        <f t="shared" si="63"/>
        <v>#REF!</v>
      </c>
      <c r="BM520" s="356" t="str">
        <f t="shared" si="64"/>
        <v>#REF!</v>
      </c>
      <c r="BN520" s="112"/>
    </row>
    <row r="521">
      <c r="A521" s="351">
        <v>10.966666666666667</v>
      </c>
      <c r="B521" s="356" t="str">
        <f t="shared" si="1"/>
        <v>#REF!</v>
      </c>
      <c r="C521" s="356" t="str">
        <f t="shared" si="2"/>
        <v>#REF!</v>
      </c>
      <c r="D521" s="356" t="str">
        <f t="shared" si="3"/>
        <v>#REF!</v>
      </c>
      <c r="E521" s="356" t="str">
        <f t="shared" si="4"/>
        <v>#REF!</v>
      </c>
      <c r="F521" s="356" t="str">
        <f t="shared" si="5"/>
        <v>#REF!</v>
      </c>
      <c r="G521" s="356" t="str">
        <f t="shared" si="6"/>
        <v>#REF!</v>
      </c>
      <c r="H521" s="356" t="str">
        <f t="shared" si="7"/>
        <v>#REF!</v>
      </c>
      <c r="I521" s="356" t="str">
        <f t="shared" si="8"/>
        <v>#REF!</v>
      </c>
      <c r="J521" s="356" t="str">
        <f t="shared" si="9"/>
        <v>#REF!</v>
      </c>
      <c r="K521" s="356" t="str">
        <f t="shared" si="10"/>
        <v>#REF!</v>
      </c>
      <c r="L521" s="356" t="str">
        <f t="shared" si="11"/>
        <v>#REF!</v>
      </c>
      <c r="M521" s="356" t="str">
        <f t="shared" si="12"/>
        <v>#REF!</v>
      </c>
      <c r="N521" s="356" t="str">
        <f t="shared" si="13"/>
        <v>#REF!</v>
      </c>
      <c r="O521" s="356" t="str">
        <f t="shared" si="14"/>
        <v>#REF!</v>
      </c>
      <c r="P521" s="356" t="str">
        <f t="shared" si="15"/>
        <v>#REF!</v>
      </c>
      <c r="Q521" s="356" t="str">
        <f t="shared" si="16"/>
        <v>#REF!</v>
      </c>
      <c r="R521" s="356" t="str">
        <f t="shared" si="17"/>
        <v>#REF!</v>
      </c>
      <c r="S521" s="356" t="str">
        <f t="shared" si="18"/>
        <v>#REF!</v>
      </c>
      <c r="T521" s="356" t="str">
        <f t="shared" si="19"/>
        <v>#REF!</v>
      </c>
      <c r="U521" s="356" t="str">
        <f t="shared" si="20"/>
        <v>#REF!</v>
      </c>
      <c r="V521" s="356" t="str">
        <f t="shared" si="21"/>
        <v>#REF!</v>
      </c>
      <c r="W521" s="356" t="str">
        <f t="shared" si="22"/>
        <v>#REF!</v>
      </c>
      <c r="X521" s="356" t="str">
        <f t="shared" si="23"/>
        <v>#REF!</v>
      </c>
      <c r="Y521" s="356" t="str">
        <f t="shared" si="24"/>
        <v>#REF!</v>
      </c>
      <c r="Z521" s="356" t="str">
        <f t="shared" si="25"/>
        <v>#REF!</v>
      </c>
      <c r="AA521" s="356" t="str">
        <f t="shared" si="26"/>
        <v>#REF!</v>
      </c>
      <c r="AB521" s="356" t="str">
        <f t="shared" si="27"/>
        <v>#REF!</v>
      </c>
      <c r="AC521" s="356" t="str">
        <f t="shared" si="28"/>
        <v>#REF!</v>
      </c>
      <c r="AD521" s="356" t="str">
        <f t="shared" si="29"/>
        <v>#REF!</v>
      </c>
      <c r="AE521" s="356" t="str">
        <f t="shared" si="30"/>
        <v>#REF!</v>
      </c>
      <c r="AF521" s="356" t="str">
        <f t="shared" si="31"/>
        <v>#REF!</v>
      </c>
      <c r="AG521" s="356" t="str">
        <f t="shared" si="32"/>
        <v>#REF!</v>
      </c>
      <c r="AH521" s="356" t="str">
        <f t="shared" si="33"/>
        <v>#REF!</v>
      </c>
      <c r="AI521" s="356" t="str">
        <f t="shared" si="34"/>
        <v>#REF!</v>
      </c>
      <c r="AJ521" s="356" t="str">
        <f t="shared" si="35"/>
        <v>#REF!</v>
      </c>
      <c r="AK521" s="356" t="str">
        <f t="shared" si="36"/>
        <v>#REF!</v>
      </c>
      <c r="AL521" s="356" t="str">
        <f t="shared" si="37"/>
        <v>#REF!</v>
      </c>
      <c r="AM521" s="356" t="str">
        <f t="shared" si="38"/>
        <v>#REF!</v>
      </c>
      <c r="AN521" s="356" t="str">
        <f t="shared" si="39"/>
        <v>#REF!</v>
      </c>
      <c r="AO521" s="356" t="str">
        <f t="shared" si="40"/>
        <v>#REF!</v>
      </c>
      <c r="AP521" s="356" t="str">
        <f t="shared" si="41"/>
        <v>#REF!</v>
      </c>
      <c r="AQ521" s="356" t="str">
        <f t="shared" si="42"/>
        <v>#REF!</v>
      </c>
      <c r="AR521" s="356" t="str">
        <f t="shared" si="43"/>
        <v>#REF!</v>
      </c>
      <c r="AS521" s="356" t="str">
        <f t="shared" si="44"/>
        <v>#REF!</v>
      </c>
      <c r="AT521" s="356" t="str">
        <f t="shared" si="45"/>
        <v>#REF!</v>
      </c>
      <c r="AU521" s="356" t="str">
        <f t="shared" si="46"/>
        <v>#REF!</v>
      </c>
      <c r="AV521" s="356" t="str">
        <f t="shared" si="47"/>
        <v>#REF!</v>
      </c>
      <c r="AW521" s="356" t="str">
        <f t="shared" si="48"/>
        <v>#REF!</v>
      </c>
      <c r="AX521" s="356" t="str">
        <f t="shared" si="49"/>
        <v>#REF!</v>
      </c>
      <c r="AY521" s="356" t="str">
        <f t="shared" si="50"/>
        <v>#REF!</v>
      </c>
      <c r="AZ521" s="356" t="str">
        <f t="shared" si="51"/>
        <v>#REF!</v>
      </c>
      <c r="BA521" s="356" t="str">
        <f t="shared" si="52"/>
        <v>#REF!</v>
      </c>
      <c r="BB521" s="356" t="str">
        <f t="shared" si="53"/>
        <v>#REF!</v>
      </c>
      <c r="BC521" s="356" t="str">
        <f t="shared" si="54"/>
        <v>#REF!</v>
      </c>
      <c r="BD521" s="356" t="str">
        <f t="shared" si="55"/>
        <v>#REF!</v>
      </c>
      <c r="BE521" s="356" t="str">
        <f t="shared" si="56"/>
        <v>#REF!</v>
      </c>
      <c r="BF521" s="356" t="str">
        <f t="shared" si="57"/>
        <v>#REF!</v>
      </c>
      <c r="BG521" s="356" t="str">
        <f t="shared" si="58"/>
        <v>#REF!</v>
      </c>
      <c r="BH521" s="356" t="str">
        <f t="shared" si="59"/>
        <v>#REF!</v>
      </c>
      <c r="BI521" s="356" t="str">
        <f t="shared" si="60"/>
        <v>#REF!</v>
      </c>
      <c r="BJ521" s="356" t="str">
        <f t="shared" si="61"/>
        <v>#REF!</v>
      </c>
      <c r="BK521" s="356" t="str">
        <f t="shared" si="62"/>
        <v>#REF!</v>
      </c>
      <c r="BL521" s="356" t="str">
        <f t="shared" si="63"/>
        <v>#REF!</v>
      </c>
      <c r="BM521" s="356" t="str">
        <f t="shared" si="64"/>
        <v>#REF!</v>
      </c>
      <c r="BN521" s="112"/>
    </row>
    <row r="522">
      <c r="A522" s="351">
        <v>11.166666666666668</v>
      </c>
      <c r="B522" s="356" t="str">
        <f t="shared" si="1"/>
        <v>#REF!</v>
      </c>
      <c r="C522" s="356" t="str">
        <f t="shared" si="2"/>
        <v>#REF!</v>
      </c>
      <c r="D522" s="356" t="str">
        <f t="shared" si="3"/>
        <v>#REF!</v>
      </c>
      <c r="E522" s="356" t="str">
        <f t="shared" si="4"/>
        <v>#REF!</v>
      </c>
      <c r="F522" s="356" t="str">
        <f t="shared" si="5"/>
        <v>#REF!</v>
      </c>
      <c r="G522" s="356" t="str">
        <f t="shared" si="6"/>
        <v>#REF!</v>
      </c>
      <c r="H522" s="356" t="str">
        <f t="shared" si="7"/>
        <v>#REF!</v>
      </c>
      <c r="I522" s="356" t="str">
        <f t="shared" si="8"/>
        <v>#REF!</v>
      </c>
      <c r="J522" s="356" t="str">
        <f t="shared" si="9"/>
        <v>#REF!</v>
      </c>
      <c r="K522" s="356" t="str">
        <f t="shared" si="10"/>
        <v>#REF!</v>
      </c>
      <c r="L522" s="356" t="str">
        <f t="shared" si="11"/>
        <v>#REF!</v>
      </c>
      <c r="M522" s="356" t="str">
        <f t="shared" si="12"/>
        <v>#REF!</v>
      </c>
      <c r="N522" s="356" t="str">
        <f t="shared" si="13"/>
        <v>#REF!</v>
      </c>
      <c r="O522" s="356" t="str">
        <f t="shared" si="14"/>
        <v>#REF!</v>
      </c>
      <c r="P522" s="356" t="str">
        <f t="shared" si="15"/>
        <v>#REF!</v>
      </c>
      <c r="Q522" s="356" t="str">
        <f t="shared" si="16"/>
        <v>#REF!</v>
      </c>
      <c r="R522" s="356" t="str">
        <f t="shared" si="17"/>
        <v>#REF!</v>
      </c>
      <c r="S522" s="356" t="str">
        <f t="shared" si="18"/>
        <v>#REF!</v>
      </c>
      <c r="T522" s="356" t="str">
        <f t="shared" si="19"/>
        <v>#REF!</v>
      </c>
      <c r="U522" s="356" t="str">
        <f t="shared" si="20"/>
        <v>#REF!</v>
      </c>
      <c r="V522" s="356" t="str">
        <f t="shared" si="21"/>
        <v>#REF!</v>
      </c>
      <c r="W522" s="356" t="str">
        <f t="shared" si="22"/>
        <v>#REF!</v>
      </c>
      <c r="X522" s="356" t="str">
        <f t="shared" si="23"/>
        <v>#REF!</v>
      </c>
      <c r="Y522" s="356" t="str">
        <f t="shared" si="24"/>
        <v>#REF!</v>
      </c>
      <c r="Z522" s="356" t="str">
        <f t="shared" si="25"/>
        <v>#REF!</v>
      </c>
      <c r="AA522" s="356" t="str">
        <f t="shared" si="26"/>
        <v>#REF!</v>
      </c>
      <c r="AB522" s="356" t="str">
        <f t="shared" si="27"/>
        <v>#REF!</v>
      </c>
      <c r="AC522" s="356" t="str">
        <f t="shared" si="28"/>
        <v>#REF!</v>
      </c>
      <c r="AD522" s="356" t="str">
        <f t="shared" si="29"/>
        <v>#REF!</v>
      </c>
      <c r="AE522" s="356" t="str">
        <f t="shared" si="30"/>
        <v>#REF!</v>
      </c>
      <c r="AF522" s="356" t="str">
        <f t="shared" si="31"/>
        <v>#REF!</v>
      </c>
      <c r="AG522" s="356" t="str">
        <f t="shared" si="32"/>
        <v>#REF!</v>
      </c>
      <c r="AH522" s="356" t="str">
        <f t="shared" si="33"/>
        <v>#REF!</v>
      </c>
      <c r="AI522" s="356" t="str">
        <f t="shared" si="34"/>
        <v>#REF!</v>
      </c>
      <c r="AJ522" s="356" t="str">
        <f t="shared" si="35"/>
        <v>#REF!</v>
      </c>
      <c r="AK522" s="356" t="str">
        <f t="shared" si="36"/>
        <v>#REF!</v>
      </c>
      <c r="AL522" s="356" t="str">
        <f t="shared" si="37"/>
        <v>#REF!</v>
      </c>
      <c r="AM522" s="356" t="str">
        <f t="shared" si="38"/>
        <v>#REF!</v>
      </c>
      <c r="AN522" s="356" t="str">
        <f t="shared" si="39"/>
        <v>#REF!</v>
      </c>
      <c r="AO522" s="356" t="str">
        <f t="shared" si="40"/>
        <v>#REF!</v>
      </c>
      <c r="AP522" s="356" t="str">
        <f t="shared" si="41"/>
        <v>#REF!</v>
      </c>
      <c r="AQ522" s="356" t="str">
        <f t="shared" si="42"/>
        <v>#REF!</v>
      </c>
      <c r="AR522" s="356" t="str">
        <f t="shared" si="43"/>
        <v>#REF!</v>
      </c>
      <c r="AS522" s="356" t="str">
        <f t="shared" si="44"/>
        <v>#REF!</v>
      </c>
      <c r="AT522" s="356" t="str">
        <f t="shared" si="45"/>
        <v>#REF!</v>
      </c>
      <c r="AU522" s="356" t="str">
        <f t="shared" si="46"/>
        <v>#REF!</v>
      </c>
      <c r="AV522" s="356" t="str">
        <f t="shared" si="47"/>
        <v>#REF!</v>
      </c>
      <c r="AW522" s="356" t="str">
        <f t="shared" si="48"/>
        <v>#REF!</v>
      </c>
      <c r="AX522" s="356" t="str">
        <f t="shared" si="49"/>
        <v>#REF!</v>
      </c>
      <c r="AY522" s="356" t="str">
        <f t="shared" si="50"/>
        <v>#REF!</v>
      </c>
      <c r="AZ522" s="356" t="str">
        <f t="shared" si="51"/>
        <v>#REF!</v>
      </c>
      <c r="BA522" s="356" t="str">
        <f t="shared" si="52"/>
        <v>#REF!</v>
      </c>
      <c r="BB522" s="356" t="str">
        <f t="shared" si="53"/>
        <v>#REF!</v>
      </c>
      <c r="BC522" s="356" t="str">
        <f t="shared" si="54"/>
        <v>#REF!</v>
      </c>
      <c r="BD522" s="356" t="str">
        <f t="shared" si="55"/>
        <v>#REF!</v>
      </c>
      <c r="BE522" s="356" t="str">
        <f t="shared" si="56"/>
        <v>#REF!</v>
      </c>
      <c r="BF522" s="356" t="str">
        <f t="shared" si="57"/>
        <v>#REF!</v>
      </c>
      <c r="BG522" s="356" t="str">
        <f t="shared" si="58"/>
        <v>#REF!</v>
      </c>
      <c r="BH522" s="356" t="str">
        <f t="shared" si="59"/>
        <v>#REF!</v>
      </c>
      <c r="BI522" s="356" t="str">
        <f t="shared" si="60"/>
        <v>#REF!</v>
      </c>
      <c r="BJ522" s="356" t="str">
        <f t="shared" si="61"/>
        <v>#REF!</v>
      </c>
      <c r="BK522" s="356" t="str">
        <f t="shared" si="62"/>
        <v>#REF!</v>
      </c>
      <c r="BL522" s="356" t="str">
        <f t="shared" si="63"/>
        <v>#REF!</v>
      </c>
      <c r="BM522" s="356" t="str">
        <f t="shared" si="64"/>
        <v>#REF!</v>
      </c>
      <c r="BN522" s="112"/>
    </row>
    <row r="523">
      <c r="A523" s="351">
        <v>11.366666666666667</v>
      </c>
      <c r="B523" s="356" t="str">
        <f t="shared" si="1"/>
        <v>#REF!</v>
      </c>
      <c r="C523" s="356" t="str">
        <f t="shared" si="2"/>
        <v>#REF!</v>
      </c>
      <c r="D523" s="356" t="str">
        <f t="shared" si="3"/>
        <v>#REF!</v>
      </c>
      <c r="E523" s="356" t="str">
        <f t="shared" si="4"/>
        <v>#REF!</v>
      </c>
      <c r="F523" s="356" t="str">
        <f t="shared" si="5"/>
        <v>#REF!</v>
      </c>
      <c r="G523" s="356" t="str">
        <f t="shared" si="6"/>
        <v>#REF!</v>
      </c>
      <c r="H523" s="356" t="str">
        <f t="shared" si="7"/>
        <v>#REF!</v>
      </c>
      <c r="I523" s="356" t="str">
        <f t="shared" si="8"/>
        <v>#REF!</v>
      </c>
      <c r="J523" s="356" t="str">
        <f t="shared" si="9"/>
        <v>#REF!</v>
      </c>
      <c r="K523" s="356" t="str">
        <f t="shared" si="10"/>
        <v>#REF!</v>
      </c>
      <c r="L523" s="356" t="str">
        <f t="shared" si="11"/>
        <v>#REF!</v>
      </c>
      <c r="M523" s="356" t="str">
        <f t="shared" si="12"/>
        <v>#REF!</v>
      </c>
      <c r="N523" s="356" t="str">
        <f t="shared" si="13"/>
        <v>#REF!</v>
      </c>
      <c r="O523" s="356" t="str">
        <f t="shared" si="14"/>
        <v>#REF!</v>
      </c>
      <c r="P523" s="356" t="str">
        <f t="shared" si="15"/>
        <v>#REF!</v>
      </c>
      <c r="Q523" s="356" t="str">
        <f t="shared" si="16"/>
        <v>#REF!</v>
      </c>
      <c r="R523" s="356" t="str">
        <f t="shared" si="17"/>
        <v>#REF!</v>
      </c>
      <c r="S523" s="356" t="str">
        <f t="shared" si="18"/>
        <v>#REF!</v>
      </c>
      <c r="T523" s="356" t="str">
        <f t="shared" si="19"/>
        <v>#REF!</v>
      </c>
      <c r="U523" s="356" t="str">
        <f t="shared" si="20"/>
        <v>#REF!</v>
      </c>
      <c r="V523" s="356" t="str">
        <f t="shared" si="21"/>
        <v>#REF!</v>
      </c>
      <c r="W523" s="356" t="str">
        <f t="shared" si="22"/>
        <v>#REF!</v>
      </c>
      <c r="X523" s="356" t="str">
        <f t="shared" si="23"/>
        <v>#REF!</v>
      </c>
      <c r="Y523" s="356" t="str">
        <f t="shared" si="24"/>
        <v>#REF!</v>
      </c>
      <c r="Z523" s="356" t="str">
        <f t="shared" si="25"/>
        <v>#REF!</v>
      </c>
      <c r="AA523" s="356" t="str">
        <f t="shared" si="26"/>
        <v>#REF!</v>
      </c>
      <c r="AB523" s="356" t="str">
        <f t="shared" si="27"/>
        <v>#REF!</v>
      </c>
      <c r="AC523" s="356" t="str">
        <f t="shared" si="28"/>
        <v>#REF!</v>
      </c>
      <c r="AD523" s="356" t="str">
        <f t="shared" si="29"/>
        <v>#REF!</v>
      </c>
      <c r="AE523" s="356" t="str">
        <f t="shared" si="30"/>
        <v>#REF!</v>
      </c>
      <c r="AF523" s="356" t="str">
        <f t="shared" si="31"/>
        <v>#REF!</v>
      </c>
      <c r="AG523" s="356" t="str">
        <f t="shared" si="32"/>
        <v>#REF!</v>
      </c>
      <c r="AH523" s="356" t="str">
        <f t="shared" si="33"/>
        <v>#REF!</v>
      </c>
      <c r="AI523" s="356" t="str">
        <f t="shared" si="34"/>
        <v>#REF!</v>
      </c>
      <c r="AJ523" s="356" t="str">
        <f t="shared" si="35"/>
        <v>#REF!</v>
      </c>
      <c r="AK523" s="356" t="str">
        <f t="shared" si="36"/>
        <v>#REF!</v>
      </c>
      <c r="AL523" s="356" t="str">
        <f t="shared" si="37"/>
        <v>#REF!</v>
      </c>
      <c r="AM523" s="356" t="str">
        <f t="shared" si="38"/>
        <v>#REF!</v>
      </c>
      <c r="AN523" s="356" t="str">
        <f t="shared" si="39"/>
        <v>#REF!</v>
      </c>
      <c r="AO523" s="356" t="str">
        <f t="shared" si="40"/>
        <v>#REF!</v>
      </c>
      <c r="AP523" s="356" t="str">
        <f t="shared" si="41"/>
        <v>#REF!</v>
      </c>
      <c r="AQ523" s="356" t="str">
        <f t="shared" si="42"/>
        <v>#REF!</v>
      </c>
      <c r="AR523" s="356" t="str">
        <f t="shared" si="43"/>
        <v>#REF!</v>
      </c>
      <c r="AS523" s="356" t="str">
        <f t="shared" si="44"/>
        <v>#REF!</v>
      </c>
      <c r="AT523" s="356" t="str">
        <f t="shared" si="45"/>
        <v>#REF!</v>
      </c>
      <c r="AU523" s="356" t="str">
        <f t="shared" si="46"/>
        <v>#REF!</v>
      </c>
      <c r="AV523" s="356" t="str">
        <f t="shared" si="47"/>
        <v>#REF!</v>
      </c>
      <c r="AW523" s="356" t="str">
        <f t="shared" si="48"/>
        <v>#REF!</v>
      </c>
      <c r="AX523" s="356" t="str">
        <f t="shared" si="49"/>
        <v>#REF!</v>
      </c>
      <c r="AY523" s="356" t="str">
        <f t="shared" si="50"/>
        <v>#REF!</v>
      </c>
      <c r="AZ523" s="356" t="str">
        <f t="shared" si="51"/>
        <v>#REF!</v>
      </c>
      <c r="BA523" s="356" t="str">
        <f t="shared" si="52"/>
        <v>#REF!</v>
      </c>
      <c r="BB523" s="356" t="str">
        <f t="shared" si="53"/>
        <v>#REF!</v>
      </c>
      <c r="BC523" s="356" t="str">
        <f t="shared" si="54"/>
        <v>#REF!</v>
      </c>
      <c r="BD523" s="356" t="str">
        <f t="shared" si="55"/>
        <v>#REF!</v>
      </c>
      <c r="BE523" s="356" t="str">
        <f t="shared" si="56"/>
        <v>#REF!</v>
      </c>
      <c r="BF523" s="356" t="str">
        <f t="shared" si="57"/>
        <v>#REF!</v>
      </c>
      <c r="BG523" s="356" t="str">
        <f t="shared" si="58"/>
        <v>#REF!</v>
      </c>
      <c r="BH523" s="356" t="str">
        <f t="shared" si="59"/>
        <v>#REF!</v>
      </c>
      <c r="BI523" s="356" t="str">
        <f t="shared" si="60"/>
        <v>#REF!</v>
      </c>
      <c r="BJ523" s="356" t="str">
        <f t="shared" si="61"/>
        <v>#REF!</v>
      </c>
      <c r="BK523" s="356" t="str">
        <f t="shared" si="62"/>
        <v>#REF!</v>
      </c>
      <c r="BL523" s="356" t="str">
        <f t="shared" si="63"/>
        <v>#REF!</v>
      </c>
      <c r="BM523" s="356" t="str">
        <f t="shared" si="64"/>
        <v>#REF!</v>
      </c>
      <c r="BN523" s="112"/>
    </row>
    <row r="524">
      <c r="A524" s="351">
        <v>11.55</v>
      </c>
      <c r="B524" s="356" t="str">
        <f t="shared" si="1"/>
        <v>#REF!</v>
      </c>
      <c r="C524" s="356" t="str">
        <f t="shared" si="2"/>
        <v>#REF!</v>
      </c>
      <c r="D524" s="356" t="str">
        <f t="shared" si="3"/>
        <v>#REF!</v>
      </c>
      <c r="E524" s="356" t="str">
        <f t="shared" si="4"/>
        <v>#REF!</v>
      </c>
      <c r="F524" s="356" t="str">
        <f t="shared" si="5"/>
        <v>#REF!</v>
      </c>
      <c r="G524" s="356" t="str">
        <f t="shared" si="6"/>
        <v>#REF!</v>
      </c>
      <c r="H524" s="356" t="str">
        <f t="shared" si="7"/>
        <v>#REF!</v>
      </c>
      <c r="I524" s="356" t="str">
        <f t="shared" si="8"/>
        <v>#REF!</v>
      </c>
      <c r="J524" s="356" t="str">
        <f t="shared" si="9"/>
        <v>#REF!</v>
      </c>
      <c r="K524" s="356" t="str">
        <f t="shared" si="10"/>
        <v>#REF!</v>
      </c>
      <c r="L524" s="356" t="str">
        <f t="shared" si="11"/>
        <v>#REF!</v>
      </c>
      <c r="M524" s="356" t="str">
        <f t="shared" si="12"/>
        <v>#REF!</v>
      </c>
      <c r="N524" s="356" t="str">
        <f t="shared" si="13"/>
        <v>#REF!</v>
      </c>
      <c r="O524" s="356" t="str">
        <f t="shared" si="14"/>
        <v>#REF!</v>
      </c>
      <c r="P524" s="356" t="str">
        <f t="shared" si="15"/>
        <v>#REF!</v>
      </c>
      <c r="Q524" s="356" t="str">
        <f t="shared" si="16"/>
        <v>#REF!</v>
      </c>
      <c r="R524" s="356" t="str">
        <f t="shared" si="17"/>
        <v>#REF!</v>
      </c>
      <c r="S524" s="356" t="str">
        <f t="shared" si="18"/>
        <v>#REF!</v>
      </c>
      <c r="T524" s="356" t="str">
        <f t="shared" si="19"/>
        <v>#REF!</v>
      </c>
      <c r="U524" s="356" t="str">
        <f t="shared" si="20"/>
        <v>#REF!</v>
      </c>
      <c r="V524" s="356" t="str">
        <f t="shared" si="21"/>
        <v>#REF!</v>
      </c>
      <c r="W524" s="356" t="str">
        <f t="shared" si="22"/>
        <v>#REF!</v>
      </c>
      <c r="X524" s="356" t="str">
        <f t="shared" si="23"/>
        <v>#REF!</v>
      </c>
      <c r="Y524" s="356" t="str">
        <f t="shared" si="24"/>
        <v>#REF!</v>
      </c>
      <c r="Z524" s="356" t="str">
        <f t="shared" si="25"/>
        <v>#REF!</v>
      </c>
      <c r="AA524" s="356" t="str">
        <f t="shared" si="26"/>
        <v>#REF!</v>
      </c>
      <c r="AB524" s="356" t="str">
        <f t="shared" si="27"/>
        <v>#REF!</v>
      </c>
      <c r="AC524" s="356" t="str">
        <f t="shared" si="28"/>
        <v>#REF!</v>
      </c>
      <c r="AD524" s="356" t="str">
        <f t="shared" si="29"/>
        <v>#REF!</v>
      </c>
      <c r="AE524" s="356" t="str">
        <f t="shared" si="30"/>
        <v>#REF!</v>
      </c>
      <c r="AF524" s="356" t="str">
        <f t="shared" si="31"/>
        <v>#REF!</v>
      </c>
      <c r="AG524" s="356" t="str">
        <f t="shared" si="32"/>
        <v>#REF!</v>
      </c>
      <c r="AH524" s="356" t="str">
        <f t="shared" si="33"/>
        <v>#REF!</v>
      </c>
      <c r="AI524" s="356" t="str">
        <f t="shared" si="34"/>
        <v>#REF!</v>
      </c>
      <c r="AJ524" s="356" t="str">
        <f t="shared" si="35"/>
        <v>#REF!</v>
      </c>
      <c r="AK524" s="356" t="str">
        <f t="shared" si="36"/>
        <v>#REF!</v>
      </c>
      <c r="AL524" s="356" t="str">
        <f t="shared" si="37"/>
        <v>#REF!</v>
      </c>
      <c r="AM524" s="356" t="str">
        <f t="shared" si="38"/>
        <v>#REF!</v>
      </c>
      <c r="AN524" s="356" t="str">
        <f t="shared" si="39"/>
        <v>#REF!</v>
      </c>
      <c r="AO524" s="356" t="str">
        <f t="shared" si="40"/>
        <v>#REF!</v>
      </c>
      <c r="AP524" s="356" t="str">
        <f t="shared" si="41"/>
        <v>#REF!</v>
      </c>
      <c r="AQ524" s="356" t="str">
        <f t="shared" si="42"/>
        <v>#REF!</v>
      </c>
      <c r="AR524" s="356" t="str">
        <f t="shared" si="43"/>
        <v>#REF!</v>
      </c>
      <c r="AS524" s="356" t="str">
        <f t="shared" si="44"/>
        <v>#REF!</v>
      </c>
      <c r="AT524" s="356" t="str">
        <f t="shared" si="45"/>
        <v>#REF!</v>
      </c>
      <c r="AU524" s="356" t="str">
        <f t="shared" si="46"/>
        <v>#REF!</v>
      </c>
      <c r="AV524" s="356" t="str">
        <f t="shared" si="47"/>
        <v>#REF!</v>
      </c>
      <c r="AW524" s="356" t="str">
        <f t="shared" si="48"/>
        <v>#REF!</v>
      </c>
      <c r="AX524" s="356" t="str">
        <f t="shared" si="49"/>
        <v>#REF!</v>
      </c>
      <c r="AY524" s="356" t="str">
        <f t="shared" si="50"/>
        <v>#REF!</v>
      </c>
      <c r="AZ524" s="356" t="str">
        <f t="shared" si="51"/>
        <v>#REF!</v>
      </c>
      <c r="BA524" s="356" t="str">
        <f t="shared" si="52"/>
        <v>#REF!</v>
      </c>
      <c r="BB524" s="356" t="str">
        <f t="shared" si="53"/>
        <v>#REF!</v>
      </c>
      <c r="BC524" s="356" t="str">
        <f t="shared" si="54"/>
        <v>#REF!</v>
      </c>
      <c r="BD524" s="356" t="str">
        <f t="shared" si="55"/>
        <v>#REF!</v>
      </c>
      <c r="BE524" s="356" t="str">
        <f t="shared" si="56"/>
        <v>#REF!</v>
      </c>
      <c r="BF524" s="356" t="str">
        <f t="shared" si="57"/>
        <v>#REF!</v>
      </c>
      <c r="BG524" s="356" t="str">
        <f t="shared" si="58"/>
        <v>#REF!</v>
      </c>
      <c r="BH524" s="356" t="str">
        <f t="shared" si="59"/>
        <v>#REF!</v>
      </c>
      <c r="BI524" s="356" t="str">
        <f t="shared" si="60"/>
        <v>#REF!</v>
      </c>
      <c r="BJ524" s="356" t="str">
        <f t="shared" si="61"/>
        <v>#REF!</v>
      </c>
      <c r="BK524" s="356" t="str">
        <f t="shared" si="62"/>
        <v>#REF!</v>
      </c>
      <c r="BL524" s="356" t="str">
        <f t="shared" si="63"/>
        <v>#REF!</v>
      </c>
      <c r="BM524" s="356" t="str">
        <f t="shared" si="64"/>
        <v>#REF!</v>
      </c>
      <c r="BN524" s="112"/>
    </row>
    <row r="525">
      <c r="A525" s="351">
        <v>11.75</v>
      </c>
      <c r="B525" s="356" t="str">
        <f t="shared" si="1"/>
        <v>#REF!</v>
      </c>
      <c r="C525" s="356" t="str">
        <f t="shared" si="2"/>
        <v>#REF!</v>
      </c>
      <c r="D525" s="356" t="str">
        <f t="shared" si="3"/>
        <v>#REF!</v>
      </c>
      <c r="E525" s="356" t="str">
        <f t="shared" si="4"/>
        <v>#REF!</v>
      </c>
      <c r="F525" s="356" t="str">
        <f t="shared" si="5"/>
        <v>#REF!</v>
      </c>
      <c r="G525" s="356" t="str">
        <f t="shared" si="6"/>
        <v>#REF!</v>
      </c>
      <c r="H525" s="356" t="str">
        <f t="shared" si="7"/>
        <v>#REF!</v>
      </c>
      <c r="I525" s="356" t="str">
        <f t="shared" si="8"/>
        <v>#REF!</v>
      </c>
      <c r="J525" s="356" t="str">
        <f t="shared" si="9"/>
        <v>#REF!</v>
      </c>
      <c r="K525" s="356" t="str">
        <f t="shared" si="10"/>
        <v>#REF!</v>
      </c>
      <c r="L525" s="356" t="str">
        <f t="shared" si="11"/>
        <v>#REF!</v>
      </c>
      <c r="M525" s="356" t="str">
        <f t="shared" si="12"/>
        <v>#REF!</v>
      </c>
      <c r="N525" s="356" t="str">
        <f t="shared" si="13"/>
        <v>#REF!</v>
      </c>
      <c r="O525" s="356" t="str">
        <f t="shared" si="14"/>
        <v>#REF!</v>
      </c>
      <c r="P525" s="356" t="str">
        <f t="shared" si="15"/>
        <v>#REF!</v>
      </c>
      <c r="Q525" s="356" t="str">
        <f t="shared" si="16"/>
        <v>#REF!</v>
      </c>
      <c r="R525" s="356" t="str">
        <f t="shared" si="17"/>
        <v>#REF!</v>
      </c>
      <c r="S525" s="356" t="str">
        <f t="shared" si="18"/>
        <v>#REF!</v>
      </c>
      <c r="T525" s="356" t="str">
        <f t="shared" si="19"/>
        <v>#REF!</v>
      </c>
      <c r="U525" s="356" t="str">
        <f t="shared" si="20"/>
        <v>#REF!</v>
      </c>
      <c r="V525" s="356" t="str">
        <f t="shared" si="21"/>
        <v>#REF!</v>
      </c>
      <c r="W525" s="356" t="str">
        <f t="shared" si="22"/>
        <v>#REF!</v>
      </c>
      <c r="X525" s="356" t="str">
        <f t="shared" si="23"/>
        <v>#REF!</v>
      </c>
      <c r="Y525" s="356" t="str">
        <f t="shared" si="24"/>
        <v>#REF!</v>
      </c>
      <c r="Z525" s="356" t="str">
        <f t="shared" si="25"/>
        <v>#REF!</v>
      </c>
      <c r="AA525" s="356" t="str">
        <f t="shared" si="26"/>
        <v>#REF!</v>
      </c>
      <c r="AB525" s="356" t="str">
        <f t="shared" si="27"/>
        <v>#REF!</v>
      </c>
      <c r="AC525" s="356" t="str">
        <f t="shared" si="28"/>
        <v>#REF!</v>
      </c>
      <c r="AD525" s="356" t="str">
        <f t="shared" si="29"/>
        <v>#REF!</v>
      </c>
      <c r="AE525" s="356" t="str">
        <f t="shared" si="30"/>
        <v>#REF!</v>
      </c>
      <c r="AF525" s="356" t="str">
        <f t="shared" si="31"/>
        <v>#REF!</v>
      </c>
      <c r="AG525" s="356" t="str">
        <f t="shared" si="32"/>
        <v>#REF!</v>
      </c>
      <c r="AH525" s="356" t="str">
        <f t="shared" si="33"/>
        <v>#REF!</v>
      </c>
      <c r="AI525" s="356" t="str">
        <f t="shared" si="34"/>
        <v>#REF!</v>
      </c>
      <c r="AJ525" s="356" t="str">
        <f t="shared" si="35"/>
        <v>#REF!</v>
      </c>
      <c r="AK525" s="356" t="str">
        <f t="shared" si="36"/>
        <v>#REF!</v>
      </c>
      <c r="AL525" s="356" t="str">
        <f t="shared" si="37"/>
        <v>#REF!</v>
      </c>
      <c r="AM525" s="356" t="str">
        <f t="shared" si="38"/>
        <v>#REF!</v>
      </c>
      <c r="AN525" s="356" t="str">
        <f t="shared" si="39"/>
        <v>#REF!</v>
      </c>
      <c r="AO525" s="356" t="str">
        <f t="shared" si="40"/>
        <v>#REF!</v>
      </c>
      <c r="AP525" s="356" t="str">
        <f t="shared" si="41"/>
        <v>#REF!</v>
      </c>
      <c r="AQ525" s="356" t="str">
        <f t="shared" si="42"/>
        <v>#REF!</v>
      </c>
      <c r="AR525" s="356" t="str">
        <f t="shared" si="43"/>
        <v>#REF!</v>
      </c>
      <c r="AS525" s="356" t="str">
        <f t="shared" si="44"/>
        <v>#REF!</v>
      </c>
      <c r="AT525" s="356" t="str">
        <f t="shared" si="45"/>
        <v>#REF!</v>
      </c>
      <c r="AU525" s="356" t="str">
        <f t="shared" si="46"/>
        <v>#REF!</v>
      </c>
      <c r="AV525" s="356" t="str">
        <f t="shared" si="47"/>
        <v>#REF!</v>
      </c>
      <c r="AW525" s="356" t="str">
        <f t="shared" si="48"/>
        <v>#REF!</v>
      </c>
      <c r="AX525" s="356" t="str">
        <f t="shared" si="49"/>
        <v>#REF!</v>
      </c>
      <c r="AY525" s="356" t="str">
        <f t="shared" si="50"/>
        <v>#REF!</v>
      </c>
      <c r="AZ525" s="356" t="str">
        <f t="shared" si="51"/>
        <v>#REF!</v>
      </c>
      <c r="BA525" s="356" t="str">
        <f t="shared" si="52"/>
        <v>#REF!</v>
      </c>
      <c r="BB525" s="356" t="str">
        <f t="shared" si="53"/>
        <v>#REF!</v>
      </c>
      <c r="BC525" s="356" t="str">
        <f t="shared" si="54"/>
        <v>#REF!</v>
      </c>
      <c r="BD525" s="356" t="str">
        <f t="shared" si="55"/>
        <v>#REF!</v>
      </c>
      <c r="BE525" s="356" t="str">
        <f t="shared" si="56"/>
        <v>#REF!</v>
      </c>
      <c r="BF525" s="356" t="str">
        <f t="shared" si="57"/>
        <v>#REF!</v>
      </c>
      <c r="BG525" s="356" t="str">
        <f t="shared" si="58"/>
        <v>#REF!</v>
      </c>
      <c r="BH525" s="356" t="str">
        <f t="shared" si="59"/>
        <v>#REF!</v>
      </c>
      <c r="BI525" s="356" t="str">
        <f t="shared" si="60"/>
        <v>#REF!</v>
      </c>
      <c r="BJ525" s="356" t="str">
        <f t="shared" si="61"/>
        <v>#REF!</v>
      </c>
      <c r="BK525" s="356" t="str">
        <f t="shared" si="62"/>
        <v>#REF!</v>
      </c>
      <c r="BL525" s="356" t="str">
        <f t="shared" si="63"/>
        <v>#REF!</v>
      </c>
      <c r="BM525" s="356" t="str">
        <f t="shared" si="64"/>
        <v>#REF!</v>
      </c>
      <c r="BN525" s="112"/>
    </row>
    <row r="526">
      <c r="A526" s="351">
        <v>11.933333333333334</v>
      </c>
      <c r="B526" s="356" t="str">
        <f t="shared" si="1"/>
        <v>#REF!</v>
      </c>
      <c r="C526" s="356" t="str">
        <f t="shared" si="2"/>
        <v>#REF!</v>
      </c>
      <c r="D526" s="356" t="str">
        <f t="shared" si="3"/>
        <v>#REF!</v>
      </c>
      <c r="E526" s="356" t="str">
        <f t="shared" si="4"/>
        <v>#REF!</v>
      </c>
      <c r="F526" s="356" t="str">
        <f t="shared" si="5"/>
        <v>#REF!</v>
      </c>
      <c r="G526" s="356" t="str">
        <f t="shared" si="6"/>
        <v>#REF!</v>
      </c>
      <c r="H526" s="356" t="str">
        <f t="shared" si="7"/>
        <v>#REF!</v>
      </c>
      <c r="I526" s="356" t="str">
        <f t="shared" si="8"/>
        <v>#REF!</v>
      </c>
      <c r="J526" s="356" t="str">
        <f t="shared" si="9"/>
        <v>#REF!</v>
      </c>
      <c r="K526" s="356" t="str">
        <f t="shared" si="10"/>
        <v>#REF!</v>
      </c>
      <c r="L526" s="356" t="str">
        <f t="shared" si="11"/>
        <v>#REF!</v>
      </c>
      <c r="M526" s="356" t="str">
        <f t="shared" si="12"/>
        <v>#REF!</v>
      </c>
      <c r="N526" s="356" t="str">
        <f t="shared" si="13"/>
        <v>#REF!</v>
      </c>
      <c r="O526" s="356" t="str">
        <f t="shared" si="14"/>
        <v>#REF!</v>
      </c>
      <c r="P526" s="356" t="str">
        <f t="shared" si="15"/>
        <v>#REF!</v>
      </c>
      <c r="Q526" s="356" t="str">
        <f t="shared" si="16"/>
        <v>#REF!</v>
      </c>
      <c r="R526" s="356" t="str">
        <f t="shared" si="17"/>
        <v>#REF!</v>
      </c>
      <c r="S526" s="356" t="str">
        <f t="shared" si="18"/>
        <v>#REF!</v>
      </c>
      <c r="T526" s="356" t="str">
        <f t="shared" si="19"/>
        <v>#REF!</v>
      </c>
      <c r="U526" s="356" t="str">
        <f t="shared" si="20"/>
        <v>#REF!</v>
      </c>
      <c r="V526" s="356" t="str">
        <f t="shared" si="21"/>
        <v>#REF!</v>
      </c>
      <c r="W526" s="356" t="str">
        <f t="shared" si="22"/>
        <v>#REF!</v>
      </c>
      <c r="X526" s="356" t="str">
        <f t="shared" si="23"/>
        <v>#REF!</v>
      </c>
      <c r="Y526" s="356" t="str">
        <f t="shared" si="24"/>
        <v>#REF!</v>
      </c>
      <c r="Z526" s="356" t="str">
        <f t="shared" si="25"/>
        <v>#REF!</v>
      </c>
      <c r="AA526" s="356" t="str">
        <f t="shared" si="26"/>
        <v>#REF!</v>
      </c>
      <c r="AB526" s="356" t="str">
        <f t="shared" si="27"/>
        <v>#REF!</v>
      </c>
      <c r="AC526" s="356" t="str">
        <f t="shared" si="28"/>
        <v>#REF!</v>
      </c>
      <c r="AD526" s="356" t="str">
        <f t="shared" si="29"/>
        <v>#REF!</v>
      </c>
      <c r="AE526" s="356" t="str">
        <f t="shared" si="30"/>
        <v>#REF!</v>
      </c>
      <c r="AF526" s="356" t="str">
        <f t="shared" si="31"/>
        <v>#REF!</v>
      </c>
      <c r="AG526" s="356" t="str">
        <f t="shared" si="32"/>
        <v>#REF!</v>
      </c>
      <c r="AH526" s="356" t="str">
        <f t="shared" si="33"/>
        <v>#REF!</v>
      </c>
      <c r="AI526" s="356" t="str">
        <f t="shared" si="34"/>
        <v>#REF!</v>
      </c>
      <c r="AJ526" s="356" t="str">
        <f t="shared" si="35"/>
        <v>#REF!</v>
      </c>
      <c r="AK526" s="356" t="str">
        <f t="shared" si="36"/>
        <v>#REF!</v>
      </c>
      <c r="AL526" s="356" t="str">
        <f t="shared" si="37"/>
        <v>#REF!</v>
      </c>
      <c r="AM526" s="356" t="str">
        <f t="shared" si="38"/>
        <v>#REF!</v>
      </c>
      <c r="AN526" s="356" t="str">
        <f t="shared" si="39"/>
        <v>#REF!</v>
      </c>
      <c r="AO526" s="356" t="str">
        <f t="shared" si="40"/>
        <v>#REF!</v>
      </c>
      <c r="AP526" s="356" t="str">
        <f t="shared" si="41"/>
        <v>#REF!</v>
      </c>
      <c r="AQ526" s="356" t="str">
        <f t="shared" si="42"/>
        <v>#REF!</v>
      </c>
      <c r="AR526" s="356" t="str">
        <f t="shared" si="43"/>
        <v>#REF!</v>
      </c>
      <c r="AS526" s="356" t="str">
        <f t="shared" si="44"/>
        <v>#REF!</v>
      </c>
      <c r="AT526" s="356" t="str">
        <f t="shared" si="45"/>
        <v>#REF!</v>
      </c>
      <c r="AU526" s="356" t="str">
        <f t="shared" si="46"/>
        <v>#REF!</v>
      </c>
      <c r="AV526" s="356" t="str">
        <f t="shared" si="47"/>
        <v>#REF!</v>
      </c>
      <c r="AW526" s="356" t="str">
        <f t="shared" si="48"/>
        <v>#REF!</v>
      </c>
      <c r="AX526" s="356" t="str">
        <f t="shared" si="49"/>
        <v>#REF!</v>
      </c>
      <c r="AY526" s="356" t="str">
        <f t="shared" si="50"/>
        <v>#REF!</v>
      </c>
      <c r="AZ526" s="356" t="str">
        <f t="shared" si="51"/>
        <v>#REF!</v>
      </c>
      <c r="BA526" s="356" t="str">
        <f t="shared" si="52"/>
        <v>#REF!</v>
      </c>
      <c r="BB526" s="356" t="str">
        <f t="shared" si="53"/>
        <v>#REF!</v>
      </c>
      <c r="BC526" s="356" t="str">
        <f t="shared" si="54"/>
        <v>#REF!</v>
      </c>
      <c r="BD526" s="356" t="str">
        <f t="shared" si="55"/>
        <v>#REF!</v>
      </c>
      <c r="BE526" s="356" t="str">
        <f t="shared" si="56"/>
        <v>#REF!</v>
      </c>
      <c r="BF526" s="356" t="str">
        <f t="shared" si="57"/>
        <v>#REF!</v>
      </c>
      <c r="BG526" s="356" t="str">
        <f t="shared" si="58"/>
        <v>#REF!</v>
      </c>
      <c r="BH526" s="356" t="str">
        <f t="shared" si="59"/>
        <v>#REF!</v>
      </c>
      <c r="BI526" s="356" t="str">
        <f t="shared" si="60"/>
        <v>#REF!</v>
      </c>
      <c r="BJ526" s="356" t="str">
        <f t="shared" si="61"/>
        <v>#REF!</v>
      </c>
      <c r="BK526" s="356" t="str">
        <f t="shared" si="62"/>
        <v>#REF!</v>
      </c>
      <c r="BL526" s="356" t="str">
        <f t="shared" si="63"/>
        <v>#REF!</v>
      </c>
      <c r="BM526" s="356" t="str">
        <f t="shared" si="64"/>
        <v>#REF!</v>
      </c>
      <c r="BN526" s="112"/>
    </row>
    <row r="527">
      <c r="A527" s="351">
        <v>12.133333333333333</v>
      </c>
      <c r="B527" s="356" t="str">
        <f t="shared" si="1"/>
        <v>#REF!</v>
      </c>
      <c r="C527" s="356" t="str">
        <f t="shared" si="2"/>
        <v>#REF!</v>
      </c>
      <c r="D527" s="356" t="str">
        <f t="shared" si="3"/>
        <v>#REF!</v>
      </c>
      <c r="E527" s="356" t="str">
        <f t="shared" si="4"/>
        <v>#REF!</v>
      </c>
      <c r="F527" s="356" t="str">
        <f t="shared" si="5"/>
        <v>#REF!</v>
      </c>
      <c r="G527" s="356" t="str">
        <f t="shared" si="6"/>
        <v>#REF!</v>
      </c>
      <c r="H527" s="356" t="str">
        <f t="shared" si="7"/>
        <v>#REF!</v>
      </c>
      <c r="I527" s="356" t="str">
        <f t="shared" si="8"/>
        <v>#REF!</v>
      </c>
      <c r="J527" s="356" t="str">
        <f t="shared" si="9"/>
        <v>#REF!</v>
      </c>
      <c r="K527" s="356" t="str">
        <f t="shared" si="10"/>
        <v>#REF!</v>
      </c>
      <c r="L527" s="356" t="str">
        <f t="shared" si="11"/>
        <v>#REF!</v>
      </c>
      <c r="M527" s="356" t="str">
        <f t="shared" si="12"/>
        <v>#REF!</v>
      </c>
      <c r="N527" s="356" t="str">
        <f t="shared" si="13"/>
        <v>#REF!</v>
      </c>
      <c r="O527" s="356" t="str">
        <f t="shared" si="14"/>
        <v>#REF!</v>
      </c>
      <c r="P527" s="356" t="str">
        <f t="shared" si="15"/>
        <v>#REF!</v>
      </c>
      <c r="Q527" s="356" t="str">
        <f t="shared" si="16"/>
        <v>#REF!</v>
      </c>
      <c r="R527" s="356" t="str">
        <f t="shared" si="17"/>
        <v>#REF!</v>
      </c>
      <c r="S527" s="356" t="str">
        <f t="shared" si="18"/>
        <v>#REF!</v>
      </c>
      <c r="T527" s="356" t="str">
        <f t="shared" si="19"/>
        <v>#REF!</v>
      </c>
      <c r="U527" s="356" t="str">
        <f t="shared" si="20"/>
        <v>#REF!</v>
      </c>
      <c r="V527" s="356" t="str">
        <f t="shared" si="21"/>
        <v>#REF!</v>
      </c>
      <c r="W527" s="356" t="str">
        <f t="shared" si="22"/>
        <v>#REF!</v>
      </c>
      <c r="X527" s="356" t="str">
        <f t="shared" si="23"/>
        <v>#REF!</v>
      </c>
      <c r="Y527" s="356" t="str">
        <f t="shared" si="24"/>
        <v>#REF!</v>
      </c>
      <c r="Z527" s="356" t="str">
        <f t="shared" si="25"/>
        <v>#REF!</v>
      </c>
      <c r="AA527" s="356" t="str">
        <f t="shared" si="26"/>
        <v>#REF!</v>
      </c>
      <c r="AB527" s="356" t="str">
        <f t="shared" si="27"/>
        <v>#REF!</v>
      </c>
      <c r="AC527" s="356" t="str">
        <f t="shared" si="28"/>
        <v>#REF!</v>
      </c>
      <c r="AD527" s="356" t="str">
        <f t="shared" si="29"/>
        <v>#REF!</v>
      </c>
      <c r="AE527" s="356" t="str">
        <f t="shared" si="30"/>
        <v>#REF!</v>
      </c>
      <c r="AF527" s="356" t="str">
        <f t="shared" si="31"/>
        <v>#REF!</v>
      </c>
      <c r="AG527" s="356" t="str">
        <f t="shared" si="32"/>
        <v>#REF!</v>
      </c>
      <c r="AH527" s="356" t="str">
        <f t="shared" si="33"/>
        <v>#REF!</v>
      </c>
      <c r="AI527" s="356" t="str">
        <f t="shared" si="34"/>
        <v>#REF!</v>
      </c>
      <c r="AJ527" s="356" t="str">
        <f t="shared" si="35"/>
        <v>#REF!</v>
      </c>
      <c r="AK527" s="356" t="str">
        <f t="shared" si="36"/>
        <v>#REF!</v>
      </c>
      <c r="AL527" s="356" t="str">
        <f t="shared" si="37"/>
        <v>#REF!</v>
      </c>
      <c r="AM527" s="356" t="str">
        <f t="shared" si="38"/>
        <v>#REF!</v>
      </c>
      <c r="AN527" s="356" t="str">
        <f t="shared" si="39"/>
        <v>#REF!</v>
      </c>
      <c r="AO527" s="356" t="str">
        <f t="shared" si="40"/>
        <v>#REF!</v>
      </c>
      <c r="AP527" s="356" t="str">
        <f t="shared" si="41"/>
        <v>#REF!</v>
      </c>
      <c r="AQ527" s="356" t="str">
        <f t="shared" si="42"/>
        <v>#REF!</v>
      </c>
      <c r="AR527" s="356" t="str">
        <f t="shared" si="43"/>
        <v>#REF!</v>
      </c>
      <c r="AS527" s="356" t="str">
        <f t="shared" si="44"/>
        <v>#REF!</v>
      </c>
      <c r="AT527" s="356" t="str">
        <f t="shared" si="45"/>
        <v>#REF!</v>
      </c>
      <c r="AU527" s="356" t="str">
        <f t="shared" si="46"/>
        <v>#REF!</v>
      </c>
      <c r="AV527" s="356" t="str">
        <f t="shared" si="47"/>
        <v>#REF!</v>
      </c>
      <c r="AW527" s="356" t="str">
        <f t="shared" si="48"/>
        <v>#REF!</v>
      </c>
      <c r="AX527" s="356" t="str">
        <f t="shared" si="49"/>
        <v>#REF!</v>
      </c>
      <c r="AY527" s="356" t="str">
        <f t="shared" si="50"/>
        <v>#REF!</v>
      </c>
      <c r="AZ527" s="356" t="str">
        <f t="shared" si="51"/>
        <v>#REF!</v>
      </c>
      <c r="BA527" s="356" t="str">
        <f t="shared" si="52"/>
        <v>#REF!</v>
      </c>
      <c r="BB527" s="356" t="str">
        <f t="shared" si="53"/>
        <v>#REF!</v>
      </c>
      <c r="BC527" s="356" t="str">
        <f t="shared" si="54"/>
        <v>#REF!</v>
      </c>
      <c r="BD527" s="356" t="str">
        <f t="shared" si="55"/>
        <v>#REF!</v>
      </c>
      <c r="BE527" s="356" t="str">
        <f t="shared" si="56"/>
        <v>#REF!</v>
      </c>
      <c r="BF527" s="356" t="str">
        <f t="shared" si="57"/>
        <v>#REF!</v>
      </c>
      <c r="BG527" s="356" t="str">
        <f t="shared" si="58"/>
        <v>#REF!</v>
      </c>
      <c r="BH527" s="356" t="str">
        <f t="shared" si="59"/>
        <v>#REF!</v>
      </c>
      <c r="BI527" s="356" t="str">
        <f t="shared" si="60"/>
        <v>#REF!</v>
      </c>
      <c r="BJ527" s="356" t="str">
        <f t="shared" si="61"/>
        <v>#REF!</v>
      </c>
      <c r="BK527" s="356" t="str">
        <f t="shared" si="62"/>
        <v>#REF!</v>
      </c>
      <c r="BL527" s="356" t="str">
        <f t="shared" si="63"/>
        <v>#REF!</v>
      </c>
      <c r="BM527" s="356" t="str">
        <f t="shared" si="64"/>
        <v>#REF!</v>
      </c>
      <c r="BN527" s="112"/>
    </row>
    <row r="528">
      <c r="A528" s="351">
        <v>12.316666666666668</v>
      </c>
      <c r="B528" s="356" t="str">
        <f t="shared" si="1"/>
        <v>#REF!</v>
      </c>
      <c r="C528" s="356" t="str">
        <f t="shared" si="2"/>
        <v>#REF!</v>
      </c>
      <c r="D528" s="356" t="str">
        <f t="shared" si="3"/>
        <v>#REF!</v>
      </c>
      <c r="E528" s="356" t="str">
        <f t="shared" si="4"/>
        <v>#REF!</v>
      </c>
      <c r="F528" s="356" t="str">
        <f t="shared" si="5"/>
        <v>#REF!</v>
      </c>
      <c r="G528" s="356" t="str">
        <f t="shared" si="6"/>
        <v>#REF!</v>
      </c>
      <c r="H528" s="356" t="str">
        <f t="shared" si="7"/>
        <v>#REF!</v>
      </c>
      <c r="I528" s="356" t="str">
        <f t="shared" si="8"/>
        <v>#REF!</v>
      </c>
      <c r="J528" s="356" t="str">
        <f t="shared" si="9"/>
        <v>#REF!</v>
      </c>
      <c r="K528" s="356" t="str">
        <f t="shared" si="10"/>
        <v>#REF!</v>
      </c>
      <c r="L528" s="356" t="str">
        <f t="shared" si="11"/>
        <v>#REF!</v>
      </c>
      <c r="M528" s="356" t="str">
        <f t="shared" si="12"/>
        <v>#REF!</v>
      </c>
      <c r="N528" s="356" t="str">
        <f t="shared" si="13"/>
        <v>#REF!</v>
      </c>
      <c r="O528" s="356" t="str">
        <f t="shared" si="14"/>
        <v>#REF!</v>
      </c>
      <c r="P528" s="356" t="str">
        <f t="shared" si="15"/>
        <v>#REF!</v>
      </c>
      <c r="Q528" s="356" t="str">
        <f t="shared" si="16"/>
        <v>#REF!</v>
      </c>
      <c r="R528" s="356" t="str">
        <f t="shared" si="17"/>
        <v>#REF!</v>
      </c>
      <c r="S528" s="356" t="str">
        <f t="shared" si="18"/>
        <v>#REF!</v>
      </c>
      <c r="T528" s="356" t="str">
        <f t="shared" si="19"/>
        <v>#REF!</v>
      </c>
      <c r="U528" s="356" t="str">
        <f t="shared" si="20"/>
        <v>#REF!</v>
      </c>
      <c r="V528" s="356" t="str">
        <f t="shared" si="21"/>
        <v>#REF!</v>
      </c>
      <c r="W528" s="356" t="str">
        <f t="shared" si="22"/>
        <v>#REF!</v>
      </c>
      <c r="X528" s="356" t="str">
        <f t="shared" si="23"/>
        <v>#REF!</v>
      </c>
      <c r="Y528" s="356" t="str">
        <f t="shared" si="24"/>
        <v>#REF!</v>
      </c>
      <c r="Z528" s="356" t="str">
        <f t="shared" si="25"/>
        <v>#REF!</v>
      </c>
      <c r="AA528" s="356" t="str">
        <f t="shared" si="26"/>
        <v>#REF!</v>
      </c>
      <c r="AB528" s="356" t="str">
        <f t="shared" si="27"/>
        <v>#REF!</v>
      </c>
      <c r="AC528" s="356" t="str">
        <f t="shared" si="28"/>
        <v>#REF!</v>
      </c>
      <c r="AD528" s="356" t="str">
        <f t="shared" si="29"/>
        <v>#REF!</v>
      </c>
      <c r="AE528" s="356" t="str">
        <f t="shared" si="30"/>
        <v>#REF!</v>
      </c>
      <c r="AF528" s="356" t="str">
        <f t="shared" si="31"/>
        <v>#REF!</v>
      </c>
      <c r="AG528" s="356" t="str">
        <f t="shared" si="32"/>
        <v>#REF!</v>
      </c>
      <c r="AH528" s="356" t="str">
        <f t="shared" si="33"/>
        <v>#REF!</v>
      </c>
      <c r="AI528" s="356" t="str">
        <f t="shared" si="34"/>
        <v>#REF!</v>
      </c>
      <c r="AJ528" s="356" t="str">
        <f t="shared" si="35"/>
        <v>#REF!</v>
      </c>
      <c r="AK528" s="356" t="str">
        <f t="shared" si="36"/>
        <v>#REF!</v>
      </c>
      <c r="AL528" s="356" t="str">
        <f t="shared" si="37"/>
        <v>#REF!</v>
      </c>
      <c r="AM528" s="356" t="str">
        <f t="shared" si="38"/>
        <v>#REF!</v>
      </c>
      <c r="AN528" s="356" t="str">
        <f t="shared" si="39"/>
        <v>#REF!</v>
      </c>
      <c r="AO528" s="356" t="str">
        <f t="shared" si="40"/>
        <v>#REF!</v>
      </c>
      <c r="AP528" s="356" t="str">
        <f t="shared" si="41"/>
        <v>#REF!</v>
      </c>
      <c r="AQ528" s="356" t="str">
        <f t="shared" si="42"/>
        <v>#REF!</v>
      </c>
      <c r="AR528" s="356" t="str">
        <f t="shared" si="43"/>
        <v>#REF!</v>
      </c>
      <c r="AS528" s="356" t="str">
        <f t="shared" si="44"/>
        <v>#REF!</v>
      </c>
      <c r="AT528" s="356" t="str">
        <f t="shared" si="45"/>
        <v>#REF!</v>
      </c>
      <c r="AU528" s="356" t="str">
        <f t="shared" si="46"/>
        <v>#REF!</v>
      </c>
      <c r="AV528" s="356" t="str">
        <f t="shared" si="47"/>
        <v>#REF!</v>
      </c>
      <c r="AW528" s="356" t="str">
        <f t="shared" si="48"/>
        <v>#REF!</v>
      </c>
      <c r="AX528" s="356" t="str">
        <f t="shared" si="49"/>
        <v>#REF!</v>
      </c>
      <c r="AY528" s="356" t="str">
        <f t="shared" si="50"/>
        <v>#REF!</v>
      </c>
      <c r="AZ528" s="356" t="str">
        <f t="shared" si="51"/>
        <v>#REF!</v>
      </c>
      <c r="BA528" s="356" t="str">
        <f t="shared" si="52"/>
        <v>#REF!</v>
      </c>
      <c r="BB528" s="356" t="str">
        <f t="shared" si="53"/>
        <v>#REF!</v>
      </c>
      <c r="BC528" s="356" t="str">
        <f t="shared" si="54"/>
        <v>#REF!</v>
      </c>
      <c r="BD528" s="356" t="str">
        <f t="shared" si="55"/>
        <v>#REF!</v>
      </c>
      <c r="BE528" s="356" t="str">
        <f t="shared" si="56"/>
        <v>#REF!</v>
      </c>
      <c r="BF528" s="356" t="str">
        <f t="shared" si="57"/>
        <v>#REF!</v>
      </c>
      <c r="BG528" s="356" t="str">
        <f t="shared" si="58"/>
        <v>#REF!</v>
      </c>
      <c r="BH528" s="356" t="str">
        <f t="shared" si="59"/>
        <v>#REF!</v>
      </c>
      <c r="BI528" s="356" t="str">
        <f t="shared" si="60"/>
        <v>#REF!</v>
      </c>
      <c r="BJ528" s="356" t="str">
        <f t="shared" si="61"/>
        <v>#REF!</v>
      </c>
      <c r="BK528" s="356" t="str">
        <f t="shared" si="62"/>
        <v>#REF!</v>
      </c>
      <c r="BL528" s="356" t="str">
        <f t="shared" si="63"/>
        <v>#REF!</v>
      </c>
      <c r="BM528" s="356" t="str">
        <f t="shared" si="64"/>
        <v>#REF!</v>
      </c>
      <c r="BN528" s="112"/>
    </row>
    <row r="529">
      <c r="A529" s="351">
        <v>12.516666666666667</v>
      </c>
      <c r="B529" s="356" t="str">
        <f t="shared" si="1"/>
        <v>#REF!</v>
      </c>
      <c r="C529" s="356" t="str">
        <f t="shared" si="2"/>
        <v>#REF!</v>
      </c>
      <c r="D529" s="356" t="str">
        <f t="shared" si="3"/>
        <v>#REF!</v>
      </c>
      <c r="E529" s="356" t="str">
        <f t="shared" si="4"/>
        <v>#REF!</v>
      </c>
      <c r="F529" s="356" t="str">
        <f t="shared" si="5"/>
        <v>#REF!</v>
      </c>
      <c r="G529" s="356" t="str">
        <f t="shared" si="6"/>
        <v>#REF!</v>
      </c>
      <c r="H529" s="356" t="str">
        <f t="shared" si="7"/>
        <v>#REF!</v>
      </c>
      <c r="I529" s="356" t="str">
        <f t="shared" si="8"/>
        <v>#REF!</v>
      </c>
      <c r="J529" s="356" t="str">
        <f t="shared" si="9"/>
        <v>#REF!</v>
      </c>
      <c r="K529" s="356" t="str">
        <f t="shared" si="10"/>
        <v>#REF!</v>
      </c>
      <c r="L529" s="356" t="str">
        <f t="shared" si="11"/>
        <v>#REF!</v>
      </c>
      <c r="M529" s="356" t="str">
        <f t="shared" si="12"/>
        <v>#REF!</v>
      </c>
      <c r="N529" s="356" t="str">
        <f t="shared" si="13"/>
        <v>#REF!</v>
      </c>
      <c r="O529" s="356" t="str">
        <f t="shared" si="14"/>
        <v>#REF!</v>
      </c>
      <c r="P529" s="356" t="str">
        <f t="shared" si="15"/>
        <v>#REF!</v>
      </c>
      <c r="Q529" s="356" t="str">
        <f t="shared" si="16"/>
        <v>#REF!</v>
      </c>
      <c r="R529" s="356" t="str">
        <f t="shared" si="17"/>
        <v>#REF!</v>
      </c>
      <c r="S529" s="356" t="str">
        <f t="shared" si="18"/>
        <v>#REF!</v>
      </c>
      <c r="T529" s="356" t="str">
        <f t="shared" si="19"/>
        <v>#REF!</v>
      </c>
      <c r="U529" s="356" t="str">
        <f t="shared" si="20"/>
        <v>#REF!</v>
      </c>
      <c r="V529" s="356" t="str">
        <f t="shared" si="21"/>
        <v>#REF!</v>
      </c>
      <c r="W529" s="356" t="str">
        <f t="shared" si="22"/>
        <v>#REF!</v>
      </c>
      <c r="X529" s="356" t="str">
        <f t="shared" si="23"/>
        <v>#REF!</v>
      </c>
      <c r="Y529" s="356" t="str">
        <f t="shared" si="24"/>
        <v>#REF!</v>
      </c>
      <c r="Z529" s="356" t="str">
        <f t="shared" si="25"/>
        <v>#REF!</v>
      </c>
      <c r="AA529" s="356" t="str">
        <f t="shared" si="26"/>
        <v>#REF!</v>
      </c>
      <c r="AB529" s="356" t="str">
        <f t="shared" si="27"/>
        <v>#REF!</v>
      </c>
      <c r="AC529" s="356" t="str">
        <f t="shared" si="28"/>
        <v>#REF!</v>
      </c>
      <c r="AD529" s="356" t="str">
        <f t="shared" si="29"/>
        <v>#REF!</v>
      </c>
      <c r="AE529" s="356" t="str">
        <f t="shared" si="30"/>
        <v>#REF!</v>
      </c>
      <c r="AF529" s="356" t="str">
        <f t="shared" si="31"/>
        <v>#REF!</v>
      </c>
      <c r="AG529" s="356" t="str">
        <f t="shared" si="32"/>
        <v>#REF!</v>
      </c>
      <c r="AH529" s="356" t="str">
        <f t="shared" si="33"/>
        <v>#REF!</v>
      </c>
      <c r="AI529" s="356" t="str">
        <f t="shared" si="34"/>
        <v>#REF!</v>
      </c>
      <c r="AJ529" s="356" t="str">
        <f t="shared" si="35"/>
        <v>#REF!</v>
      </c>
      <c r="AK529" s="356" t="str">
        <f t="shared" si="36"/>
        <v>#REF!</v>
      </c>
      <c r="AL529" s="356" t="str">
        <f t="shared" si="37"/>
        <v>#REF!</v>
      </c>
      <c r="AM529" s="356" t="str">
        <f t="shared" si="38"/>
        <v>#REF!</v>
      </c>
      <c r="AN529" s="356" t="str">
        <f t="shared" si="39"/>
        <v>#REF!</v>
      </c>
      <c r="AO529" s="356" t="str">
        <f t="shared" si="40"/>
        <v>#REF!</v>
      </c>
      <c r="AP529" s="356" t="str">
        <f t="shared" si="41"/>
        <v>#REF!</v>
      </c>
      <c r="AQ529" s="356" t="str">
        <f t="shared" si="42"/>
        <v>#REF!</v>
      </c>
      <c r="AR529" s="356" t="str">
        <f t="shared" si="43"/>
        <v>#REF!</v>
      </c>
      <c r="AS529" s="356" t="str">
        <f t="shared" si="44"/>
        <v>#REF!</v>
      </c>
      <c r="AT529" s="356" t="str">
        <f t="shared" si="45"/>
        <v>#REF!</v>
      </c>
      <c r="AU529" s="356" t="str">
        <f t="shared" si="46"/>
        <v>#REF!</v>
      </c>
      <c r="AV529" s="356" t="str">
        <f t="shared" si="47"/>
        <v>#REF!</v>
      </c>
      <c r="AW529" s="356" t="str">
        <f t="shared" si="48"/>
        <v>#REF!</v>
      </c>
      <c r="AX529" s="356" t="str">
        <f t="shared" si="49"/>
        <v>#REF!</v>
      </c>
      <c r="AY529" s="356" t="str">
        <f t="shared" si="50"/>
        <v>#REF!</v>
      </c>
      <c r="AZ529" s="356" t="str">
        <f t="shared" si="51"/>
        <v>#REF!</v>
      </c>
      <c r="BA529" s="356" t="str">
        <f t="shared" si="52"/>
        <v>#REF!</v>
      </c>
      <c r="BB529" s="356" t="str">
        <f t="shared" si="53"/>
        <v>#REF!</v>
      </c>
      <c r="BC529" s="356" t="str">
        <f t="shared" si="54"/>
        <v>#REF!</v>
      </c>
      <c r="BD529" s="356" t="str">
        <f t="shared" si="55"/>
        <v>#REF!</v>
      </c>
      <c r="BE529" s="356" t="str">
        <f t="shared" si="56"/>
        <v>#REF!</v>
      </c>
      <c r="BF529" s="356" t="str">
        <f t="shared" si="57"/>
        <v>#REF!</v>
      </c>
      <c r="BG529" s="356" t="str">
        <f t="shared" si="58"/>
        <v>#REF!</v>
      </c>
      <c r="BH529" s="356" t="str">
        <f t="shared" si="59"/>
        <v>#REF!</v>
      </c>
      <c r="BI529" s="356" t="str">
        <f t="shared" si="60"/>
        <v>#REF!</v>
      </c>
      <c r="BJ529" s="356" t="str">
        <f t="shared" si="61"/>
        <v>#REF!</v>
      </c>
      <c r="BK529" s="356" t="str">
        <f t="shared" si="62"/>
        <v>#REF!</v>
      </c>
      <c r="BL529" s="356" t="str">
        <f t="shared" si="63"/>
        <v>#REF!</v>
      </c>
      <c r="BM529" s="356" t="str">
        <f t="shared" si="64"/>
        <v>#REF!</v>
      </c>
      <c r="BN529" s="112"/>
    </row>
    <row r="530">
      <c r="A530" s="351">
        <v>12.7</v>
      </c>
      <c r="B530" s="356" t="str">
        <f t="shared" si="1"/>
        <v>#REF!</v>
      </c>
      <c r="C530" s="356" t="str">
        <f t="shared" si="2"/>
        <v>#REF!</v>
      </c>
      <c r="D530" s="356" t="str">
        <f t="shared" si="3"/>
        <v>#REF!</v>
      </c>
      <c r="E530" s="356" t="str">
        <f t="shared" si="4"/>
        <v>#REF!</v>
      </c>
      <c r="F530" s="356" t="str">
        <f t="shared" si="5"/>
        <v>#REF!</v>
      </c>
      <c r="G530" s="356" t="str">
        <f t="shared" si="6"/>
        <v>#REF!</v>
      </c>
      <c r="H530" s="356" t="str">
        <f t="shared" si="7"/>
        <v>#REF!</v>
      </c>
      <c r="I530" s="356" t="str">
        <f t="shared" si="8"/>
        <v>#REF!</v>
      </c>
      <c r="J530" s="356" t="str">
        <f t="shared" si="9"/>
        <v>#REF!</v>
      </c>
      <c r="K530" s="356" t="str">
        <f t="shared" si="10"/>
        <v>#REF!</v>
      </c>
      <c r="L530" s="356" t="str">
        <f t="shared" si="11"/>
        <v>#REF!</v>
      </c>
      <c r="M530" s="356" t="str">
        <f t="shared" si="12"/>
        <v>#REF!</v>
      </c>
      <c r="N530" s="356" t="str">
        <f t="shared" si="13"/>
        <v>#REF!</v>
      </c>
      <c r="O530" s="356" t="str">
        <f t="shared" si="14"/>
        <v>#REF!</v>
      </c>
      <c r="P530" s="356" t="str">
        <f t="shared" si="15"/>
        <v>#REF!</v>
      </c>
      <c r="Q530" s="356" t="str">
        <f t="shared" si="16"/>
        <v>#REF!</v>
      </c>
      <c r="R530" s="356" t="str">
        <f t="shared" si="17"/>
        <v>#REF!</v>
      </c>
      <c r="S530" s="356" t="str">
        <f t="shared" si="18"/>
        <v>#REF!</v>
      </c>
      <c r="T530" s="356" t="str">
        <f t="shared" si="19"/>
        <v>#REF!</v>
      </c>
      <c r="U530" s="356" t="str">
        <f t="shared" si="20"/>
        <v>#REF!</v>
      </c>
      <c r="V530" s="356" t="str">
        <f t="shared" si="21"/>
        <v>#REF!</v>
      </c>
      <c r="W530" s="356" t="str">
        <f t="shared" si="22"/>
        <v>#REF!</v>
      </c>
      <c r="X530" s="356" t="str">
        <f t="shared" si="23"/>
        <v>#REF!</v>
      </c>
      <c r="Y530" s="356" t="str">
        <f t="shared" si="24"/>
        <v>#REF!</v>
      </c>
      <c r="Z530" s="356" t="str">
        <f t="shared" si="25"/>
        <v>#REF!</v>
      </c>
      <c r="AA530" s="356" t="str">
        <f t="shared" si="26"/>
        <v>#REF!</v>
      </c>
      <c r="AB530" s="356" t="str">
        <f t="shared" si="27"/>
        <v>#REF!</v>
      </c>
      <c r="AC530" s="356" t="str">
        <f t="shared" si="28"/>
        <v>#REF!</v>
      </c>
      <c r="AD530" s="356" t="str">
        <f t="shared" si="29"/>
        <v>#REF!</v>
      </c>
      <c r="AE530" s="356" t="str">
        <f t="shared" si="30"/>
        <v>#REF!</v>
      </c>
      <c r="AF530" s="356" t="str">
        <f t="shared" si="31"/>
        <v>#REF!</v>
      </c>
      <c r="AG530" s="356" t="str">
        <f t="shared" si="32"/>
        <v>#REF!</v>
      </c>
      <c r="AH530" s="356" t="str">
        <f t="shared" si="33"/>
        <v>#REF!</v>
      </c>
      <c r="AI530" s="356" t="str">
        <f t="shared" si="34"/>
        <v>#REF!</v>
      </c>
      <c r="AJ530" s="356" t="str">
        <f t="shared" si="35"/>
        <v>#REF!</v>
      </c>
      <c r="AK530" s="356" t="str">
        <f t="shared" si="36"/>
        <v>#REF!</v>
      </c>
      <c r="AL530" s="356" t="str">
        <f t="shared" si="37"/>
        <v>#REF!</v>
      </c>
      <c r="AM530" s="356" t="str">
        <f t="shared" si="38"/>
        <v>#REF!</v>
      </c>
      <c r="AN530" s="356" t="str">
        <f t="shared" si="39"/>
        <v>#REF!</v>
      </c>
      <c r="AO530" s="356" t="str">
        <f t="shared" si="40"/>
        <v>#REF!</v>
      </c>
      <c r="AP530" s="356" t="str">
        <f t="shared" si="41"/>
        <v>#REF!</v>
      </c>
      <c r="AQ530" s="356" t="str">
        <f t="shared" si="42"/>
        <v>#REF!</v>
      </c>
      <c r="AR530" s="356" t="str">
        <f t="shared" si="43"/>
        <v>#REF!</v>
      </c>
      <c r="AS530" s="356" t="str">
        <f t="shared" si="44"/>
        <v>#REF!</v>
      </c>
      <c r="AT530" s="356" t="str">
        <f t="shared" si="45"/>
        <v>#REF!</v>
      </c>
      <c r="AU530" s="356" t="str">
        <f t="shared" si="46"/>
        <v>#REF!</v>
      </c>
      <c r="AV530" s="356" t="str">
        <f t="shared" si="47"/>
        <v>#REF!</v>
      </c>
      <c r="AW530" s="356" t="str">
        <f t="shared" si="48"/>
        <v>#REF!</v>
      </c>
      <c r="AX530" s="356" t="str">
        <f t="shared" si="49"/>
        <v>#REF!</v>
      </c>
      <c r="AY530" s="356" t="str">
        <f t="shared" si="50"/>
        <v>#REF!</v>
      </c>
      <c r="AZ530" s="356" t="str">
        <f t="shared" si="51"/>
        <v>#REF!</v>
      </c>
      <c r="BA530" s="356" t="str">
        <f t="shared" si="52"/>
        <v>#REF!</v>
      </c>
      <c r="BB530" s="356" t="str">
        <f t="shared" si="53"/>
        <v>#REF!</v>
      </c>
      <c r="BC530" s="356" t="str">
        <f t="shared" si="54"/>
        <v>#REF!</v>
      </c>
      <c r="BD530" s="356" t="str">
        <f t="shared" si="55"/>
        <v>#REF!</v>
      </c>
      <c r="BE530" s="356" t="str">
        <f t="shared" si="56"/>
        <v>#REF!</v>
      </c>
      <c r="BF530" s="356" t="str">
        <f t="shared" si="57"/>
        <v>#REF!</v>
      </c>
      <c r="BG530" s="356" t="str">
        <f t="shared" si="58"/>
        <v>#REF!</v>
      </c>
      <c r="BH530" s="356" t="str">
        <f t="shared" si="59"/>
        <v>#REF!</v>
      </c>
      <c r="BI530" s="356" t="str">
        <f t="shared" si="60"/>
        <v>#REF!</v>
      </c>
      <c r="BJ530" s="356" t="str">
        <f t="shared" si="61"/>
        <v>#REF!</v>
      </c>
      <c r="BK530" s="356" t="str">
        <f t="shared" si="62"/>
        <v>#REF!</v>
      </c>
      <c r="BL530" s="356" t="str">
        <f t="shared" si="63"/>
        <v>#REF!</v>
      </c>
      <c r="BM530" s="356" t="str">
        <f t="shared" si="64"/>
        <v>#REF!</v>
      </c>
      <c r="BN530" s="112"/>
    </row>
    <row r="531">
      <c r="A531" s="351">
        <v>12.9</v>
      </c>
      <c r="B531" s="356" t="str">
        <f t="shared" si="1"/>
        <v>#REF!</v>
      </c>
      <c r="C531" s="356" t="str">
        <f t="shared" si="2"/>
        <v>#REF!</v>
      </c>
      <c r="D531" s="356" t="str">
        <f t="shared" si="3"/>
        <v>#REF!</v>
      </c>
      <c r="E531" s="356" t="str">
        <f t="shared" si="4"/>
        <v>#REF!</v>
      </c>
      <c r="F531" s="356" t="str">
        <f t="shared" si="5"/>
        <v>#REF!</v>
      </c>
      <c r="G531" s="356" t="str">
        <f t="shared" si="6"/>
        <v>#REF!</v>
      </c>
      <c r="H531" s="356" t="str">
        <f t="shared" si="7"/>
        <v>#REF!</v>
      </c>
      <c r="I531" s="356" t="str">
        <f t="shared" si="8"/>
        <v>#REF!</v>
      </c>
      <c r="J531" s="356" t="str">
        <f t="shared" si="9"/>
        <v>#REF!</v>
      </c>
      <c r="K531" s="356" t="str">
        <f t="shared" si="10"/>
        <v>#REF!</v>
      </c>
      <c r="L531" s="356" t="str">
        <f t="shared" si="11"/>
        <v>#REF!</v>
      </c>
      <c r="M531" s="356" t="str">
        <f t="shared" si="12"/>
        <v>#REF!</v>
      </c>
      <c r="N531" s="356" t="str">
        <f t="shared" si="13"/>
        <v>#REF!</v>
      </c>
      <c r="O531" s="356" t="str">
        <f t="shared" si="14"/>
        <v>#REF!</v>
      </c>
      <c r="P531" s="356" t="str">
        <f t="shared" si="15"/>
        <v>#REF!</v>
      </c>
      <c r="Q531" s="356" t="str">
        <f t="shared" si="16"/>
        <v>#REF!</v>
      </c>
      <c r="R531" s="356" t="str">
        <f t="shared" si="17"/>
        <v>#REF!</v>
      </c>
      <c r="S531" s="356" t="str">
        <f t="shared" si="18"/>
        <v>#REF!</v>
      </c>
      <c r="T531" s="356" t="str">
        <f t="shared" si="19"/>
        <v>#REF!</v>
      </c>
      <c r="U531" s="356" t="str">
        <f t="shared" si="20"/>
        <v>#REF!</v>
      </c>
      <c r="V531" s="356" t="str">
        <f t="shared" si="21"/>
        <v>#REF!</v>
      </c>
      <c r="W531" s="356" t="str">
        <f t="shared" si="22"/>
        <v>#REF!</v>
      </c>
      <c r="X531" s="356" t="str">
        <f t="shared" si="23"/>
        <v>#REF!</v>
      </c>
      <c r="Y531" s="356" t="str">
        <f t="shared" si="24"/>
        <v>#REF!</v>
      </c>
      <c r="Z531" s="356" t="str">
        <f t="shared" si="25"/>
        <v>#REF!</v>
      </c>
      <c r="AA531" s="356" t="str">
        <f t="shared" si="26"/>
        <v>#REF!</v>
      </c>
      <c r="AB531" s="356" t="str">
        <f t="shared" si="27"/>
        <v>#REF!</v>
      </c>
      <c r="AC531" s="356" t="str">
        <f t="shared" si="28"/>
        <v>#REF!</v>
      </c>
      <c r="AD531" s="356" t="str">
        <f t="shared" si="29"/>
        <v>#REF!</v>
      </c>
      <c r="AE531" s="356" t="str">
        <f t="shared" si="30"/>
        <v>#REF!</v>
      </c>
      <c r="AF531" s="356" t="str">
        <f t="shared" si="31"/>
        <v>#REF!</v>
      </c>
      <c r="AG531" s="356" t="str">
        <f t="shared" si="32"/>
        <v>#REF!</v>
      </c>
      <c r="AH531" s="356" t="str">
        <f t="shared" si="33"/>
        <v>#REF!</v>
      </c>
      <c r="AI531" s="356" t="str">
        <f t="shared" si="34"/>
        <v>#REF!</v>
      </c>
      <c r="AJ531" s="356" t="str">
        <f t="shared" si="35"/>
        <v>#REF!</v>
      </c>
      <c r="AK531" s="356" t="str">
        <f t="shared" si="36"/>
        <v>#REF!</v>
      </c>
      <c r="AL531" s="356" t="str">
        <f t="shared" si="37"/>
        <v>#REF!</v>
      </c>
      <c r="AM531" s="356" t="str">
        <f t="shared" si="38"/>
        <v>#REF!</v>
      </c>
      <c r="AN531" s="356" t="str">
        <f t="shared" si="39"/>
        <v>#REF!</v>
      </c>
      <c r="AO531" s="356" t="str">
        <f t="shared" si="40"/>
        <v>#REF!</v>
      </c>
      <c r="AP531" s="356" t="str">
        <f t="shared" si="41"/>
        <v>#REF!</v>
      </c>
      <c r="AQ531" s="356" t="str">
        <f t="shared" si="42"/>
        <v>#REF!</v>
      </c>
      <c r="AR531" s="356" t="str">
        <f t="shared" si="43"/>
        <v>#REF!</v>
      </c>
      <c r="AS531" s="356" t="str">
        <f t="shared" si="44"/>
        <v>#REF!</v>
      </c>
      <c r="AT531" s="356" t="str">
        <f t="shared" si="45"/>
        <v>#REF!</v>
      </c>
      <c r="AU531" s="356" t="str">
        <f t="shared" si="46"/>
        <v>#REF!</v>
      </c>
      <c r="AV531" s="356" t="str">
        <f t="shared" si="47"/>
        <v>#REF!</v>
      </c>
      <c r="AW531" s="356" t="str">
        <f t="shared" si="48"/>
        <v>#REF!</v>
      </c>
      <c r="AX531" s="356" t="str">
        <f t="shared" si="49"/>
        <v>#REF!</v>
      </c>
      <c r="AY531" s="356" t="str">
        <f t="shared" si="50"/>
        <v>#REF!</v>
      </c>
      <c r="AZ531" s="356" t="str">
        <f t="shared" si="51"/>
        <v>#REF!</v>
      </c>
      <c r="BA531" s="356" t="str">
        <f t="shared" si="52"/>
        <v>#REF!</v>
      </c>
      <c r="BB531" s="356" t="str">
        <f t="shared" si="53"/>
        <v>#REF!</v>
      </c>
      <c r="BC531" s="356" t="str">
        <f t="shared" si="54"/>
        <v>#REF!</v>
      </c>
      <c r="BD531" s="356" t="str">
        <f t="shared" si="55"/>
        <v>#REF!</v>
      </c>
      <c r="BE531" s="356" t="str">
        <f t="shared" si="56"/>
        <v>#REF!</v>
      </c>
      <c r="BF531" s="356" t="str">
        <f t="shared" si="57"/>
        <v>#REF!</v>
      </c>
      <c r="BG531" s="356" t="str">
        <f t="shared" si="58"/>
        <v>#REF!</v>
      </c>
      <c r="BH531" s="356" t="str">
        <f t="shared" si="59"/>
        <v>#REF!</v>
      </c>
      <c r="BI531" s="356" t="str">
        <f t="shared" si="60"/>
        <v>#REF!</v>
      </c>
      <c r="BJ531" s="356" t="str">
        <f t="shared" si="61"/>
        <v>#REF!</v>
      </c>
      <c r="BK531" s="356" t="str">
        <f t="shared" si="62"/>
        <v>#REF!</v>
      </c>
      <c r="BL531" s="356" t="str">
        <f t="shared" si="63"/>
        <v>#REF!</v>
      </c>
      <c r="BM531" s="356" t="str">
        <f t="shared" si="64"/>
        <v>#REF!</v>
      </c>
      <c r="BN531" s="112"/>
    </row>
    <row r="532">
      <c r="A532" s="351">
        <v>13.1</v>
      </c>
      <c r="B532" s="356" t="str">
        <f t="shared" si="1"/>
        <v>#REF!</v>
      </c>
      <c r="C532" s="356" t="str">
        <f t="shared" si="2"/>
        <v>#REF!</v>
      </c>
      <c r="D532" s="356" t="str">
        <f t="shared" si="3"/>
        <v>#REF!</v>
      </c>
      <c r="E532" s="356" t="str">
        <f t="shared" si="4"/>
        <v>#REF!</v>
      </c>
      <c r="F532" s="356" t="str">
        <f t="shared" si="5"/>
        <v>#REF!</v>
      </c>
      <c r="G532" s="356" t="str">
        <f t="shared" si="6"/>
        <v>#REF!</v>
      </c>
      <c r="H532" s="356" t="str">
        <f t="shared" si="7"/>
        <v>#REF!</v>
      </c>
      <c r="I532" s="356" t="str">
        <f t="shared" si="8"/>
        <v>#REF!</v>
      </c>
      <c r="J532" s="356" t="str">
        <f t="shared" si="9"/>
        <v>#REF!</v>
      </c>
      <c r="K532" s="356" t="str">
        <f t="shared" si="10"/>
        <v>#REF!</v>
      </c>
      <c r="L532" s="356" t="str">
        <f t="shared" si="11"/>
        <v>#REF!</v>
      </c>
      <c r="M532" s="356" t="str">
        <f t="shared" si="12"/>
        <v>#REF!</v>
      </c>
      <c r="N532" s="356" t="str">
        <f t="shared" si="13"/>
        <v>#REF!</v>
      </c>
      <c r="O532" s="356" t="str">
        <f t="shared" si="14"/>
        <v>#REF!</v>
      </c>
      <c r="P532" s="356" t="str">
        <f t="shared" si="15"/>
        <v>#REF!</v>
      </c>
      <c r="Q532" s="356" t="str">
        <f t="shared" si="16"/>
        <v>#REF!</v>
      </c>
      <c r="R532" s="356" t="str">
        <f t="shared" si="17"/>
        <v>#REF!</v>
      </c>
      <c r="S532" s="356" t="str">
        <f t="shared" si="18"/>
        <v>#REF!</v>
      </c>
      <c r="T532" s="356" t="str">
        <f t="shared" si="19"/>
        <v>#REF!</v>
      </c>
      <c r="U532" s="356" t="str">
        <f t="shared" si="20"/>
        <v>#REF!</v>
      </c>
      <c r="V532" s="356" t="str">
        <f t="shared" si="21"/>
        <v>#REF!</v>
      </c>
      <c r="W532" s="356" t="str">
        <f t="shared" si="22"/>
        <v>#REF!</v>
      </c>
      <c r="X532" s="356" t="str">
        <f t="shared" si="23"/>
        <v>#REF!</v>
      </c>
      <c r="Y532" s="356" t="str">
        <f t="shared" si="24"/>
        <v>#REF!</v>
      </c>
      <c r="Z532" s="356" t="str">
        <f t="shared" si="25"/>
        <v>#REF!</v>
      </c>
      <c r="AA532" s="356" t="str">
        <f t="shared" si="26"/>
        <v>#REF!</v>
      </c>
      <c r="AB532" s="356" t="str">
        <f t="shared" si="27"/>
        <v>#REF!</v>
      </c>
      <c r="AC532" s="356" t="str">
        <f t="shared" si="28"/>
        <v>#REF!</v>
      </c>
      <c r="AD532" s="356" t="str">
        <f t="shared" si="29"/>
        <v>#REF!</v>
      </c>
      <c r="AE532" s="356" t="str">
        <f t="shared" si="30"/>
        <v>#REF!</v>
      </c>
      <c r="AF532" s="356" t="str">
        <f t="shared" si="31"/>
        <v>#REF!</v>
      </c>
      <c r="AG532" s="356" t="str">
        <f t="shared" si="32"/>
        <v>#REF!</v>
      </c>
      <c r="AH532" s="356" t="str">
        <f t="shared" si="33"/>
        <v>#REF!</v>
      </c>
      <c r="AI532" s="356" t="str">
        <f t="shared" si="34"/>
        <v>#REF!</v>
      </c>
      <c r="AJ532" s="356" t="str">
        <f t="shared" si="35"/>
        <v>#REF!</v>
      </c>
      <c r="AK532" s="356" t="str">
        <f t="shared" si="36"/>
        <v>#REF!</v>
      </c>
      <c r="AL532" s="356" t="str">
        <f t="shared" si="37"/>
        <v>#REF!</v>
      </c>
      <c r="AM532" s="356" t="str">
        <f t="shared" si="38"/>
        <v>#REF!</v>
      </c>
      <c r="AN532" s="356" t="str">
        <f t="shared" si="39"/>
        <v>#REF!</v>
      </c>
      <c r="AO532" s="356" t="str">
        <f t="shared" si="40"/>
        <v>#REF!</v>
      </c>
      <c r="AP532" s="356" t="str">
        <f t="shared" si="41"/>
        <v>#REF!</v>
      </c>
      <c r="AQ532" s="356" t="str">
        <f t="shared" si="42"/>
        <v>#REF!</v>
      </c>
      <c r="AR532" s="356" t="str">
        <f t="shared" si="43"/>
        <v>#REF!</v>
      </c>
      <c r="AS532" s="356" t="str">
        <f t="shared" si="44"/>
        <v>#REF!</v>
      </c>
      <c r="AT532" s="356" t="str">
        <f t="shared" si="45"/>
        <v>#REF!</v>
      </c>
      <c r="AU532" s="356" t="str">
        <f t="shared" si="46"/>
        <v>#REF!</v>
      </c>
      <c r="AV532" s="356" t="str">
        <f t="shared" si="47"/>
        <v>#REF!</v>
      </c>
      <c r="AW532" s="356" t="str">
        <f t="shared" si="48"/>
        <v>#REF!</v>
      </c>
      <c r="AX532" s="356" t="str">
        <f t="shared" si="49"/>
        <v>#REF!</v>
      </c>
      <c r="AY532" s="356" t="str">
        <f t="shared" si="50"/>
        <v>#REF!</v>
      </c>
      <c r="AZ532" s="356" t="str">
        <f t="shared" si="51"/>
        <v>#REF!</v>
      </c>
      <c r="BA532" s="356" t="str">
        <f t="shared" si="52"/>
        <v>#REF!</v>
      </c>
      <c r="BB532" s="356" t="str">
        <f t="shared" si="53"/>
        <v>#REF!</v>
      </c>
      <c r="BC532" s="356" t="str">
        <f t="shared" si="54"/>
        <v>#REF!</v>
      </c>
      <c r="BD532" s="356" t="str">
        <f t="shared" si="55"/>
        <v>#REF!</v>
      </c>
      <c r="BE532" s="356" t="str">
        <f t="shared" si="56"/>
        <v>#REF!</v>
      </c>
      <c r="BF532" s="356" t="str">
        <f t="shared" si="57"/>
        <v>#REF!</v>
      </c>
      <c r="BG532" s="356" t="str">
        <f t="shared" si="58"/>
        <v>#REF!</v>
      </c>
      <c r="BH532" s="356" t="str">
        <f t="shared" si="59"/>
        <v>#REF!</v>
      </c>
      <c r="BI532" s="356" t="str">
        <f t="shared" si="60"/>
        <v>#REF!</v>
      </c>
      <c r="BJ532" s="356" t="str">
        <f t="shared" si="61"/>
        <v>#REF!</v>
      </c>
      <c r="BK532" s="356" t="str">
        <f t="shared" si="62"/>
        <v>#REF!</v>
      </c>
      <c r="BL532" s="356" t="str">
        <f t="shared" si="63"/>
        <v>#REF!</v>
      </c>
      <c r="BM532" s="356" t="str">
        <f t="shared" si="64"/>
        <v>#REF!</v>
      </c>
      <c r="BN532" s="112"/>
    </row>
    <row r="533">
      <c r="A533" s="351">
        <v>13.283333333333331</v>
      </c>
      <c r="B533" s="356" t="str">
        <f t="shared" si="1"/>
        <v>#REF!</v>
      </c>
      <c r="C533" s="356" t="str">
        <f t="shared" si="2"/>
        <v>#REF!</v>
      </c>
      <c r="D533" s="356" t="str">
        <f t="shared" si="3"/>
        <v>#REF!</v>
      </c>
      <c r="E533" s="356" t="str">
        <f t="shared" si="4"/>
        <v>#REF!</v>
      </c>
      <c r="F533" s="356" t="str">
        <f t="shared" si="5"/>
        <v>#REF!</v>
      </c>
      <c r="G533" s="356" t="str">
        <f t="shared" si="6"/>
        <v>#REF!</v>
      </c>
      <c r="H533" s="356" t="str">
        <f t="shared" si="7"/>
        <v>#REF!</v>
      </c>
      <c r="I533" s="356" t="str">
        <f t="shared" si="8"/>
        <v>#REF!</v>
      </c>
      <c r="J533" s="356" t="str">
        <f t="shared" si="9"/>
        <v>#REF!</v>
      </c>
      <c r="K533" s="356" t="str">
        <f t="shared" si="10"/>
        <v>#REF!</v>
      </c>
      <c r="L533" s="356" t="str">
        <f t="shared" si="11"/>
        <v>#REF!</v>
      </c>
      <c r="M533" s="356" t="str">
        <f t="shared" si="12"/>
        <v>#REF!</v>
      </c>
      <c r="N533" s="356" t="str">
        <f t="shared" si="13"/>
        <v>#REF!</v>
      </c>
      <c r="O533" s="356" t="str">
        <f t="shared" si="14"/>
        <v>#REF!</v>
      </c>
      <c r="P533" s="356" t="str">
        <f t="shared" si="15"/>
        <v>#REF!</v>
      </c>
      <c r="Q533" s="356" t="str">
        <f t="shared" si="16"/>
        <v>#REF!</v>
      </c>
      <c r="R533" s="356" t="str">
        <f t="shared" si="17"/>
        <v>#REF!</v>
      </c>
      <c r="S533" s="356" t="str">
        <f t="shared" si="18"/>
        <v>#REF!</v>
      </c>
      <c r="T533" s="356" t="str">
        <f t="shared" si="19"/>
        <v>#REF!</v>
      </c>
      <c r="U533" s="356" t="str">
        <f t="shared" si="20"/>
        <v>#REF!</v>
      </c>
      <c r="V533" s="356" t="str">
        <f t="shared" si="21"/>
        <v>#REF!</v>
      </c>
      <c r="W533" s="356" t="str">
        <f t="shared" si="22"/>
        <v>#REF!</v>
      </c>
      <c r="X533" s="356" t="str">
        <f t="shared" si="23"/>
        <v>#REF!</v>
      </c>
      <c r="Y533" s="356" t="str">
        <f t="shared" si="24"/>
        <v>#REF!</v>
      </c>
      <c r="Z533" s="356" t="str">
        <f t="shared" si="25"/>
        <v>#REF!</v>
      </c>
      <c r="AA533" s="356" t="str">
        <f t="shared" si="26"/>
        <v>#REF!</v>
      </c>
      <c r="AB533" s="356" t="str">
        <f t="shared" si="27"/>
        <v>#REF!</v>
      </c>
      <c r="AC533" s="356" t="str">
        <f t="shared" si="28"/>
        <v>#REF!</v>
      </c>
      <c r="AD533" s="356" t="str">
        <f t="shared" si="29"/>
        <v>#REF!</v>
      </c>
      <c r="AE533" s="356" t="str">
        <f t="shared" si="30"/>
        <v>#REF!</v>
      </c>
      <c r="AF533" s="356" t="str">
        <f t="shared" si="31"/>
        <v>#REF!</v>
      </c>
      <c r="AG533" s="356" t="str">
        <f t="shared" si="32"/>
        <v>#REF!</v>
      </c>
      <c r="AH533" s="356" t="str">
        <f t="shared" si="33"/>
        <v>#REF!</v>
      </c>
      <c r="AI533" s="356" t="str">
        <f t="shared" si="34"/>
        <v>#REF!</v>
      </c>
      <c r="AJ533" s="356" t="str">
        <f t="shared" si="35"/>
        <v>#REF!</v>
      </c>
      <c r="AK533" s="356" t="str">
        <f t="shared" si="36"/>
        <v>#REF!</v>
      </c>
      <c r="AL533" s="356" t="str">
        <f t="shared" si="37"/>
        <v>#REF!</v>
      </c>
      <c r="AM533" s="356" t="str">
        <f t="shared" si="38"/>
        <v>#REF!</v>
      </c>
      <c r="AN533" s="356" t="str">
        <f t="shared" si="39"/>
        <v>#REF!</v>
      </c>
      <c r="AO533" s="356" t="str">
        <f t="shared" si="40"/>
        <v>#REF!</v>
      </c>
      <c r="AP533" s="356" t="str">
        <f t="shared" si="41"/>
        <v>#REF!</v>
      </c>
      <c r="AQ533" s="356" t="str">
        <f t="shared" si="42"/>
        <v>#REF!</v>
      </c>
      <c r="AR533" s="356" t="str">
        <f t="shared" si="43"/>
        <v>#REF!</v>
      </c>
      <c r="AS533" s="356" t="str">
        <f t="shared" si="44"/>
        <v>#REF!</v>
      </c>
      <c r="AT533" s="356" t="str">
        <f t="shared" si="45"/>
        <v>#REF!</v>
      </c>
      <c r="AU533" s="356" t="str">
        <f t="shared" si="46"/>
        <v>#REF!</v>
      </c>
      <c r="AV533" s="356" t="str">
        <f t="shared" si="47"/>
        <v>#REF!</v>
      </c>
      <c r="AW533" s="356" t="str">
        <f t="shared" si="48"/>
        <v>#REF!</v>
      </c>
      <c r="AX533" s="356" t="str">
        <f t="shared" si="49"/>
        <v>#REF!</v>
      </c>
      <c r="AY533" s="356" t="str">
        <f t="shared" si="50"/>
        <v>#REF!</v>
      </c>
      <c r="AZ533" s="356" t="str">
        <f t="shared" si="51"/>
        <v>#REF!</v>
      </c>
      <c r="BA533" s="356" t="str">
        <f t="shared" si="52"/>
        <v>#REF!</v>
      </c>
      <c r="BB533" s="356" t="str">
        <f t="shared" si="53"/>
        <v>#REF!</v>
      </c>
      <c r="BC533" s="356" t="str">
        <f t="shared" si="54"/>
        <v>#REF!</v>
      </c>
      <c r="BD533" s="356" t="str">
        <f t="shared" si="55"/>
        <v>#REF!</v>
      </c>
      <c r="BE533" s="356" t="str">
        <f t="shared" si="56"/>
        <v>#REF!</v>
      </c>
      <c r="BF533" s="356" t="str">
        <f t="shared" si="57"/>
        <v>#REF!</v>
      </c>
      <c r="BG533" s="356" t="str">
        <f t="shared" si="58"/>
        <v>#REF!</v>
      </c>
      <c r="BH533" s="356" t="str">
        <f t="shared" si="59"/>
        <v>#REF!</v>
      </c>
      <c r="BI533" s="356" t="str">
        <f t="shared" si="60"/>
        <v>#REF!</v>
      </c>
      <c r="BJ533" s="356" t="str">
        <f t="shared" si="61"/>
        <v>#REF!</v>
      </c>
      <c r="BK533" s="356" t="str">
        <f t="shared" si="62"/>
        <v>#REF!</v>
      </c>
      <c r="BL533" s="356" t="str">
        <f t="shared" si="63"/>
        <v>#REF!</v>
      </c>
      <c r="BM533" s="356" t="str">
        <f t="shared" si="64"/>
        <v>#REF!</v>
      </c>
      <c r="BN533" s="112"/>
    </row>
    <row r="534">
      <c r="A534" s="351">
        <v>13.483333333333333</v>
      </c>
      <c r="B534" s="356" t="str">
        <f t="shared" si="1"/>
        <v>#REF!</v>
      </c>
      <c r="C534" s="356" t="str">
        <f t="shared" si="2"/>
        <v>#REF!</v>
      </c>
      <c r="D534" s="356" t="str">
        <f t="shared" si="3"/>
        <v>#REF!</v>
      </c>
      <c r="E534" s="356" t="str">
        <f t="shared" si="4"/>
        <v>#REF!</v>
      </c>
      <c r="F534" s="356" t="str">
        <f t="shared" si="5"/>
        <v>#REF!</v>
      </c>
      <c r="G534" s="356" t="str">
        <f t="shared" si="6"/>
        <v>#REF!</v>
      </c>
      <c r="H534" s="356" t="str">
        <f t="shared" si="7"/>
        <v>#REF!</v>
      </c>
      <c r="I534" s="356" t="str">
        <f t="shared" si="8"/>
        <v>#REF!</v>
      </c>
      <c r="J534" s="356" t="str">
        <f t="shared" si="9"/>
        <v>#REF!</v>
      </c>
      <c r="K534" s="356" t="str">
        <f t="shared" si="10"/>
        <v>#REF!</v>
      </c>
      <c r="L534" s="356" t="str">
        <f t="shared" si="11"/>
        <v>#REF!</v>
      </c>
      <c r="M534" s="356" t="str">
        <f t="shared" si="12"/>
        <v>#REF!</v>
      </c>
      <c r="N534" s="356" t="str">
        <f t="shared" si="13"/>
        <v>#REF!</v>
      </c>
      <c r="O534" s="356" t="str">
        <f t="shared" si="14"/>
        <v>#REF!</v>
      </c>
      <c r="P534" s="356" t="str">
        <f t="shared" si="15"/>
        <v>#REF!</v>
      </c>
      <c r="Q534" s="356" t="str">
        <f t="shared" si="16"/>
        <v>#REF!</v>
      </c>
      <c r="R534" s="356" t="str">
        <f t="shared" si="17"/>
        <v>#REF!</v>
      </c>
      <c r="S534" s="356" t="str">
        <f t="shared" si="18"/>
        <v>#REF!</v>
      </c>
      <c r="T534" s="356" t="str">
        <f t="shared" si="19"/>
        <v>#REF!</v>
      </c>
      <c r="U534" s="356" t="str">
        <f t="shared" si="20"/>
        <v>#REF!</v>
      </c>
      <c r="V534" s="356" t="str">
        <f t="shared" si="21"/>
        <v>#REF!</v>
      </c>
      <c r="W534" s="356" t="str">
        <f t="shared" si="22"/>
        <v>#REF!</v>
      </c>
      <c r="X534" s="356" t="str">
        <f t="shared" si="23"/>
        <v>#REF!</v>
      </c>
      <c r="Y534" s="356" t="str">
        <f t="shared" si="24"/>
        <v>#REF!</v>
      </c>
      <c r="Z534" s="356" t="str">
        <f t="shared" si="25"/>
        <v>#REF!</v>
      </c>
      <c r="AA534" s="356" t="str">
        <f t="shared" si="26"/>
        <v>#REF!</v>
      </c>
      <c r="AB534" s="356" t="str">
        <f t="shared" si="27"/>
        <v>#REF!</v>
      </c>
      <c r="AC534" s="356" t="str">
        <f t="shared" si="28"/>
        <v>#REF!</v>
      </c>
      <c r="AD534" s="356" t="str">
        <f t="shared" si="29"/>
        <v>#REF!</v>
      </c>
      <c r="AE534" s="356" t="str">
        <f t="shared" si="30"/>
        <v>#REF!</v>
      </c>
      <c r="AF534" s="356" t="str">
        <f t="shared" si="31"/>
        <v>#REF!</v>
      </c>
      <c r="AG534" s="356" t="str">
        <f t="shared" si="32"/>
        <v>#REF!</v>
      </c>
      <c r="AH534" s="356" t="str">
        <f t="shared" si="33"/>
        <v>#REF!</v>
      </c>
      <c r="AI534" s="356" t="str">
        <f t="shared" si="34"/>
        <v>#REF!</v>
      </c>
      <c r="AJ534" s="356" t="str">
        <f t="shared" si="35"/>
        <v>#REF!</v>
      </c>
      <c r="AK534" s="356" t="str">
        <f t="shared" si="36"/>
        <v>#REF!</v>
      </c>
      <c r="AL534" s="356" t="str">
        <f t="shared" si="37"/>
        <v>#REF!</v>
      </c>
      <c r="AM534" s="356" t="str">
        <f t="shared" si="38"/>
        <v>#REF!</v>
      </c>
      <c r="AN534" s="356" t="str">
        <f t="shared" si="39"/>
        <v>#REF!</v>
      </c>
      <c r="AO534" s="356" t="str">
        <f t="shared" si="40"/>
        <v>#REF!</v>
      </c>
      <c r="AP534" s="356" t="str">
        <f t="shared" si="41"/>
        <v>#REF!</v>
      </c>
      <c r="AQ534" s="356" t="str">
        <f t="shared" si="42"/>
        <v>#REF!</v>
      </c>
      <c r="AR534" s="356" t="str">
        <f t="shared" si="43"/>
        <v>#REF!</v>
      </c>
      <c r="AS534" s="356" t="str">
        <f t="shared" si="44"/>
        <v>#REF!</v>
      </c>
      <c r="AT534" s="356" t="str">
        <f t="shared" si="45"/>
        <v>#REF!</v>
      </c>
      <c r="AU534" s="356" t="str">
        <f t="shared" si="46"/>
        <v>#REF!</v>
      </c>
      <c r="AV534" s="356" t="str">
        <f t="shared" si="47"/>
        <v>#REF!</v>
      </c>
      <c r="AW534" s="356" t="str">
        <f t="shared" si="48"/>
        <v>#REF!</v>
      </c>
      <c r="AX534" s="356" t="str">
        <f t="shared" si="49"/>
        <v>#REF!</v>
      </c>
      <c r="AY534" s="356" t="str">
        <f t="shared" si="50"/>
        <v>#REF!</v>
      </c>
      <c r="AZ534" s="356" t="str">
        <f t="shared" si="51"/>
        <v>#REF!</v>
      </c>
      <c r="BA534" s="356" t="str">
        <f t="shared" si="52"/>
        <v>#REF!</v>
      </c>
      <c r="BB534" s="356" t="str">
        <f t="shared" si="53"/>
        <v>#REF!</v>
      </c>
      <c r="BC534" s="356" t="str">
        <f t="shared" si="54"/>
        <v>#REF!</v>
      </c>
      <c r="BD534" s="356" t="str">
        <f t="shared" si="55"/>
        <v>#REF!</v>
      </c>
      <c r="BE534" s="356" t="str">
        <f t="shared" si="56"/>
        <v>#REF!</v>
      </c>
      <c r="BF534" s="356" t="str">
        <f t="shared" si="57"/>
        <v>#REF!</v>
      </c>
      <c r="BG534" s="356" t="str">
        <f t="shared" si="58"/>
        <v>#REF!</v>
      </c>
      <c r="BH534" s="356" t="str">
        <f t="shared" si="59"/>
        <v>#REF!</v>
      </c>
      <c r="BI534" s="356" t="str">
        <f t="shared" si="60"/>
        <v>#REF!</v>
      </c>
      <c r="BJ534" s="356" t="str">
        <f t="shared" si="61"/>
        <v>#REF!</v>
      </c>
      <c r="BK534" s="356" t="str">
        <f t="shared" si="62"/>
        <v>#REF!</v>
      </c>
      <c r="BL534" s="356" t="str">
        <f t="shared" si="63"/>
        <v>#REF!</v>
      </c>
      <c r="BM534" s="356" t="str">
        <f t="shared" si="64"/>
        <v>#REF!</v>
      </c>
      <c r="BN534" s="112"/>
    </row>
    <row r="535">
      <c r="A535" s="351">
        <v>13.666666666666666</v>
      </c>
      <c r="B535" s="356" t="str">
        <f t="shared" si="1"/>
        <v>#REF!</v>
      </c>
      <c r="C535" s="356" t="str">
        <f t="shared" si="2"/>
        <v>#REF!</v>
      </c>
      <c r="D535" s="356" t="str">
        <f t="shared" si="3"/>
        <v>#REF!</v>
      </c>
      <c r="E535" s="356" t="str">
        <f t="shared" si="4"/>
        <v>#REF!</v>
      </c>
      <c r="F535" s="356" t="str">
        <f t="shared" si="5"/>
        <v>#REF!</v>
      </c>
      <c r="G535" s="356" t="str">
        <f t="shared" si="6"/>
        <v>#REF!</v>
      </c>
      <c r="H535" s="356" t="str">
        <f t="shared" si="7"/>
        <v>#REF!</v>
      </c>
      <c r="I535" s="356" t="str">
        <f t="shared" si="8"/>
        <v>#REF!</v>
      </c>
      <c r="J535" s="356" t="str">
        <f t="shared" si="9"/>
        <v>#REF!</v>
      </c>
      <c r="K535" s="356" t="str">
        <f t="shared" si="10"/>
        <v>#REF!</v>
      </c>
      <c r="L535" s="356" t="str">
        <f t="shared" si="11"/>
        <v>#REF!</v>
      </c>
      <c r="M535" s="356" t="str">
        <f t="shared" si="12"/>
        <v>#REF!</v>
      </c>
      <c r="N535" s="356" t="str">
        <f t="shared" si="13"/>
        <v>#REF!</v>
      </c>
      <c r="O535" s="356" t="str">
        <f t="shared" si="14"/>
        <v>#REF!</v>
      </c>
      <c r="P535" s="356" t="str">
        <f t="shared" si="15"/>
        <v>#REF!</v>
      </c>
      <c r="Q535" s="356" t="str">
        <f t="shared" si="16"/>
        <v>#REF!</v>
      </c>
      <c r="R535" s="356" t="str">
        <f t="shared" si="17"/>
        <v>#REF!</v>
      </c>
      <c r="S535" s="356" t="str">
        <f t="shared" si="18"/>
        <v>#REF!</v>
      </c>
      <c r="T535" s="356" t="str">
        <f t="shared" si="19"/>
        <v>#REF!</v>
      </c>
      <c r="U535" s="356" t="str">
        <f t="shared" si="20"/>
        <v>#REF!</v>
      </c>
      <c r="V535" s="356" t="str">
        <f t="shared" si="21"/>
        <v>#REF!</v>
      </c>
      <c r="W535" s="356" t="str">
        <f t="shared" si="22"/>
        <v>#REF!</v>
      </c>
      <c r="X535" s="356" t="str">
        <f t="shared" si="23"/>
        <v>#REF!</v>
      </c>
      <c r="Y535" s="356" t="str">
        <f t="shared" si="24"/>
        <v>#REF!</v>
      </c>
      <c r="Z535" s="356" t="str">
        <f t="shared" si="25"/>
        <v>#REF!</v>
      </c>
      <c r="AA535" s="356" t="str">
        <f t="shared" si="26"/>
        <v>#REF!</v>
      </c>
      <c r="AB535" s="356" t="str">
        <f t="shared" si="27"/>
        <v>#REF!</v>
      </c>
      <c r="AC535" s="356" t="str">
        <f t="shared" si="28"/>
        <v>#REF!</v>
      </c>
      <c r="AD535" s="356" t="str">
        <f t="shared" si="29"/>
        <v>#REF!</v>
      </c>
      <c r="AE535" s="356" t="str">
        <f t="shared" si="30"/>
        <v>#REF!</v>
      </c>
      <c r="AF535" s="356" t="str">
        <f t="shared" si="31"/>
        <v>#REF!</v>
      </c>
      <c r="AG535" s="356" t="str">
        <f t="shared" si="32"/>
        <v>#REF!</v>
      </c>
      <c r="AH535" s="356" t="str">
        <f t="shared" si="33"/>
        <v>#REF!</v>
      </c>
      <c r="AI535" s="356" t="str">
        <f t="shared" si="34"/>
        <v>#REF!</v>
      </c>
      <c r="AJ535" s="356" t="str">
        <f t="shared" si="35"/>
        <v>#REF!</v>
      </c>
      <c r="AK535" s="356" t="str">
        <f t="shared" si="36"/>
        <v>#REF!</v>
      </c>
      <c r="AL535" s="356" t="str">
        <f t="shared" si="37"/>
        <v>#REF!</v>
      </c>
      <c r="AM535" s="356" t="str">
        <f t="shared" si="38"/>
        <v>#REF!</v>
      </c>
      <c r="AN535" s="356" t="str">
        <f t="shared" si="39"/>
        <v>#REF!</v>
      </c>
      <c r="AO535" s="356" t="str">
        <f t="shared" si="40"/>
        <v>#REF!</v>
      </c>
      <c r="AP535" s="356" t="str">
        <f t="shared" si="41"/>
        <v>#REF!</v>
      </c>
      <c r="AQ535" s="356" t="str">
        <f t="shared" si="42"/>
        <v>#REF!</v>
      </c>
      <c r="AR535" s="356" t="str">
        <f t="shared" si="43"/>
        <v>#REF!</v>
      </c>
      <c r="AS535" s="356" t="str">
        <f t="shared" si="44"/>
        <v>#REF!</v>
      </c>
      <c r="AT535" s="356" t="str">
        <f t="shared" si="45"/>
        <v>#REF!</v>
      </c>
      <c r="AU535" s="356" t="str">
        <f t="shared" si="46"/>
        <v>#REF!</v>
      </c>
      <c r="AV535" s="356" t="str">
        <f t="shared" si="47"/>
        <v>#REF!</v>
      </c>
      <c r="AW535" s="356" t="str">
        <f t="shared" si="48"/>
        <v>#REF!</v>
      </c>
      <c r="AX535" s="356" t="str">
        <f t="shared" si="49"/>
        <v>#REF!</v>
      </c>
      <c r="AY535" s="356" t="str">
        <f t="shared" si="50"/>
        <v>#REF!</v>
      </c>
      <c r="AZ535" s="356" t="str">
        <f t="shared" si="51"/>
        <v>#REF!</v>
      </c>
      <c r="BA535" s="356" t="str">
        <f t="shared" si="52"/>
        <v>#REF!</v>
      </c>
      <c r="BB535" s="356" t="str">
        <f t="shared" si="53"/>
        <v>#REF!</v>
      </c>
      <c r="BC535" s="356" t="str">
        <f t="shared" si="54"/>
        <v>#REF!</v>
      </c>
      <c r="BD535" s="356" t="str">
        <f t="shared" si="55"/>
        <v>#REF!</v>
      </c>
      <c r="BE535" s="356" t="str">
        <f t="shared" si="56"/>
        <v>#REF!</v>
      </c>
      <c r="BF535" s="356" t="str">
        <f t="shared" si="57"/>
        <v>#REF!</v>
      </c>
      <c r="BG535" s="356" t="str">
        <f t="shared" si="58"/>
        <v>#REF!</v>
      </c>
      <c r="BH535" s="356" t="str">
        <f t="shared" si="59"/>
        <v>#REF!</v>
      </c>
      <c r="BI535" s="356" t="str">
        <f t="shared" si="60"/>
        <v>#REF!</v>
      </c>
      <c r="BJ535" s="356" t="str">
        <f t="shared" si="61"/>
        <v>#REF!</v>
      </c>
      <c r="BK535" s="356" t="str">
        <f t="shared" si="62"/>
        <v>#REF!</v>
      </c>
      <c r="BL535" s="356" t="str">
        <f t="shared" si="63"/>
        <v>#REF!</v>
      </c>
      <c r="BM535" s="356" t="str">
        <f t="shared" si="64"/>
        <v>#REF!</v>
      </c>
      <c r="BN535" s="112"/>
    </row>
    <row r="536">
      <c r="A536" s="351">
        <v>13.866666666666669</v>
      </c>
      <c r="B536" s="356" t="str">
        <f t="shared" si="1"/>
        <v>#REF!</v>
      </c>
      <c r="C536" s="356" t="str">
        <f t="shared" si="2"/>
        <v>#REF!</v>
      </c>
      <c r="D536" s="356" t="str">
        <f t="shared" si="3"/>
        <v>#REF!</v>
      </c>
      <c r="E536" s="356" t="str">
        <f t="shared" si="4"/>
        <v>#REF!</v>
      </c>
      <c r="F536" s="356" t="str">
        <f t="shared" si="5"/>
        <v>#REF!</v>
      </c>
      <c r="G536" s="356" t="str">
        <f t="shared" si="6"/>
        <v>#REF!</v>
      </c>
      <c r="H536" s="356" t="str">
        <f t="shared" si="7"/>
        <v>#REF!</v>
      </c>
      <c r="I536" s="356" t="str">
        <f t="shared" si="8"/>
        <v>#REF!</v>
      </c>
      <c r="J536" s="356" t="str">
        <f t="shared" si="9"/>
        <v>#REF!</v>
      </c>
      <c r="K536" s="356" t="str">
        <f t="shared" si="10"/>
        <v>#REF!</v>
      </c>
      <c r="L536" s="356" t="str">
        <f t="shared" si="11"/>
        <v>#REF!</v>
      </c>
      <c r="M536" s="356" t="str">
        <f t="shared" si="12"/>
        <v>#REF!</v>
      </c>
      <c r="N536" s="356" t="str">
        <f t="shared" si="13"/>
        <v>#REF!</v>
      </c>
      <c r="O536" s="356" t="str">
        <f t="shared" si="14"/>
        <v>#REF!</v>
      </c>
      <c r="P536" s="356" t="str">
        <f t="shared" si="15"/>
        <v>#REF!</v>
      </c>
      <c r="Q536" s="356" t="str">
        <f t="shared" si="16"/>
        <v>#REF!</v>
      </c>
      <c r="R536" s="356" t="str">
        <f t="shared" si="17"/>
        <v>#REF!</v>
      </c>
      <c r="S536" s="356" t="str">
        <f t="shared" si="18"/>
        <v>#REF!</v>
      </c>
      <c r="T536" s="356" t="str">
        <f t="shared" si="19"/>
        <v>#REF!</v>
      </c>
      <c r="U536" s="356" t="str">
        <f t="shared" si="20"/>
        <v>#REF!</v>
      </c>
      <c r="V536" s="356" t="str">
        <f t="shared" si="21"/>
        <v>#REF!</v>
      </c>
      <c r="W536" s="356" t="str">
        <f t="shared" si="22"/>
        <v>#REF!</v>
      </c>
      <c r="X536" s="356" t="str">
        <f t="shared" si="23"/>
        <v>#REF!</v>
      </c>
      <c r="Y536" s="356" t="str">
        <f t="shared" si="24"/>
        <v>#REF!</v>
      </c>
      <c r="Z536" s="356" t="str">
        <f t="shared" si="25"/>
        <v>#REF!</v>
      </c>
      <c r="AA536" s="356" t="str">
        <f t="shared" si="26"/>
        <v>#REF!</v>
      </c>
      <c r="AB536" s="356" t="str">
        <f t="shared" si="27"/>
        <v>#REF!</v>
      </c>
      <c r="AC536" s="356" t="str">
        <f t="shared" si="28"/>
        <v>#REF!</v>
      </c>
      <c r="AD536" s="356" t="str">
        <f t="shared" si="29"/>
        <v>#REF!</v>
      </c>
      <c r="AE536" s="356" t="str">
        <f t="shared" si="30"/>
        <v>#REF!</v>
      </c>
      <c r="AF536" s="356" t="str">
        <f t="shared" si="31"/>
        <v>#REF!</v>
      </c>
      <c r="AG536" s="356" t="str">
        <f t="shared" si="32"/>
        <v>#REF!</v>
      </c>
      <c r="AH536" s="356" t="str">
        <f t="shared" si="33"/>
        <v>#REF!</v>
      </c>
      <c r="AI536" s="356" t="str">
        <f t="shared" si="34"/>
        <v>#REF!</v>
      </c>
      <c r="AJ536" s="356" t="str">
        <f t="shared" si="35"/>
        <v>#REF!</v>
      </c>
      <c r="AK536" s="356" t="str">
        <f t="shared" si="36"/>
        <v>#REF!</v>
      </c>
      <c r="AL536" s="356" t="str">
        <f t="shared" si="37"/>
        <v>#REF!</v>
      </c>
      <c r="AM536" s="356" t="str">
        <f t="shared" si="38"/>
        <v>#REF!</v>
      </c>
      <c r="AN536" s="356" t="str">
        <f t="shared" si="39"/>
        <v>#REF!</v>
      </c>
      <c r="AO536" s="356" t="str">
        <f t="shared" si="40"/>
        <v>#REF!</v>
      </c>
      <c r="AP536" s="356" t="str">
        <f t="shared" si="41"/>
        <v>#REF!</v>
      </c>
      <c r="AQ536" s="356" t="str">
        <f t="shared" si="42"/>
        <v>#REF!</v>
      </c>
      <c r="AR536" s="356" t="str">
        <f t="shared" si="43"/>
        <v>#REF!</v>
      </c>
      <c r="AS536" s="356" t="str">
        <f t="shared" si="44"/>
        <v>#REF!</v>
      </c>
      <c r="AT536" s="356" t="str">
        <f t="shared" si="45"/>
        <v>#REF!</v>
      </c>
      <c r="AU536" s="356" t="str">
        <f t="shared" si="46"/>
        <v>#REF!</v>
      </c>
      <c r="AV536" s="356" t="str">
        <f t="shared" si="47"/>
        <v>#REF!</v>
      </c>
      <c r="AW536" s="356" t="str">
        <f t="shared" si="48"/>
        <v>#REF!</v>
      </c>
      <c r="AX536" s="356" t="str">
        <f t="shared" si="49"/>
        <v>#REF!</v>
      </c>
      <c r="AY536" s="356" t="str">
        <f t="shared" si="50"/>
        <v>#REF!</v>
      </c>
      <c r="AZ536" s="356" t="str">
        <f t="shared" si="51"/>
        <v>#REF!</v>
      </c>
      <c r="BA536" s="356" t="str">
        <f t="shared" si="52"/>
        <v>#REF!</v>
      </c>
      <c r="BB536" s="356" t="str">
        <f t="shared" si="53"/>
        <v>#REF!</v>
      </c>
      <c r="BC536" s="356" t="str">
        <f t="shared" si="54"/>
        <v>#REF!</v>
      </c>
      <c r="BD536" s="356" t="str">
        <f t="shared" si="55"/>
        <v>#REF!</v>
      </c>
      <c r="BE536" s="356" t="str">
        <f t="shared" si="56"/>
        <v>#REF!</v>
      </c>
      <c r="BF536" s="356" t="str">
        <f t="shared" si="57"/>
        <v>#REF!</v>
      </c>
      <c r="BG536" s="356" t="str">
        <f t="shared" si="58"/>
        <v>#REF!</v>
      </c>
      <c r="BH536" s="356" t="str">
        <f t="shared" si="59"/>
        <v>#REF!</v>
      </c>
      <c r="BI536" s="356" t="str">
        <f t="shared" si="60"/>
        <v>#REF!</v>
      </c>
      <c r="BJ536" s="356" t="str">
        <f t="shared" si="61"/>
        <v>#REF!</v>
      </c>
      <c r="BK536" s="356" t="str">
        <f t="shared" si="62"/>
        <v>#REF!</v>
      </c>
      <c r="BL536" s="356" t="str">
        <f t="shared" si="63"/>
        <v>#REF!</v>
      </c>
      <c r="BM536" s="356" t="str">
        <f t="shared" si="64"/>
        <v>#REF!</v>
      </c>
      <c r="BN536" s="112"/>
    </row>
    <row r="537">
      <c r="A537" s="351">
        <v>14.05</v>
      </c>
      <c r="B537" s="356" t="str">
        <f t="shared" si="1"/>
        <v>#REF!</v>
      </c>
      <c r="C537" s="356" t="str">
        <f t="shared" si="2"/>
        <v>#REF!</v>
      </c>
      <c r="D537" s="356" t="str">
        <f t="shared" si="3"/>
        <v>#REF!</v>
      </c>
      <c r="E537" s="356" t="str">
        <f t="shared" si="4"/>
        <v>#REF!</v>
      </c>
      <c r="F537" s="356" t="str">
        <f t="shared" si="5"/>
        <v>#REF!</v>
      </c>
      <c r="G537" s="356" t="str">
        <f t="shared" si="6"/>
        <v>#REF!</v>
      </c>
      <c r="H537" s="356" t="str">
        <f t="shared" si="7"/>
        <v>#REF!</v>
      </c>
      <c r="I537" s="356" t="str">
        <f t="shared" si="8"/>
        <v>#REF!</v>
      </c>
      <c r="J537" s="356" t="str">
        <f t="shared" si="9"/>
        <v>#REF!</v>
      </c>
      <c r="K537" s="356" t="str">
        <f t="shared" si="10"/>
        <v>#REF!</v>
      </c>
      <c r="L537" s="356" t="str">
        <f t="shared" si="11"/>
        <v>#REF!</v>
      </c>
      <c r="M537" s="356" t="str">
        <f t="shared" si="12"/>
        <v>#REF!</v>
      </c>
      <c r="N537" s="356" t="str">
        <f t="shared" si="13"/>
        <v>#REF!</v>
      </c>
      <c r="O537" s="356" t="str">
        <f t="shared" si="14"/>
        <v>#REF!</v>
      </c>
      <c r="P537" s="356" t="str">
        <f t="shared" si="15"/>
        <v>#REF!</v>
      </c>
      <c r="Q537" s="356" t="str">
        <f t="shared" si="16"/>
        <v>#REF!</v>
      </c>
      <c r="R537" s="356" t="str">
        <f t="shared" si="17"/>
        <v>#REF!</v>
      </c>
      <c r="S537" s="356" t="str">
        <f t="shared" si="18"/>
        <v>#REF!</v>
      </c>
      <c r="T537" s="356" t="str">
        <f t="shared" si="19"/>
        <v>#REF!</v>
      </c>
      <c r="U537" s="356" t="str">
        <f t="shared" si="20"/>
        <v>#REF!</v>
      </c>
      <c r="V537" s="356" t="str">
        <f t="shared" si="21"/>
        <v>#REF!</v>
      </c>
      <c r="W537" s="356" t="str">
        <f t="shared" si="22"/>
        <v>#REF!</v>
      </c>
      <c r="X537" s="356" t="str">
        <f t="shared" si="23"/>
        <v>#REF!</v>
      </c>
      <c r="Y537" s="356" t="str">
        <f t="shared" si="24"/>
        <v>#REF!</v>
      </c>
      <c r="Z537" s="356" t="str">
        <f t="shared" si="25"/>
        <v>#REF!</v>
      </c>
      <c r="AA537" s="356" t="str">
        <f t="shared" si="26"/>
        <v>#REF!</v>
      </c>
      <c r="AB537" s="356" t="str">
        <f t="shared" si="27"/>
        <v>#REF!</v>
      </c>
      <c r="AC537" s="356" t="str">
        <f t="shared" si="28"/>
        <v>#REF!</v>
      </c>
      <c r="AD537" s="356" t="str">
        <f t="shared" si="29"/>
        <v>#REF!</v>
      </c>
      <c r="AE537" s="356" t="str">
        <f t="shared" si="30"/>
        <v>#REF!</v>
      </c>
      <c r="AF537" s="356" t="str">
        <f t="shared" si="31"/>
        <v>#REF!</v>
      </c>
      <c r="AG537" s="356" t="str">
        <f t="shared" si="32"/>
        <v>#REF!</v>
      </c>
      <c r="AH537" s="356" t="str">
        <f t="shared" si="33"/>
        <v>#REF!</v>
      </c>
      <c r="AI537" s="356" t="str">
        <f t="shared" si="34"/>
        <v>#REF!</v>
      </c>
      <c r="AJ537" s="356" t="str">
        <f t="shared" si="35"/>
        <v>#REF!</v>
      </c>
      <c r="AK537" s="356" t="str">
        <f t="shared" si="36"/>
        <v>#REF!</v>
      </c>
      <c r="AL537" s="356" t="str">
        <f t="shared" si="37"/>
        <v>#REF!</v>
      </c>
      <c r="AM537" s="356" t="str">
        <f t="shared" si="38"/>
        <v>#REF!</v>
      </c>
      <c r="AN537" s="356" t="str">
        <f t="shared" si="39"/>
        <v>#REF!</v>
      </c>
      <c r="AO537" s="356" t="str">
        <f t="shared" si="40"/>
        <v>#REF!</v>
      </c>
      <c r="AP537" s="356" t="str">
        <f t="shared" si="41"/>
        <v>#REF!</v>
      </c>
      <c r="AQ537" s="356" t="str">
        <f t="shared" si="42"/>
        <v>#REF!</v>
      </c>
      <c r="AR537" s="356" t="str">
        <f t="shared" si="43"/>
        <v>#REF!</v>
      </c>
      <c r="AS537" s="356" t="str">
        <f t="shared" si="44"/>
        <v>#REF!</v>
      </c>
      <c r="AT537" s="356" t="str">
        <f t="shared" si="45"/>
        <v>#REF!</v>
      </c>
      <c r="AU537" s="356" t="str">
        <f t="shared" si="46"/>
        <v>#REF!</v>
      </c>
      <c r="AV537" s="356" t="str">
        <f t="shared" si="47"/>
        <v>#REF!</v>
      </c>
      <c r="AW537" s="356" t="str">
        <f t="shared" si="48"/>
        <v>#REF!</v>
      </c>
      <c r="AX537" s="356" t="str">
        <f t="shared" si="49"/>
        <v>#REF!</v>
      </c>
      <c r="AY537" s="356" t="str">
        <f t="shared" si="50"/>
        <v>#REF!</v>
      </c>
      <c r="AZ537" s="356" t="str">
        <f t="shared" si="51"/>
        <v>#REF!</v>
      </c>
      <c r="BA537" s="356" t="str">
        <f t="shared" si="52"/>
        <v>#REF!</v>
      </c>
      <c r="BB537" s="356" t="str">
        <f t="shared" si="53"/>
        <v>#REF!</v>
      </c>
      <c r="BC537" s="356" t="str">
        <f t="shared" si="54"/>
        <v>#REF!</v>
      </c>
      <c r="BD537" s="356" t="str">
        <f t="shared" si="55"/>
        <v>#REF!</v>
      </c>
      <c r="BE537" s="356" t="str">
        <f t="shared" si="56"/>
        <v>#REF!</v>
      </c>
      <c r="BF537" s="356" t="str">
        <f t="shared" si="57"/>
        <v>#REF!</v>
      </c>
      <c r="BG537" s="356" t="str">
        <f t="shared" si="58"/>
        <v>#REF!</v>
      </c>
      <c r="BH537" s="356" t="str">
        <f t="shared" si="59"/>
        <v>#REF!</v>
      </c>
      <c r="BI537" s="356" t="str">
        <f t="shared" si="60"/>
        <v>#REF!</v>
      </c>
      <c r="BJ537" s="356" t="str">
        <f t="shared" si="61"/>
        <v>#REF!</v>
      </c>
      <c r="BK537" s="356" t="str">
        <f t="shared" si="62"/>
        <v>#REF!</v>
      </c>
      <c r="BL537" s="356" t="str">
        <f t="shared" si="63"/>
        <v>#REF!</v>
      </c>
      <c r="BM537" s="356" t="str">
        <f t="shared" si="64"/>
        <v>#REF!</v>
      </c>
      <c r="BN537" s="112"/>
    </row>
    <row r="538">
      <c r="A538" s="351">
        <v>14.25</v>
      </c>
      <c r="B538" s="356" t="str">
        <f t="shared" si="1"/>
        <v>#REF!</v>
      </c>
      <c r="C538" s="356" t="str">
        <f t="shared" si="2"/>
        <v>#REF!</v>
      </c>
      <c r="D538" s="356" t="str">
        <f t="shared" si="3"/>
        <v>#REF!</v>
      </c>
      <c r="E538" s="356" t="str">
        <f t="shared" si="4"/>
        <v>#REF!</v>
      </c>
      <c r="F538" s="356" t="str">
        <f t="shared" si="5"/>
        <v>#REF!</v>
      </c>
      <c r="G538" s="356" t="str">
        <f t="shared" si="6"/>
        <v>#REF!</v>
      </c>
      <c r="H538" s="356" t="str">
        <f t="shared" si="7"/>
        <v>#REF!</v>
      </c>
      <c r="I538" s="356" t="str">
        <f t="shared" si="8"/>
        <v>#REF!</v>
      </c>
      <c r="J538" s="356" t="str">
        <f t="shared" si="9"/>
        <v>#REF!</v>
      </c>
      <c r="K538" s="356" t="str">
        <f t="shared" si="10"/>
        <v>#REF!</v>
      </c>
      <c r="L538" s="356" t="str">
        <f t="shared" si="11"/>
        <v>#REF!</v>
      </c>
      <c r="M538" s="356" t="str">
        <f t="shared" si="12"/>
        <v>#REF!</v>
      </c>
      <c r="N538" s="356" t="str">
        <f t="shared" si="13"/>
        <v>#REF!</v>
      </c>
      <c r="O538" s="356" t="str">
        <f t="shared" si="14"/>
        <v>#REF!</v>
      </c>
      <c r="P538" s="356" t="str">
        <f t="shared" si="15"/>
        <v>#REF!</v>
      </c>
      <c r="Q538" s="356" t="str">
        <f t="shared" si="16"/>
        <v>#REF!</v>
      </c>
      <c r="R538" s="356" t="str">
        <f t="shared" si="17"/>
        <v>#REF!</v>
      </c>
      <c r="S538" s="356" t="str">
        <f t="shared" si="18"/>
        <v>#REF!</v>
      </c>
      <c r="T538" s="356" t="str">
        <f t="shared" si="19"/>
        <v>#REF!</v>
      </c>
      <c r="U538" s="356" t="str">
        <f t="shared" si="20"/>
        <v>#REF!</v>
      </c>
      <c r="V538" s="356" t="str">
        <f t="shared" si="21"/>
        <v>#REF!</v>
      </c>
      <c r="W538" s="356" t="str">
        <f t="shared" si="22"/>
        <v>#REF!</v>
      </c>
      <c r="X538" s="356" t="str">
        <f t="shared" si="23"/>
        <v>#REF!</v>
      </c>
      <c r="Y538" s="356" t="str">
        <f t="shared" si="24"/>
        <v>#REF!</v>
      </c>
      <c r="Z538" s="356" t="str">
        <f t="shared" si="25"/>
        <v>#REF!</v>
      </c>
      <c r="AA538" s="356" t="str">
        <f t="shared" si="26"/>
        <v>#REF!</v>
      </c>
      <c r="AB538" s="356" t="str">
        <f t="shared" si="27"/>
        <v>#REF!</v>
      </c>
      <c r="AC538" s="356" t="str">
        <f t="shared" si="28"/>
        <v>#REF!</v>
      </c>
      <c r="AD538" s="356" t="str">
        <f t="shared" si="29"/>
        <v>#REF!</v>
      </c>
      <c r="AE538" s="356" t="str">
        <f t="shared" si="30"/>
        <v>#REF!</v>
      </c>
      <c r="AF538" s="356" t="str">
        <f t="shared" si="31"/>
        <v>#REF!</v>
      </c>
      <c r="AG538" s="356" t="str">
        <f t="shared" si="32"/>
        <v>#REF!</v>
      </c>
      <c r="AH538" s="356" t="str">
        <f t="shared" si="33"/>
        <v>#REF!</v>
      </c>
      <c r="AI538" s="356" t="str">
        <f t="shared" si="34"/>
        <v>#REF!</v>
      </c>
      <c r="AJ538" s="356" t="str">
        <f t="shared" si="35"/>
        <v>#REF!</v>
      </c>
      <c r="AK538" s="356" t="str">
        <f t="shared" si="36"/>
        <v>#REF!</v>
      </c>
      <c r="AL538" s="356" t="str">
        <f t="shared" si="37"/>
        <v>#REF!</v>
      </c>
      <c r="AM538" s="356" t="str">
        <f t="shared" si="38"/>
        <v>#REF!</v>
      </c>
      <c r="AN538" s="356" t="str">
        <f t="shared" si="39"/>
        <v>#REF!</v>
      </c>
      <c r="AO538" s="356" t="str">
        <f t="shared" si="40"/>
        <v>#REF!</v>
      </c>
      <c r="AP538" s="356" t="str">
        <f t="shared" si="41"/>
        <v>#REF!</v>
      </c>
      <c r="AQ538" s="356" t="str">
        <f t="shared" si="42"/>
        <v>#REF!</v>
      </c>
      <c r="AR538" s="356" t="str">
        <f t="shared" si="43"/>
        <v>#REF!</v>
      </c>
      <c r="AS538" s="356" t="str">
        <f t="shared" si="44"/>
        <v>#REF!</v>
      </c>
      <c r="AT538" s="356" t="str">
        <f t="shared" si="45"/>
        <v>#REF!</v>
      </c>
      <c r="AU538" s="356" t="str">
        <f t="shared" si="46"/>
        <v>#REF!</v>
      </c>
      <c r="AV538" s="356" t="str">
        <f t="shared" si="47"/>
        <v>#REF!</v>
      </c>
      <c r="AW538" s="356" t="str">
        <f t="shared" si="48"/>
        <v>#REF!</v>
      </c>
      <c r="AX538" s="356" t="str">
        <f t="shared" si="49"/>
        <v>#REF!</v>
      </c>
      <c r="AY538" s="356" t="str">
        <f t="shared" si="50"/>
        <v>#REF!</v>
      </c>
      <c r="AZ538" s="356" t="str">
        <f t="shared" si="51"/>
        <v>#REF!</v>
      </c>
      <c r="BA538" s="356" t="str">
        <f t="shared" si="52"/>
        <v>#REF!</v>
      </c>
      <c r="BB538" s="356" t="str">
        <f t="shared" si="53"/>
        <v>#REF!</v>
      </c>
      <c r="BC538" s="356" t="str">
        <f t="shared" si="54"/>
        <v>#REF!</v>
      </c>
      <c r="BD538" s="356" t="str">
        <f t="shared" si="55"/>
        <v>#REF!</v>
      </c>
      <c r="BE538" s="356" t="str">
        <f t="shared" si="56"/>
        <v>#REF!</v>
      </c>
      <c r="BF538" s="356" t="str">
        <f t="shared" si="57"/>
        <v>#REF!</v>
      </c>
      <c r="BG538" s="356" t="str">
        <f t="shared" si="58"/>
        <v>#REF!</v>
      </c>
      <c r="BH538" s="356" t="str">
        <f t="shared" si="59"/>
        <v>#REF!</v>
      </c>
      <c r="BI538" s="356" t="str">
        <f t="shared" si="60"/>
        <v>#REF!</v>
      </c>
      <c r="BJ538" s="356" t="str">
        <f t="shared" si="61"/>
        <v>#REF!</v>
      </c>
      <c r="BK538" s="356" t="str">
        <f t="shared" si="62"/>
        <v>#REF!</v>
      </c>
      <c r="BL538" s="356" t="str">
        <f t="shared" si="63"/>
        <v>#REF!</v>
      </c>
      <c r="BM538" s="356" t="str">
        <f t="shared" si="64"/>
        <v>#REF!</v>
      </c>
      <c r="BN538" s="112"/>
    </row>
    <row r="539">
      <c r="A539" s="351">
        <v>14.433333333333332</v>
      </c>
      <c r="B539" s="356" t="str">
        <f t="shared" si="1"/>
        <v>#REF!</v>
      </c>
      <c r="C539" s="356" t="str">
        <f t="shared" si="2"/>
        <v>#REF!</v>
      </c>
      <c r="D539" s="356" t="str">
        <f t="shared" si="3"/>
        <v>#REF!</v>
      </c>
      <c r="E539" s="356" t="str">
        <f t="shared" si="4"/>
        <v>#REF!</v>
      </c>
      <c r="F539" s="356" t="str">
        <f t="shared" si="5"/>
        <v>#REF!</v>
      </c>
      <c r="G539" s="356" t="str">
        <f t="shared" si="6"/>
        <v>#REF!</v>
      </c>
      <c r="H539" s="356" t="str">
        <f t="shared" si="7"/>
        <v>#REF!</v>
      </c>
      <c r="I539" s="356" t="str">
        <f t="shared" si="8"/>
        <v>#REF!</v>
      </c>
      <c r="J539" s="356" t="str">
        <f t="shared" si="9"/>
        <v>#REF!</v>
      </c>
      <c r="K539" s="356" t="str">
        <f t="shared" si="10"/>
        <v>#REF!</v>
      </c>
      <c r="L539" s="356" t="str">
        <f t="shared" si="11"/>
        <v>#REF!</v>
      </c>
      <c r="M539" s="356" t="str">
        <f t="shared" si="12"/>
        <v>#REF!</v>
      </c>
      <c r="N539" s="356" t="str">
        <f t="shared" si="13"/>
        <v>#REF!</v>
      </c>
      <c r="O539" s="356" t="str">
        <f t="shared" si="14"/>
        <v>#REF!</v>
      </c>
      <c r="P539" s="356" t="str">
        <f t="shared" si="15"/>
        <v>#REF!</v>
      </c>
      <c r="Q539" s="356" t="str">
        <f t="shared" si="16"/>
        <v>#REF!</v>
      </c>
      <c r="R539" s="356" t="str">
        <f t="shared" si="17"/>
        <v>#REF!</v>
      </c>
      <c r="S539" s="356" t="str">
        <f t="shared" si="18"/>
        <v>#REF!</v>
      </c>
      <c r="T539" s="356" t="str">
        <f t="shared" si="19"/>
        <v>#REF!</v>
      </c>
      <c r="U539" s="356" t="str">
        <f t="shared" si="20"/>
        <v>#REF!</v>
      </c>
      <c r="V539" s="356" t="str">
        <f t="shared" si="21"/>
        <v>#REF!</v>
      </c>
      <c r="W539" s="356" t="str">
        <f t="shared" si="22"/>
        <v>#REF!</v>
      </c>
      <c r="X539" s="356" t="str">
        <f t="shared" si="23"/>
        <v>#REF!</v>
      </c>
      <c r="Y539" s="356" t="str">
        <f t="shared" si="24"/>
        <v>#REF!</v>
      </c>
      <c r="Z539" s="356" t="str">
        <f t="shared" si="25"/>
        <v>#REF!</v>
      </c>
      <c r="AA539" s="356" t="str">
        <f t="shared" si="26"/>
        <v>#REF!</v>
      </c>
      <c r="AB539" s="356" t="str">
        <f t="shared" si="27"/>
        <v>#REF!</v>
      </c>
      <c r="AC539" s="356" t="str">
        <f t="shared" si="28"/>
        <v>#REF!</v>
      </c>
      <c r="AD539" s="356" t="str">
        <f t="shared" si="29"/>
        <v>#REF!</v>
      </c>
      <c r="AE539" s="356" t="str">
        <f t="shared" si="30"/>
        <v>#REF!</v>
      </c>
      <c r="AF539" s="356" t="str">
        <f t="shared" si="31"/>
        <v>#REF!</v>
      </c>
      <c r="AG539" s="356" t="str">
        <f t="shared" si="32"/>
        <v>#REF!</v>
      </c>
      <c r="AH539" s="356" t="str">
        <f t="shared" si="33"/>
        <v>#REF!</v>
      </c>
      <c r="AI539" s="356" t="str">
        <f t="shared" si="34"/>
        <v>#REF!</v>
      </c>
      <c r="AJ539" s="356" t="str">
        <f t="shared" si="35"/>
        <v>#REF!</v>
      </c>
      <c r="AK539" s="356" t="str">
        <f t="shared" si="36"/>
        <v>#REF!</v>
      </c>
      <c r="AL539" s="356" t="str">
        <f t="shared" si="37"/>
        <v>#REF!</v>
      </c>
      <c r="AM539" s="356" t="str">
        <f t="shared" si="38"/>
        <v>#REF!</v>
      </c>
      <c r="AN539" s="356" t="str">
        <f t="shared" si="39"/>
        <v>#REF!</v>
      </c>
      <c r="AO539" s="356" t="str">
        <f t="shared" si="40"/>
        <v>#REF!</v>
      </c>
      <c r="AP539" s="356" t="str">
        <f t="shared" si="41"/>
        <v>#REF!</v>
      </c>
      <c r="AQ539" s="356" t="str">
        <f t="shared" si="42"/>
        <v>#REF!</v>
      </c>
      <c r="AR539" s="356" t="str">
        <f t="shared" si="43"/>
        <v>#REF!</v>
      </c>
      <c r="AS539" s="356" t="str">
        <f t="shared" si="44"/>
        <v>#REF!</v>
      </c>
      <c r="AT539" s="356" t="str">
        <f t="shared" si="45"/>
        <v>#REF!</v>
      </c>
      <c r="AU539" s="356" t="str">
        <f t="shared" si="46"/>
        <v>#REF!</v>
      </c>
      <c r="AV539" s="356" t="str">
        <f t="shared" si="47"/>
        <v>#REF!</v>
      </c>
      <c r="AW539" s="356" t="str">
        <f t="shared" si="48"/>
        <v>#REF!</v>
      </c>
      <c r="AX539" s="356" t="str">
        <f t="shared" si="49"/>
        <v>#REF!</v>
      </c>
      <c r="AY539" s="356" t="str">
        <f t="shared" si="50"/>
        <v>#REF!</v>
      </c>
      <c r="AZ539" s="356" t="str">
        <f t="shared" si="51"/>
        <v>#REF!</v>
      </c>
      <c r="BA539" s="356" t="str">
        <f t="shared" si="52"/>
        <v>#REF!</v>
      </c>
      <c r="BB539" s="356" t="str">
        <f t="shared" si="53"/>
        <v>#REF!</v>
      </c>
      <c r="BC539" s="356" t="str">
        <f t="shared" si="54"/>
        <v>#REF!</v>
      </c>
      <c r="BD539" s="356" t="str">
        <f t="shared" si="55"/>
        <v>#REF!</v>
      </c>
      <c r="BE539" s="356" t="str">
        <f t="shared" si="56"/>
        <v>#REF!</v>
      </c>
      <c r="BF539" s="356" t="str">
        <f t="shared" si="57"/>
        <v>#REF!</v>
      </c>
      <c r="BG539" s="356" t="str">
        <f t="shared" si="58"/>
        <v>#REF!</v>
      </c>
      <c r="BH539" s="356" t="str">
        <f t="shared" si="59"/>
        <v>#REF!</v>
      </c>
      <c r="BI539" s="356" t="str">
        <f t="shared" si="60"/>
        <v>#REF!</v>
      </c>
      <c r="BJ539" s="356" t="str">
        <f t="shared" si="61"/>
        <v>#REF!</v>
      </c>
      <c r="BK539" s="356" t="str">
        <f t="shared" si="62"/>
        <v>#REF!</v>
      </c>
      <c r="BL539" s="356" t="str">
        <f t="shared" si="63"/>
        <v>#REF!</v>
      </c>
      <c r="BM539" s="356" t="str">
        <f t="shared" si="64"/>
        <v>#REF!</v>
      </c>
      <c r="BN539" s="112"/>
    </row>
    <row r="540">
      <c r="A540" s="351">
        <v>14.633333333333333</v>
      </c>
      <c r="B540" s="356" t="str">
        <f t="shared" si="1"/>
        <v>#REF!</v>
      </c>
      <c r="C540" s="356" t="str">
        <f t="shared" si="2"/>
        <v>#REF!</v>
      </c>
      <c r="D540" s="356" t="str">
        <f t="shared" si="3"/>
        <v>#REF!</v>
      </c>
      <c r="E540" s="356" t="str">
        <f t="shared" si="4"/>
        <v>#REF!</v>
      </c>
      <c r="F540" s="356" t="str">
        <f t="shared" si="5"/>
        <v>#REF!</v>
      </c>
      <c r="G540" s="356" t="str">
        <f t="shared" si="6"/>
        <v>#REF!</v>
      </c>
      <c r="H540" s="356" t="str">
        <f t="shared" si="7"/>
        <v>#REF!</v>
      </c>
      <c r="I540" s="356" t="str">
        <f t="shared" si="8"/>
        <v>#REF!</v>
      </c>
      <c r="J540" s="356" t="str">
        <f t="shared" si="9"/>
        <v>#REF!</v>
      </c>
      <c r="K540" s="356" t="str">
        <f t="shared" si="10"/>
        <v>#REF!</v>
      </c>
      <c r="L540" s="356" t="str">
        <f t="shared" si="11"/>
        <v>#REF!</v>
      </c>
      <c r="M540" s="356" t="str">
        <f t="shared" si="12"/>
        <v>#REF!</v>
      </c>
      <c r="N540" s="356" t="str">
        <f t="shared" si="13"/>
        <v>#REF!</v>
      </c>
      <c r="O540" s="356" t="str">
        <f t="shared" si="14"/>
        <v>#REF!</v>
      </c>
      <c r="P540" s="356" t="str">
        <f t="shared" si="15"/>
        <v>#REF!</v>
      </c>
      <c r="Q540" s="356" t="str">
        <f t="shared" si="16"/>
        <v>#REF!</v>
      </c>
      <c r="R540" s="356" t="str">
        <f t="shared" si="17"/>
        <v>#REF!</v>
      </c>
      <c r="S540" s="356" t="str">
        <f t="shared" si="18"/>
        <v>#REF!</v>
      </c>
      <c r="T540" s="356" t="str">
        <f t="shared" si="19"/>
        <v>#REF!</v>
      </c>
      <c r="U540" s="356" t="str">
        <f t="shared" si="20"/>
        <v>#REF!</v>
      </c>
      <c r="V540" s="356" t="str">
        <f t="shared" si="21"/>
        <v>#REF!</v>
      </c>
      <c r="W540" s="356" t="str">
        <f t="shared" si="22"/>
        <v>#REF!</v>
      </c>
      <c r="X540" s="356" t="str">
        <f t="shared" si="23"/>
        <v>#REF!</v>
      </c>
      <c r="Y540" s="356" t="str">
        <f t="shared" si="24"/>
        <v>#REF!</v>
      </c>
      <c r="Z540" s="356" t="str">
        <f t="shared" si="25"/>
        <v>#REF!</v>
      </c>
      <c r="AA540" s="356" t="str">
        <f t="shared" si="26"/>
        <v>#REF!</v>
      </c>
      <c r="AB540" s="356" t="str">
        <f t="shared" si="27"/>
        <v>#REF!</v>
      </c>
      <c r="AC540" s="356" t="str">
        <f t="shared" si="28"/>
        <v>#REF!</v>
      </c>
      <c r="AD540" s="356" t="str">
        <f t="shared" si="29"/>
        <v>#REF!</v>
      </c>
      <c r="AE540" s="356" t="str">
        <f t="shared" si="30"/>
        <v>#REF!</v>
      </c>
      <c r="AF540" s="356" t="str">
        <f t="shared" si="31"/>
        <v>#REF!</v>
      </c>
      <c r="AG540" s="356" t="str">
        <f t="shared" si="32"/>
        <v>#REF!</v>
      </c>
      <c r="AH540" s="356" t="str">
        <f t="shared" si="33"/>
        <v>#REF!</v>
      </c>
      <c r="AI540" s="356" t="str">
        <f t="shared" si="34"/>
        <v>#REF!</v>
      </c>
      <c r="AJ540" s="356" t="str">
        <f t="shared" si="35"/>
        <v>#REF!</v>
      </c>
      <c r="AK540" s="356" t="str">
        <f t="shared" si="36"/>
        <v>#REF!</v>
      </c>
      <c r="AL540" s="356" t="str">
        <f t="shared" si="37"/>
        <v>#REF!</v>
      </c>
      <c r="AM540" s="356" t="str">
        <f t="shared" si="38"/>
        <v>#REF!</v>
      </c>
      <c r="AN540" s="356" t="str">
        <f t="shared" si="39"/>
        <v>#REF!</v>
      </c>
      <c r="AO540" s="356" t="str">
        <f t="shared" si="40"/>
        <v>#REF!</v>
      </c>
      <c r="AP540" s="356" t="str">
        <f t="shared" si="41"/>
        <v>#REF!</v>
      </c>
      <c r="AQ540" s="356" t="str">
        <f t="shared" si="42"/>
        <v>#REF!</v>
      </c>
      <c r="AR540" s="356" t="str">
        <f t="shared" si="43"/>
        <v>#REF!</v>
      </c>
      <c r="AS540" s="356" t="str">
        <f t="shared" si="44"/>
        <v>#REF!</v>
      </c>
      <c r="AT540" s="356" t="str">
        <f t="shared" si="45"/>
        <v>#REF!</v>
      </c>
      <c r="AU540" s="356" t="str">
        <f t="shared" si="46"/>
        <v>#REF!</v>
      </c>
      <c r="AV540" s="356" t="str">
        <f t="shared" si="47"/>
        <v>#REF!</v>
      </c>
      <c r="AW540" s="356" t="str">
        <f t="shared" si="48"/>
        <v>#REF!</v>
      </c>
      <c r="AX540" s="356" t="str">
        <f t="shared" si="49"/>
        <v>#REF!</v>
      </c>
      <c r="AY540" s="356" t="str">
        <f t="shared" si="50"/>
        <v>#REF!</v>
      </c>
      <c r="AZ540" s="356" t="str">
        <f t="shared" si="51"/>
        <v>#REF!</v>
      </c>
      <c r="BA540" s="356" t="str">
        <f t="shared" si="52"/>
        <v>#REF!</v>
      </c>
      <c r="BB540" s="356" t="str">
        <f t="shared" si="53"/>
        <v>#REF!</v>
      </c>
      <c r="BC540" s="356" t="str">
        <f t="shared" si="54"/>
        <v>#REF!</v>
      </c>
      <c r="BD540" s="356" t="str">
        <f t="shared" si="55"/>
        <v>#REF!</v>
      </c>
      <c r="BE540" s="356" t="str">
        <f t="shared" si="56"/>
        <v>#REF!</v>
      </c>
      <c r="BF540" s="356" t="str">
        <f t="shared" si="57"/>
        <v>#REF!</v>
      </c>
      <c r="BG540" s="356" t="str">
        <f t="shared" si="58"/>
        <v>#REF!</v>
      </c>
      <c r="BH540" s="356" t="str">
        <f t="shared" si="59"/>
        <v>#REF!</v>
      </c>
      <c r="BI540" s="356" t="str">
        <f t="shared" si="60"/>
        <v>#REF!</v>
      </c>
      <c r="BJ540" s="356" t="str">
        <f t="shared" si="61"/>
        <v>#REF!</v>
      </c>
      <c r="BK540" s="356" t="str">
        <f t="shared" si="62"/>
        <v>#REF!</v>
      </c>
      <c r="BL540" s="356" t="str">
        <f t="shared" si="63"/>
        <v>#REF!</v>
      </c>
      <c r="BM540" s="356" t="str">
        <f t="shared" si="64"/>
        <v>#REF!</v>
      </c>
      <c r="BN540" s="112"/>
    </row>
    <row r="541">
      <c r="A541" s="351">
        <v>14.816666666666666</v>
      </c>
      <c r="B541" s="356" t="str">
        <f t="shared" si="1"/>
        <v>#REF!</v>
      </c>
      <c r="C541" s="356" t="str">
        <f t="shared" si="2"/>
        <v>#REF!</v>
      </c>
      <c r="D541" s="356" t="str">
        <f t="shared" si="3"/>
        <v>#REF!</v>
      </c>
      <c r="E541" s="356" t="str">
        <f t="shared" si="4"/>
        <v>#REF!</v>
      </c>
      <c r="F541" s="356" t="str">
        <f t="shared" si="5"/>
        <v>#REF!</v>
      </c>
      <c r="G541" s="356" t="str">
        <f t="shared" si="6"/>
        <v>#REF!</v>
      </c>
      <c r="H541" s="356" t="str">
        <f t="shared" si="7"/>
        <v>#REF!</v>
      </c>
      <c r="I541" s="356" t="str">
        <f t="shared" si="8"/>
        <v>#REF!</v>
      </c>
      <c r="J541" s="356" t="str">
        <f t="shared" si="9"/>
        <v>#REF!</v>
      </c>
      <c r="K541" s="356" t="str">
        <f t="shared" si="10"/>
        <v>#REF!</v>
      </c>
      <c r="L541" s="356" t="str">
        <f t="shared" si="11"/>
        <v>#REF!</v>
      </c>
      <c r="M541" s="356" t="str">
        <f t="shared" si="12"/>
        <v>#REF!</v>
      </c>
      <c r="N541" s="356" t="str">
        <f t="shared" si="13"/>
        <v>#REF!</v>
      </c>
      <c r="O541" s="356" t="str">
        <f t="shared" si="14"/>
        <v>#REF!</v>
      </c>
      <c r="P541" s="356" t="str">
        <f t="shared" si="15"/>
        <v>#REF!</v>
      </c>
      <c r="Q541" s="356" t="str">
        <f t="shared" si="16"/>
        <v>#REF!</v>
      </c>
      <c r="R541" s="356" t="str">
        <f t="shared" si="17"/>
        <v>#REF!</v>
      </c>
      <c r="S541" s="356" t="str">
        <f t="shared" si="18"/>
        <v>#REF!</v>
      </c>
      <c r="T541" s="356" t="str">
        <f t="shared" si="19"/>
        <v>#REF!</v>
      </c>
      <c r="U541" s="356" t="str">
        <f t="shared" si="20"/>
        <v>#REF!</v>
      </c>
      <c r="V541" s="356" t="str">
        <f t="shared" si="21"/>
        <v>#REF!</v>
      </c>
      <c r="W541" s="356" t="str">
        <f t="shared" si="22"/>
        <v>#REF!</v>
      </c>
      <c r="X541" s="356" t="str">
        <f t="shared" si="23"/>
        <v>#REF!</v>
      </c>
      <c r="Y541" s="356" t="str">
        <f t="shared" si="24"/>
        <v>#REF!</v>
      </c>
      <c r="Z541" s="356" t="str">
        <f t="shared" si="25"/>
        <v>#REF!</v>
      </c>
      <c r="AA541" s="356" t="str">
        <f t="shared" si="26"/>
        <v>#REF!</v>
      </c>
      <c r="AB541" s="356" t="str">
        <f t="shared" si="27"/>
        <v>#REF!</v>
      </c>
      <c r="AC541" s="356" t="str">
        <f t="shared" si="28"/>
        <v>#REF!</v>
      </c>
      <c r="AD541" s="356" t="str">
        <f t="shared" si="29"/>
        <v>#REF!</v>
      </c>
      <c r="AE541" s="356" t="str">
        <f t="shared" si="30"/>
        <v>#REF!</v>
      </c>
      <c r="AF541" s="356" t="str">
        <f t="shared" si="31"/>
        <v>#REF!</v>
      </c>
      <c r="AG541" s="356" t="str">
        <f t="shared" si="32"/>
        <v>#REF!</v>
      </c>
      <c r="AH541" s="356" t="str">
        <f t="shared" si="33"/>
        <v>#REF!</v>
      </c>
      <c r="AI541" s="356" t="str">
        <f t="shared" si="34"/>
        <v>#REF!</v>
      </c>
      <c r="AJ541" s="356" t="str">
        <f t="shared" si="35"/>
        <v>#REF!</v>
      </c>
      <c r="AK541" s="356" t="str">
        <f t="shared" si="36"/>
        <v>#REF!</v>
      </c>
      <c r="AL541" s="356" t="str">
        <f t="shared" si="37"/>
        <v>#REF!</v>
      </c>
      <c r="AM541" s="356" t="str">
        <f t="shared" si="38"/>
        <v>#REF!</v>
      </c>
      <c r="AN541" s="356" t="str">
        <f t="shared" si="39"/>
        <v>#REF!</v>
      </c>
      <c r="AO541" s="356" t="str">
        <f t="shared" si="40"/>
        <v>#REF!</v>
      </c>
      <c r="AP541" s="356" t="str">
        <f t="shared" si="41"/>
        <v>#REF!</v>
      </c>
      <c r="AQ541" s="356" t="str">
        <f t="shared" si="42"/>
        <v>#REF!</v>
      </c>
      <c r="AR541" s="356" t="str">
        <f t="shared" si="43"/>
        <v>#REF!</v>
      </c>
      <c r="AS541" s="356" t="str">
        <f t="shared" si="44"/>
        <v>#REF!</v>
      </c>
      <c r="AT541" s="356" t="str">
        <f t="shared" si="45"/>
        <v>#REF!</v>
      </c>
      <c r="AU541" s="356" t="str">
        <f t="shared" si="46"/>
        <v>#REF!</v>
      </c>
      <c r="AV541" s="356" t="str">
        <f t="shared" si="47"/>
        <v>#REF!</v>
      </c>
      <c r="AW541" s="356" t="str">
        <f t="shared" si="48"/>
        <v>#REF!</v>
      </c>
      <c r="AX541" s="356" t="str">
        <f t="shared" si="49"/>
        <v>#REF!</v>
      </c>
      <c r="AY541" s="356" t="str">
        <f t="shared" si="50"/>
        <v>#REF!</v>
      </c>
      <c r="AZ541" s="356" t="str">
        <f t="shared" si="51"/>
        <v>#REF!</v>
      </c>
      <c r="BA541" s="356" t="str">
        <f t="shared" si="52"/>
        <v>#REF!</v>
      </c>
      <c r="BB541" s="356" t="str">
        <f t="shared" si="53"/>
        <v>#REF!</v>
      </c>
      <c r="BC541" s="356" t="str">
        <f t="shared" si="54"/>
        <v>#REF!</v>
      </c>
      <c r="BD541" s="356" t="str">
        <f t="shared" si="55"/>
        <v>#REF!</v>
      </c>
      <c r="BE541" s="356" t="str">
        <f t="shared" si="56"/>
        <v>#REF!</v>
      </c>
      <c r="BF541" s="356" t="str">
        <f t="shared" si="57"/>
        <v>#REF!</v>
      </c>
      <c r="BG541" s="356" t="str">
        <f t="shared" si="58"/>
        <v>#REF!</v>
      </c>
      <c r="BH541" s="356" t="str">
        <f t="shared" si="59"/>
        <v>#REF!</v>
      </c>
      <c r="BI541" s="356" t="str">
        <f t="shared" si="60"/>
        <v>#REF!</v>
      </c>
      <c r="BJ541" s="356" t="str">
        <f t="shared" si="61"/>
        <v>#REF!</v>
      </c>
      <c r="BK541" s="356" t="str">
        <f t="shared" si="62"/>
        <v>#REF!</v>
      </c>
      <c r="BL541" s="356" t="str">
        <f t="shared" si="63"/>
        <v>#REF!</v>
      </c>
      <c r="BM541" s="356" t="str">
        <f t="shared" si="64"/>
        <v>#REF!</v>
      </c>
      <c r="BN541" s="112"/>
    </row>
    <row r="542">
      <c r="A542" s="351">
        <v>15.01666666666667</v>
      </c>
      <c r="B542" s="356" t="str">
        <f t="shared" si="1"/>
        <v>#REF!</v>
      </c>
      <c r="C542" s="356" t="str">
        <f t="shared" si="2"/>
        <v>#REF!</v>
      </c>
      <c r="D542" s="356" t="str">
        <f t="shared" si="3"/>
        <v>#REF!</v>
      </c>
      <c r="E542" s="356" t="str">
        <f t="shared" si="4"/>
        <v>#REF!</v>
      </c>
      <c r="F542" s="356" t="str">
        <f t="shared" si="5"/>
        <v>#REF!</v>
      </c>
      <c r="G542" s="356" t="str">
        <f t="shared" si="6"/>
        <v>#REF!</v>
      </c>
      <c r="H542" s="356" t="str">
        <f t="shared" si="7"/>
        <v>#REF!</v>
      </c>
      <c r="I542" s="356" t="str">
        <f t="shared" si="8"/>
        <v>#REF!</v>
      </c>
      <c r="J542" s="356" t="str">
        <f t="shared" si="9"/>
        <v>#REF!</v>
      </c>
      <c r="K542" s="356" t="str">
        <f t="shared" si="10"/>
        <v>#REF!</v>
      </c>
      <c r="L542" s="356" t="str">
        <f t="shared" si="11"/>
        <v>#REF!</v>
      </c>
      <c r="M542" s="356" t="str">
        <f t="shared" si="12"/>
        <v>#REF!</v>
      </c>
      <c r="N542" s="356" t="str">
        <f t="shared" si="13"/>
        <v>#REF!</v>
      </c>
      <c r="O542" s="356" t="str">
        <f t="shared" si="14"/>
        <v>#REF!</v>
      </c>
      <c r="P542" s="356" t="str">
        <f t="shared" si="15"/>
        <v>#REF!</v>
      </c>
      <c r="Q542" s="356" t="str">
        <f t="shared" si="16"/>
        <v>#REF!</v>
      </c>
      <c r="R542" s="356" t="str">
        <f t="shared" si="17"/>
        <v>#REF!</v>
      </c>
      <c r="S542" s="356" t="str">
        <f t="shared" si="18"/>
        <v>#REF!</v>
      </c>
      <c r="T542" s="356" t="str">
        <f t="shared" si="19"/>
        <v>#REF!</v>
      </c>
      <c r="U542" s="356" t="str">
        <f t="shared" si="20"/>
        <v>#REF!</v>
      </c>
      <c r="V542" s="356" t="str">
        <f t="shared" si="21"/>
        <v>#REF!</v>
      </c>
      <c r="W542" s="356" t="str">
        <f t="shared" si="22"/>
        <v>#REF!</v>
      </c>
      <c r="X542" s="356" t="str">
        <f t="shared" si="23"/>
        <v>#REF!</v>
      </c>
      <c r="Y542" s="356" t="str">
        <f t="shared" si="24"/>
        <v>#REF!</v>
      </c>
      <c r="Z542" s="356" t="str">
        <f t="shared" si="25"/>
        <v>#REF!</v>
      </c>
      <c r="AA542" s="356" t="str">
        <f t="shared" si="26"/>
        <v>#REF!</v>
      </c>
      <c r="AB542" s="356" t="str">
        <f t="shared" si="27"/>
        <v>#REF!</v>
      </c>
      <c r="AC542" s="356" t="str">
        <f t="shared" si="28"/>
        <v>#REF!</v>
      </c>
      <c r="AD542" s="356" t="str">
        <f t="shared" si="29"/>
        <v>#REF!</v>
      </c>
      <c r="AE542" s="356" t="str">
        <f t="shared" si="30"/>
        <v>#REF!</v>
      </c>
      <c r="AF542" s="356" t="str">
        <f t="shared" si="31"/>
        <v>#REF!</v>
      </c>
      <c r="AG542" s="356" t="str">
        <f t="shared" si="32"/>
        <v>#REF!</v>
      </c>
      <c r="AH542" s="356" t="str">
        <f t="shared" si="33"/>
        <v>#REF!</v>
      </c>
      <c r="AI542" s="356" t="str">
        <f t="shared" si="34"/>
        <v>#REF!</v>
      </c>
      <c r="AJ542" s="356" t="str">
        <f t="shared" si="35"/>
        <v>#REF!</v>
      </c>
      <c r="AK542" s="356" t="str">
        <f t="shared" si="36"/>
        <v>#REF!</v>
      </c>
      <c r="AL542" s="356" t="str">
        <f t="shared" si="37"/>
        <v>#REF!</v>
      </c>
      <c r="AM542" s="356" t="str">
        <f t="shared" si="38"/>
        <v>#REF!</v>
      </c>
      <c r="AN542" s="356" t="str">
        <f t="shared" si="39"/>
        <v>#REF!</v>
      </c>
      <c r="AO542" s="356" t="str">
        <f t="shared" si="40"/>
        <v>#REF!</v>
      </c>
      <c r="AP542" s="356" t="str">
        <f t="shared" si="41"/>
        <v>#REF!</v>
      </c>
      <c r="AQ542" s="356" t="str">
        <f t="shared" si="42"/>
        <v>#REF!</v>
      </c>
      <c r="AR542" s="356" t="str">
        <f t="shared" si="43"/>
        <v>#REF!</v>
      </c>
      <c r="AS542" s="356" t="str">
        <f t="shared" si="44"/>
        <v>#REF!</v>
      </c>
      <c r="AT542" s="356" t="str">
        <f t="shared" si="45"/>
        <v>#REF!</v>
      </c>
      <c r="AU542" s="356" t="str">
        <f t="shared" si="46"/>
        <v>#REF!</v>
      </c>
      <c r="AV542" s="356" t="str">
        <f t="shared" si="47"/>
        <v>#REF!</v>
      </c>
      <c r="AW542" s="356" t="str">
        <f t="shared" si="48"/>
        <v>#REF!</v>
      </c>
      <c r="AX542" s="356" t="str">
        <f t="shared" si="49"/>
        <v>#REF!</v>
      </c>
      <c r="AY542" s="356" t="str">
        <f t="shared" si="50"/>
        <v>#REF!</v>
      </c>
      <c r="AZ542" s="356" t="str">
        <f t="shared" si="51"/>
        <v>#REF!</v>
      </c>
      <c r="BA542" s="356" t="str">
        <f t="shared" si="52"/>
        <v>#REF!</v>
      </c>
      <c r="BB542" s="356" t="str">
        <f t="shared" si="53"/>
        <v>#REF!</v>
      </c>
      <c r="BC542" s="356" t="str">
        <f t="shared" si="54"/>
        <v>#REF!</v>
      </c>
      <c r="BD542" s="356" t="str">
        <f t="shared" si="55"/>
        <v>#REF!</v>
      </c>
      <c r="BE542" s="356" t="str">
        <f t="shared" si="56"/>
        <v>#REF!</v>
      </c>
      <c r="BF542" s="356" t="str">
        <f t="shared" si="57"/>
        <v>#REF!</v>
      </c>
      <c r="BG542" s="356" t="str">
        <f t="shared" si="58"/>
        <v>#REF!</v>
      </c>
      <c r="BH542" s="356" t="str">
        <f t="shared" si="59"/>
        <v>#REF!</v>
      </c>
      <c r="BI542" s="356" t="str">
        <f t="shared" si="60"/>
        <v>#REF!</v>
      </c>
      <c r="BJ542" s="356" t="str">
        <f t="shared" si="61"/>
        <v>#REF!</v>
      </c>
      <c r="BK542" s="356" t="str">
        <f t="shared" si="62"/>
        <v>#REF!</v>
      </c>
      <c r="BL542" s="356" t="str">
        <f t="shared" si="63"/>
        <v>#REF!</v>
      </c>
      <c r="BM542" s="356" t="str">
        <f t="shared" si="64"/>
        <v>#REF!</v>
      </c>
      <c r="BN542" s="112"/>
    </row>
    <row r="543">
      <c r="A543" s="351">
        <v>15.216666666666667</v>
      </c>
      <c r="B543" s="356" t="str">
        <f t="shared" si="1"/>
        <v>#REF!</v>
      </c>
      <c r="C543" s="356" t="str">
        <f t="shared" si="2"/>
        <v>#REF!</v>
      </c>
      <c r="D543" s="356" t="str">
        <f t="shared" si="3"/>
        <v>#REF!</v>
      </c>
      <c r="E543" s="356" t="str">
        <f t="shared" si="4"/>
        <v>#REF!</v>
      </c>
      <c r="F543" s="356" t="str">
        <f t="shared" si="5"/>
        <v>#REF!</v>
      </c>
      <c r="G543" s="356" t="str">
        <f t="shared" si="6"/>
        <v>#REF!</v>
      </c>
      <c r="H543" s="356" t="str">
        <f t="shared" si="7"/>
        <v>#REF!</v>
      </c>
      <c r="I543" s="356" t="str">
        <f t="shared" si="8"/>
        <v>#REF!</v>
      </c>
      <c r="J543" s="356" t="str">
        <f t="shared" si="9"/>
        <v>#REF!</v>
      </c>
      <c r="K543" s="356" t="str">
        <f t="shared" si="10"/>
        <v>#REF!</v>
      </c>
      <c r="L543" s="356" t="str">
        <f t="shared" si="11"/>
        <v>#REF!</v>
      </c>
      <c r="M543" s="356" t="str">
        <f t="shared" si="12"/>
        <v>#REF!</v>
      </c>
      <c r="N543" s="356" t="str">
        <f t="shared" si="13"/>
        <v>#REF!</v>
      </c>
      <c r="O543" s="356" t="str">
        <f t="shared" si="14"/>
        <v>#REF!</v>
      </c>
      <c r="P543" s="356" t="str">
        <f t="shared" si="15"/>
        <v>#REF!</v>
      </c>
      <c r="Q543" s="356" t="str">
        <f t="shared" si="16"/>
        <v>#REF!</v>
      </c>
      <c r="R543" s="356" t="str">
        <f t="shared" si="17"/>
        <v>#REF!</v>
      </c>
      <c r="S543" s="356" t="str">
        <f t="shared" si="18"/>
        <v>#REF!</v>
      </c>
      <c r="T543" s="356" t="str">
        <f t="shared" si="19"/>
        <v>#REF!</v>
      </c>
      <c r="U543" s="356" t="str">
        <f t="shared" si="20"/>
        <v>#REF!</v>
      </c>
      <c r="V543" s="356" t="str">
        <f t="shared" si="21"/>
        <v>#REF!</v>
      </c>
      <c r="W543" s="356" t="str">
        <f t="shared" si="22"/>
        <v>#REF!</v>
      </c>
      <c r="X543" s="356" t="str">
        <f t="shared" si="23"/>
        <v>#REF!</v>
      </c>
      <c r="Y543" s="356" t="str">
        <f t="shared" si="24"/>
        <v>#REF!</v>
      </c>
      <c r="Z543" s="356" t="str">
        <f t="shared" si="25"/>
        <v>#REF!</v>
      </c>
      <c r="AA543" s="356" t="str">
        <f t="shared" si="26"/>
        <v>#REF!</v>
      </c>
      <c r="AB543" s="356" t="str">
        <f t="shared" si="27"/>
        <v>#REF!</v>
      </c>
      <c r="AC543" s="356" t="str">
        <f t="shared" si="28"/>
        <v>#REF!</v>
      </c>
      <c r="AD543" s="356" t="str">
        <f t="shared" si="29"/>
        <v>#REF!</v>
      </c>
      <c r="AE543" s="356" t="str">
        <f t="shared" si="30"/>
        <v>#REF!</v>
      </c>
      <c r="AF543" s="356" t="str">
        <f t="shared" si="31"/>
        <v>#REF!</v>
      </c>
      <c r="AG543" s="356" t="str">
        <f t="shared" si="32"/>
        <v>#REF!</v>
      </c>
      <c r="AH543" s="356" t="str">
        <f t="shared" si="33"/>
        <v>#REF!</v>
      </c>
      <c r="AI543" s="356" t="str">
        <f t="shared" si="34"/>
        <v>#REF!</v>
      </c>
      <c r="AJ543" s="356" t="str">
        <f t="shared" si="35"/>
        <v>#REF!</v>
      </c>
      <c r="AK543" s="356" t="str">
        <f t="shared" si="36"/>
        <v>#REF!</v>
      </c>
      <c r="AL543" s="356" t="str">
        <f t="shared" si="37"/>
        <v>#REF!</v>
      </c>
      <c r="AM543" s="356" t="str">
        <f t="shared" si="38"/>
        <v>#REF!</v>
      </c>
      <c r="AN543" s="356" t="str">
        <f t="shared" si="39"/>
        <v>#REF!</v>
      </c>
      <c r="AO543" s="356" t="str">
        <f t="shared" si="40"/>
        <v>#REF!</v>
      </c>
      <c r="AP543" s="356" t="str">
        <f t="shared" si="41"/>
        <v>#REF!</v>
      </c>
      <c r="AQ543" s="356" t="str">
        <f t="shared" si="42"/>
        <v>#REF!</v>
      </c>
      <c r="AR543" s="356" t="str">
        <f t="shared" si="43"/>
        <v>#REF!</v>
      </c>
      <c r="AS543" s="356" t="str">
        <f t="shared" si="44"/>
        <v>#REF!</v>
      </c>
      <c r="AT543" s="356" t="str">
        <f t="shared" si="45"/>
        <v>#REF!</v>
      </c>
      <c r="AU543" s="356" t="str">
        <f t="shared" si="46"/>
        <v>#REF!</v>
      </c>
      <c r="AV543" s="356" t="str">
        <f t="shared" si="47"/>
        <v>#REF!</v>
      </c>
      <c r="AW543" s="356" t="str">
        <f t="shared" si="48"/>
        <v>#REF!</v>
      </c>
      <c r="AX543" s="356" t="str">
        <f t="shared" si="49"/>
        <v>#REF!</v>
      </c>
      <c r="AY543" s="356" t="str">
        <f t="shared" si="50"/>
        <v>#REF!</v>
      </c>
      <c r="AZ543" s="356" t="str">
        <f t="shared" si="51"/>
        <v>#REF!</v>
      </c>
      <c r="BA543" s="356" t="str">
        <f t="shared" si="52"/>
        <v>#REF!</v>
      </c>
      <c r="BB543" s="356" t="str">
        <f t="shared" si="53"/>
        <v>#REF!</v>
      </c>
      <c r="BC543" s="356" t="str">
        <f t="shared" si="54"/>
        <v>#REF!</v>
      </c>
      <c r="BD543" s="356" t="str">
        <f t="shared" si="55"/>
        <v>#REF!</v>
      </c>
      <c r="BE543" s="356" t="str">
        <f t="shared" si="56"/>
        <v>#REF!</v>
      </c>
      <c r="BF543" s="356" t="str">
        <f t="shared" si="57"/>
        <v>#REF!</v>
      </c>
      <c r="BG543" s="356" t="str">
        <f t="shared" si="58"/>
        <v>#REF!</v>
      </c>
      <c r="BH543" s="356" t="str">
        <f t="shared" si="59"/>
        <v>#REF!</v>
      </c>
      <c r="BI543" s="356" t="str">
        <f t="shared" si="60"/>
        <v>#REF!</v>
      </c>
      <c r="BJ543" s="356" t="str">
        <f t="shared" si="61"/>
        <v>#REF!</v>
      </c>
      <c r="BK543" s="356" t="str">
        <f t="shared" si="62"/>
        <v>#REF!</v>
      </c>
      <c r="BL543" s="356" t="str">
        <f t="shared" si="63"/>
        <v>#REF!</v>
      </c>
      <c r="BM543" s="356" t="str">
        <f t="shared" si="64"/>
        <v>#REF!</v>
      </c>
      <c r="BN543" s="112"/>
    </row>
    <row r="544">
      <c r="A544" s="351">
        <v>15.4</v>
      </c>
      <c r="B544" s="356" t="str">
        <f t="shared" si="1"/>
        <v>#REF!</v>
      </c>
      <c r="C544" s="356" t="str">
        <f t="shared" si="2"/>
        <v>#REF!</v>
      </c>
      <c r="D544" s="356" t="str">
        <f t="shared" si="3"/>
        <v>#REF!</v>
      </c>
      <c r="E544" s="356" t="str">
        <f t="shared" si="4"/>
        <v>#REF!</v>
      </c>
      <c r="F544" s="356" t="str">
        <f t="shared" si="5"/>
        <v>#REF!</v>
      </c>
      <c r="G544" s="356" t="str">
        <f t="shared" si="6"/>
        <v>#REF!</v>
      </c>
      <c r="H544" s="356" t="str">
        <f t="shared" si="7"/>
        <v>#REF!</v>
      </c>
      <c r="I544" s="356" t="str">
        <f t="shared" si="8"/>
        <v>#REF!</v>
      </c>
      <c r="J544" s="356" t="str">
        <f t="shared" si="9"/>
        <v>#REF!</v>
      </c>
      <c r="K544" s="356" t="str">
        <f t="shared" si="10"/>
        <v>#REF!</v>
      </c>
      <c r="L544" s="356" t="str">
        <f t="shared" si="11"/>
        <v>#REF!</v>
      </c>
      <c r="M544" s="356" t="str">
        <f t="shared" si="12"/>
        <v>#REF!</v>
      </c>
      <c r="N544" s="356" t="str">
        <f t="shared" si="13"/>
        <v>#REF!</v>
      </c>
      <c r="O544" s="356" t="str">
        <f t="shared" si="14"/>
        <v>#REF!</v>
      </c>
      <c r="P544" s="356" t="str">
        <f t="shared" si="15"/>
        <v>#REF!</v>
      </c>
      <c r="Q544" s="356" t="str">
        <f t="shared" si="16"/>
        <v>#REF!</v>
      </c>
      <c r="R544" s="356" t="str">
        <f t="shared" si="17"/>
        <v>#REF!</v>
      </c>
      <c r="S544" s="356" t="str">
        <f t="shared" si="18"/>
        <v>#REF!</v>
      </c>
      <c r="T544" s="356" t="str">
        <f t="shared" si="19"/>
        <v>#REF!</v>
      </c>
      <c r="U544" s="356" t="str">
        <f t="shared" si="20"/>
        <v>#REF!</v>
      </c>
      <c r="V544" s="356" t="str">
        <f t="shared" si="21"/>
        <v>#REF!</v>
      </c>
      <c r="W544" s="356" t="str">
        <f t="shared" si="22"/>
        <v>#REF!</v>
      </c>
      <c r="X544" s="356" t="str">
        <f t="shared" si="23"/>
        <v>#REF!</v>
      </c>
      <c r="Y544" s="356" t="str">
        <f t="shared" si="24"/>
        <v>#REF!</v>
      </c>
      <c r="Z544" s="356" t="str">
        <f t="shared" si="25"/>
        <v>#REF!</v>
      </c>
      <c r="AA544" s="356" t="str">
        <f t="shared" si="26"/>
        <v>#REF!</v>
      </c>
      <c r="AB544" s="356" t="str">
        <f t="shared" si="27"/>
        <v>#REF!</v>
      </c>
      <c r="AC544" s="356" t="str">
        <f t="shared" si="28"/>
        <v>#REF!</v>
      </c>
      <c r="AD544" s="356" t="str">
        <f t="shared" si="29"/>
        <v>#REF!</v>
      </c>
      <c r="AE544" s="356" t="str">
        <f t="shared" si="30"/>
        <v>#REF!</v>
      </c>
      <c r="AF544" s="356" t="str">
        <f t="shared" si="31"/>
        <v>#REF!</v>
      </c>
      <c r="AG544" s="356" t="str">
        <f t="shared" si="32"/>
        <v>#REF!</v>
      </c>
      <c r="AH544" s="356" t="str">
        <f t="shared" si="33"/>
        <v>#REF!</v>
      </c>
      <c r="AI544" s="356" t="str">
        <f t="shared" si="34"/>
        <v>#REF!</v>
      </c>
      <c r="AJ544" s="356" t="str">
        <f t="shared" si="35"/>
        <v>#REF!</v>
      </c>
      <c r="AK544" s="356" t="str">
        <f t="shared" si="36"/>
        <v>#REF!</v>
      </c>
      <c r="AL544" s="356" t="str">
        <f t="shared" si="37"/>
        <v>#REF!</v>
      </c>
      <c r="AM544" s="356" t="str">
        <f t="shared" si="38"/>
        <v>#REF!</v>
      </c>
      <c r="AN544" s="356" t="str">
        <f t="shared" si="39"/>
        <v>#REF!</v>
      </c>
      <c r="AO544" s="356" t="str">
        <f t="shared" si="40"/>
        <v>#REF!</v>
      </c>
      <c r="AP544" s="356" t="str">
        <f t="shared" si="41"/>
        <v>#REF!</v>
      </c>
      <c r="AQ544" s="356" t="str">
        <f t="shared" si="42"/>
        <v>#REF!</v>
      </c>
      <c r="AR544" s="356" t="str">
        <f t="shared" si="43"/>
        <v>#REF!</v>
      </c>
      <c r="AS544" s="356" t="str">
        <f t="shared" si="44"/>
        <v>#REF!</v>
      </c>
      <c r="AT544" s="356" t="str">
        <f t="shared" si="45"/>
        <v>#REF!</v>
      </c>
      <c r="AU544" s="356" t="str">
        <f t="shared" si="46"/>
        <v>#REF!</v>
      </c>
      <c r="AV544" s="356" t="str">
        <f t="shared" si="47"/>
        <v>#REF!</v>
      </c>
      <c r="AW544" s="356" t="str">
        <f t="shared" si="48"/>
        <v>#REF!</v>
      </c>
      <c r="AX544" s="356" t="str">
        <f t="shared" si="49"/>
        <v>#REF!</v>
      </c>
      <c r="AY544" s="356" t="str">
        <f t="shared" si="50"/>
        <v>#REF!</v>
      </c>
      <c r="AZ544" s="356" t="str">
        <f t="shared" si="51"/>
        <v>#REF!</v>
      </c>
      <c r="BA544" s="356" t="str">
        <f t="shared" si="52"/>
        <v>#REF!</v>
      </c>
      <c r="BB544" s="356" t="str">
        <f t="shared" si="53"/>
        <v>#REF!</v>
      </c>
      <c r="BC544" s="356" t="str">
        <f t="shared" si="54"/>
        <v>#REF!</v>
      </c>
      <c r="BD544" s="356" t="str">
        <f t="shared" si="55"/>
        <v>#REF!</v>
      </c>
      <c r="BE544" s="356" t="str">
        <f t="shared" si="56"/>
        <v>#REF!</v>
      </c>
      <c r="BF544" s="356" t="str">
        <f t="shared" si="57"/>
        <v>#REF!</v>
      </c>
      <c r="BG544" s="356" t="str">
        <f t="shared" si="58"/>
        <v>#REF!</v>
      </c>
      <c r="BH544" s="356" t="str">
        <f t="shared" si="59"/>
        <v>#REF!</v>
      </c>
      <c r="BI544" s="356" t="str">
        <f t="shared" si="60"/>
        <v>#REF!</v>
      </c>
      <c r="BJ544" s="356" t="str">
        <f t="shared" si="61"/>
        <v>#REF!</v>
      </c>
      <c r="BK544" s="356" t="str">
        <f t="shared" si="62"/>
        <v>#REF!</v>
      </c>
      <c r="BL544" s="356" t="str">
        <f t="shared" si="63"/>
        <v>#REF!</v>
      </c>
      <c r="BM544" s="356" t="str">
        <f t="shared" si="64"/>
        <v>#REF!</v>
      </c>
      <c r="BN544" s="112"/>
    </row>
    <row r="545">
      <c r="A545" s="351">
        <v>15.6</v>
      </c>
      <c r="B545" s="356" t="str">
        <f t="shared" si="1"/>
        <v>#REF!</v>
      </c>
      <c r="C545" s="356" t="str">
        <f t="shared" si="2"/>
        <v>#REF!</v>
      </c>
      <c r="D545" s="356" t="str">
        <f t="shared" si="3"/>
        <v>#REF!</v>
      </c>
      <c r="E545" s="356" t="str">
        <f t="shared" si="4"/>
        <v>#REF!</v>
      </c>
      <c r="F545" s="356" t="str">
        <f t="shared" si="5"/>
        <v>#REF!</v>
      </c>
      <c r="G545" s="356" t="str">
        <f t="shared" si="6"/>
        <v>#REF!</v>
      </c>
      <c r="H545" s="356" t="str">
        <f t="shared" si="7"/>
        <v>#REF!</v>
      </c>
      <c r="I545" s="356" t="str">
        <f t="shared" si="8"/>
        <v>#REF!</v>
      </c>
      <c r="J545" s="356" t="str">
        <f t="shared" si="9"/>
        <v>#REF!</v>
      </c>
      <c r="K545" s="356" t="str">
        <f t="shared" si="10"/>
        <v>#REF!</v>
      </c>
      <c r="L545" s="356" t="str">
        <f t="shared" si="11"/>
        <v>#REF!</v>
      </c>
      <c r="M545" s="356" t="str">
        <f t="shared" si="12"/>
        <v>#REF!</v>
      </c>
      <c r="N545" s="356" t="str">
        <f t="shared" si="13"/>
        <v>#REF!</v>
      </c>
      <c r="O545" s="356" t="str">
        <f t="shared" si="14"/>
        <v>#REF!</v>
      </c>
      <c r="P545" s="356" t="str">
        <f t="shared" si="15"/>
        <v>#REF!</v>
      </c>
      <c r="Q545" s="356" t="str">
        <f t="shared" si="16"/>
        <v>#REF!</v>
      </c>
      <c r="R545" s="356" t="str">
        <f t="shared" si="17"/>
        <v>#REF!</v>
      </c>
      <c r="S545" s="356" t="str">
        <f t="shared" si="18"/>
        <v>#REF!</v>
      </c>
      <c r="T545" s="356" t="str">
        <f t="shared" si="19"/>
        <v>#REF!</v>
      </c>
      <c r="U545" s="356" t="str">
        <f t="shared" si="20"/>
        <v>#REF!</v>
      </c>
      <c r="V545" s="356" t="str">
        <f t="shared" si="21"/>
        <v>#REF!</v>
      </c>
      <c r="W545" s="356" t="str">
        <f t="shared" si="22"/>
        <v>#REF!</v>
      </c>
      <c r="X545" s="356" t="str">
        <f t="shared" si="23"/>
        <v>#REF!</v>
      </c>
      <c r="Y545" s="356" t="str">
        <f t="shared" si="24"/>
        <v>#REF!</v>
      </c>
      <c r="Z545" s="356" t="str">
        <f t="shared" si="25"/>
        <v>#REF!</v>
      </c>
      <c r="AA545" s="356" t="str">
        <f t="shared" si="26"/>
        <v>#REF!</v>
      </c>
      <c r="AB545" s="356" t="str">
        <f t="shared" si="27"/>
        <v>#REF!</v>
      </c>
      <c r="AC545" s="356" t="str">
        <f t="shared" si="28"/>
        <v>#REF!</v>
      </c>
      <c r="AD545" s="356" t="str">
        <f t="shared" si="29"/>
        <v>#REF!</v>
      </c>
      <c r="AE545" s="356" t="str">
        <f t="shared" si="30"/>
        <v>#REF!</v>
      </c>
      <c r="AF545" s="356" t="str">
        <f t="shared" si="31"/>
        <v>#REF!</v>
      </c>
      <c r="AG545" s="356" t="str">
        <f t="shared" si="32"/>
        <v>#REF!</v>
      </c>
      <c r="AH545" s="356" t="str">
        <f t="shared" si="33"/>
        <v>#REF!</v>
      </c>
      <c r="AI545" s="356" t="str">
        <f t="shared" si="34"/>
        <v>#REF!</v>
      </c>
      <c r="AJ545" s="356" t="str">
        <f t="shared" si="35"/>
        <v>#REF!</v>
      </c>
      <c r="AK545" s="356" t="str">
        <f t="shared" si="36"/>
        <v>#REF!</v>
      </c>
      <c r="AL545" s="356" t="str">
        <f t="shared" si="37"/>
        <v>#REF!</v>
      </c>
      <c r="AM545" s="356" t="str">
        <f t="shared" si="38"/>
        <v>#REF!</v>
      </c>
      <c r="AN545" s="356" t="str">
        <f t="shared" si="39"/>
        <v>#REF!</v>
      </c>
      <c r="AO545" s="356" t="str">
        <f t="shared" si="40"/>
        <v>#REF!</v>
      </c>
      <c r="AP545" s="356" t="str">
        <f t="shared" si="41"/>
        <v>#REF!</v>
      </c>
      <c r="AQ545" s="356" t="str">
        <f t="shared" si="42"/>
        <v>#REF!</v>
      </c>
      <c r="AR545" s="356" t="str">
        <f t="shared" si="43"/>
        <v>#REF!</v>
      </c>
      <c r="AS545" s="356" t="str">
        <f t="shared" si="44"/>
        <v>#REF!</v>
      </c>
      <c r="AT545" s="356" t="str">
        <f t="shared" si="45"/>
        <v>#REF!</v>
      </c>
      <c r="AU545" s="356" t="str">
        <f t="shared" si="46"/>
        <v>#REF!</v>
      </c>
      <c r="AV545" s="356" t="str">
        <f t="shared" si="47"/>
        <v>#REF!</v>
      </c>
      <c r="AW545" s="356" t="str">
        <f t="shared" si="48"/>
        <v>#REF!</v>
      </c>
      <c r="AX545" s="356" t="str">
        <f t="shared" si="49"/>
        <v>#REF!</v>
      </c>
      <c r="AY545" s="356" t="str">
        <f t="shared" si="50"/>
        <v>#REF!</v>
      </c>
      <c r="AZ545" s="356" t="str">
        <f t="shared" si="51"/>
        <v>#REF!</v>
      </c>
      <c r="BA545" s="356" t="str">
        <f t="shared" si="52"/>
        <v>#REF!</v>
      </c>
      <c r="BB545" s="356" t="str">
        <f t="shared" si="53"/>
        <v>#REF!</v>
      </c>
      <c r="BC545" s="356" t="str">
        <f t="shared" si="54"/>
        <v>#REF!</v>
      </c>
      <c r="BD545" s="356" t="str">
        <f t="shared" si="55"/>
        <v>#REF!</v>
      </c>
      <c r="BE545" s="356" t="str">
        <f t="shared" si="56"/>
        <v>#REF!</v>
      </c>
      <c r="BF545" s="356" t="str">
        <f t="shared" si="57"/>
        <v>#REF!</v>
      </c>
      <c r="BG545" s="356" t="str">
        <f t="shared" si="58"/>
        <v>#REF!</v>
      </c>
      <c r="BH545" s="356" t="str">
        <f t="shared" si="59"/>
        <v>#REF!</v>
      </c>
      <c r="BI545" s="356" t="str">
        <f t="shared" si="60"/>
        <v>#REF!</v>
      </c>
      <c r="BJ545" s="356" t="str">
        <f t="shared" si="61"/>
        <v>#REF!</v>
      </c>
      <c r="BK545" s="356" t="str">
        <f t="shared" si="62"/>
        <v>#REF!</v>
      </c>
      <c r="BL545" s="356" t="str">
        <f t="shared" si="63"/>
        <v>#REF!</v>
      </c>
      <c r="BM545" s="356" t="str">
        <f t="shared" si="64"/>
        <v>#REF!</v>
      </c>
      <c r="BN545" s="112"/>
    </row>
    <row r="546">
      <c r="A546" s="351">
        <v>15.783333333333333</v>
      </c>
      <c r="B546" s="356" t="str">
        <f t="shared" si="1"/>
        <v>#REF!</v>
      </c>
      <c r="C546" s="356" t="str">
        <f t="shared" si="2"/>
        <v>#REF!</v>
      </c>
      <c r="D546" s="356" t="str">
        <f t="shared" si="3"/>
        <v>#REF!</v>
      </c>
      <c r="E546" s="356" t="str">
        <f t="shared" si="4"/>
        <v>#REF!</v>
      </c>
      <c r="F546" s="356" t="str">
        <f t="shared" si="5"/>
        <v>#REF!</v>
      </c>
      <c r="G546" s="356" t="str">
        <f t="shared" si="6"/>
        <v>#REF!</v>
      </c>
      <c r="H546" s="356" t="str">
        <f t="shared" si="7"/>
        <v>#REF!</v>
      </c>
      <c r="I546" s="356" t="str">
        <f t="shared" si="8"/>
        <v>#REF!</v>
      </c>
      <c r="J546" s="356" t="str">
        <f t="shared" si="9"/>
        <v>#REF!</v>
      </c>
      <c r="K546" s="356" t="str">
        <f t="shared" si="10"/>
        <v>#REF!</v>
      </c>
      <c r="L546" s="356" t="str">
        <f t="shared" si="11"/>
        <v>#REF!</v>
      </c>
      <c r="M546" s="356" t="str">
        <f t="shared" si="12"/>
        <v>#REF!</v>
      </c>
      <c r="N546" s="356" t="str">
        <f t="shared" si="13"/>
        <v>#REF!</v>
      </c>
      <c r="O546" s="356" t="str">
        <f t="shared" si="14"/>
        <v>#REF!</v>
      </c>
      <c r="P546" s="356" t="str">
        <f t="shared" si="15"/>
        <v>#REF!</v>
      </c>
      <c r="Q546" s="356" t="str">
        <f t="shared" si="16"/>
        <v>#REF!</v>
      </c>
      <c r="R546" s="356" t="str">
        <f t="shared" si="17"/>
        <v>#REF!</v>
      </c>
      <c r="S546" s="356" t="str">
        <f t="shared" si="18"/>
        <v>#REF!</v>
      </c>
      <c r="T546" s="356" t="str">
        <f t="shared" si="19"/>
        <v>#REF!</v>
      </c>
      <c r="U546" s="356" t="str">
        <f t="shared" si="20"/>
        <v>#REF!</v>
      </c>
      <c r="V546" s="356" t="str">
        <f t="shared" si="21"/>
        <v>#REF!</v>
      </c>
      <c r="W546" s="356" t="str">
        <f t="shared" si="22"/>
        <v>#REF!</v>
      </c>
      <c r="X546" s="356" t="str">
        <f t="shared" si="23"/>
        <v>#REF!</v>
      </c>
      <c r="Y546" s="356" t="str">
        <f t="shared" si="24"/>
        <v>#REF!</v>
      </c>
      <c r="Z546" s="356" t="str">
        <f t="shared" si="25"/>
        <v>#REF!</v>
      </c>
      <c r="AA546" s="356" t="str">
        <f t="shared" si="26"/>
        <v>#REF!</v>
      </c>
      <c r="AB546" s="356" t="str">
        <f t="shared" si="27"/>
        <v>#REF!</v>
      </c>
      <c r="AC546" s="356" t="str">
        <f t="shared" si="28"/>
        <v>#REF!</v>
      </c>
      <c r="AD546" s="356" t="str">
        <f t="shared" si="29"/>
        <v>#REF!</v>
      </c>
      <c r="AE546" s="356" t="str">
        <f t="shared" si="30"/>
        <v>#REF!</v>
      </c>
      <c r="AF546" s="356" t="str">
        <f t="shared" si="31"/>
        <v>#REF!</v>
      </c>
      <c r="AG546" s="356" t="str">
        <f t="shared" si="32"/>
        <v>#REF!</v>
      </c>
      <c r="AH546" s="356" t="str">
        <f t="shared" si="33"/>
        <v>#REF!</v>
      </c>
      <c r="AI546" s="356" t="str">
        <f t="shared" si="34"/>
        <v>#REF!</v>
      </c>
      <c r="AJ546" s="356" t="str">
        <f t="shared" si="35"/>
        <v>#REF!</v>
      </c>
      <c r="AK546" s="356" t="str">
        <f t="shared" si="36"/>
        <v>#REF!</v>
      </c>
      <c r="AL546" s="356" t="str">
        <f t="shared" si="37"/>
        <v>#REF!</v>
      </c>
      <c r="AM546" s="356" t="str">
        <f t="shared" si="38"/>
        <v>#REF!</v>
      </c>
      <c r="AN546" s="356" t="str">
        <f t="shared" si="39"/>
        <v>#REF!</v>
      </c>
      <c r="AO546" s="356" t="str">
        <f t="shared" si="40"/>
        <v>#REF!</v>
      </c>
      <c r="AP546" s="356" t="str">
        <f t="shared" si="41"/>
        <v>#REF!</v>
      </c>
      <c r="AQ546" s="356" t="str">
        <f t="shared" si="42"/>
        <v>#REF!</v>
      </c>
      <c r="AR546" s="356" t="str">
        <f t="shared" si="43"/>
        <v>#REF!</v>
      </c>
      <c r="AS546" s="356" t="str">
        <f t="shared" si="44"/>
        <v>#REF!</v>
      </c>
      <c r="AT546" s="356" t="str">
        <f t="shared" si="45"/>
        <v>#REF!</v>
      </c>
      <c r="AU546" s="356" t="str">
        <f t="shared" si="46"/>
        <v>#REF!</v>
      </c>
      <c r="AV546" s="356" t="str">
        <f t="shared" si="47"/>
        <v>#REF!</v>
      </c>
      <c r="AW546" s="356" t="str">
        <f t="shared" si="48"/>
        <v>#REF!</v>
      </c>
      <c r="AX546" s="356" t="str">
        <f t="shared" si="49"/>
        <v>#REF!</v>
      </c>
      <c r="AY546" s="356" t="str">
        <f t="shared" si="50"/>
        <v>#REF!</v>
      </c>
      <c r="AZ546" s="356" t="str">
        <f t="shared" si="51"/>
        <v>#REF!</v>
      </c>
      <c r="BA546" s="356" t="str">
        <f t="shared" si="52"/>
        <v>#REF!</v>
      </c>
      <c r="BB546" s="356" t="str">
        <f t="shared" si="53"/>
        <v>#REF!</v>
      </c>
      <c r="BC546" s="356" t="str">
        <f t="shared" si="54"/>
        <v>#REF!</v>
      </c>
      <c r="BD546" s="356" t="str">
        <f t="shared" si="55"/>
        <v>#REF!</v>
      </c>
      <c r="BE546" s="356" t="str">
        <f t="shared" si="56"/>
        <v>#REF!</v>
      </c>
      <c r="BF546" s="356" t="str">
        <f t="shared" si="57"/>
        <v>#REF!</v>
      </c>
      <c r="BG546" s="356" t="str">
        <f t="shared" si="58"/>
        <v>#REF!</v>
      </c>
      <c r="BH546" s="356" t="str">
        <f t="shared" si="59"/>
        <v>#REF!</v>
      </c>
      <c r="BI546" s="356" t="str">
        <f t="shared" si="60"/>
        <v>#REF!</v>
      </c>
      <c r="BJ546" s="356" t="str">
        <f t="shared" si="61"/>
        <v>#REF!</v>
      </c>
      <c r="BK546" s="356" t="str">
        <f t="shared" si="62"/>
        <v>#REF!</v>
      </c>
      <c r="BL546" s="356" t="str">
        <f t="shared" si="63"/>
        <v>#REF!</v>
      </c>
      <c r="BM546" s="356" t="str">
        <f t="shared" si="64"/>
        <v>#REF!</v>
      </c>
      <c r="BN546" s="112"/>
    </row>
    <row r="547">
      <c r="A547" s="351">
        <v>15.98333333333333</v>
      </c>
      <c r="B547" s="356" t="str">
        <f t="shared" si="1"/>
        <v>#REF!</v>
      </c>
      <c r="C547" s="356" t="str">
        <f t="shared" si="2"/>
        <v>#REF!</v>
      </c>
      <c r="D547" s="356" t="str">
        <f t="shared" si="3"/>
        <v>#REF!</v>
      </c>
      <c r="E547" s="356" t="str">
        <f t="shared" si="4"/>
        <v>#REF!</v>
      </c>
      <c r="F547" s="356" t="str">
        <f t="shared" si="5"/>
        <v>#REF!</v>
      </c>
      <c r="G547" s="356" t="str">
        <f t="shared" si="6"/>
        <v>#REF!</v>
      </c>
      <c r="H547" s="356" t="str">
        <f t="shared" si="7"/>
        <v>#REF!</v>
      </c>
      <c r="I547" s="356" t="str">
        <f t="shared" si="8"/>
        <v>#REF!</v>
      </c>
      <c r="J547" s="356" t="str">
        <f t="shared" si="9"/>
        <v>#REF!</v>
      </c>
      <c r="K547" s="356" t="str">
        <f t="shared" si="10"/>
        <v>#REF!</v>
      </c>
      <c r="L547" s="356" t="str">
        <f t="shared" si="11"/>
        <v>#REF!</v>
      </c>
      <c r="M547" s="356" t="str">
        <f t="shared" si="12"/>
        <v>#REF!</v>
      </c>
      <c r="N547" s="356" t="str">
        <f t="shared" si="13"/>
        <v>#REF!</v>
      </c>
      <c r="O547" s="356" t="str">
        <f t="shared" si="14"/>
        <v>#REF!</v>
      </c>
      <c r="P547" s="356" t="str">
        <f t="shared" si="15"/>
        <v>#REF!</v>
      </c>
      <c r="Q547" s="356" t="str">
        <f t="shared" si="16"/>
        <v>#REF!</v>
      </c>
      <c r="R547" s="356" t="str">
        <f t="shared" si="17"/>
        <v>#REF!</v>
      </c>
      <c r="S547" s="356" t="str">
        <f t="shared" si="18"/>
        <v>#REF!</v>
      </c>
      <c r="T547" s="356" t="str">
        <f t="shared" si="19"/>
        <v>#REF!</v>
      </c>
      <c r="U547" s="356" t="str">
        <f t="shared" si="20"/>
        <v>#REF!</v>
      </c>
      <c r="V547" s="356" t="str">
        <f t="shared" si="21"/>
        <v>#REF!</v>
      </c>
      <c r="W547" s="356" t="str">
        <f t="shared" si="22"/>
        <v>#REF!</v>
      </c>
      <c r="X547" s="356" t="str">
        <f t="shared" si="23"/>
        <v>#REF!</v>
      </c>
      <c r="Y547" s="356" t="str">
        <f t="shared" si="24"/>
        <v>#REF!</v>
      </c>
      <c r="Z547" s="356" t="str">
        <f t="shared" si="25"/>
        <v>#REF!</v>
      </c>
      <c r="AA547" s="356" t="str">
        <f t="shared" si="26"/>
        <v>#REF!</v>
      </c>
      <c r="AB547" s="356" t="str">
        <f t="shared" si="27"/>
        <v>#REF!</v>
      </c>
      <c r="AC547" s="356" t="str">
        <f t="shared" si="28"/>
        <v>#REF!</v>
      </c>
      <c r="AD547" s="356" t="str">
        <f t="shared" si="29"/>
        <v>#REF!</v>
      </c>
      <c r="AE547" s="356" t="str">
        <f t="shared" si="30"/>
        <v>#REF!</v>
      </c>
      <c r="AF547" s="356" t="str">
        <f t="shared" si="31"/>
        <v>#REF!</v>
      </c>
      <c r="AG547" s="356" t="str">
        <f t="shared" si="32"/>
        <v>#REF!</v>
      </c>
      <c r="AH547" s="356" t="str">
        <f t="shared" si="33"/>
        <v>#REF!</v>
      </c>
      <c r="AI547" s="356" t="str">
        <f t="shared" si="34"/>
        <v>#REF!</v>
      </c>
      <c r="AJ547" s="356" t="str">
        <f t="shared" si="35"/>
        <v>#REF!</v>
      </c>
      <c r="AK547" s="356" t="str">
        <f t="shared" si="36"/>
        <v>#REF!</v>
      </c>
      <c r="AL547" s="356" t="str">
        <f t="shared" si="37"/>
        <v>#REF!</v>
      </c>
      <c r="AM547" s="356" t="str">
        <f t="shared" si="38"/>
        <v>#REF!</v>
      </c>
      <c r="AN547" s="356" t="str">
        <f t="shared" si="39"/>
        <v>#REF!</v>
      </c>
      <c r="AO547" s="356" t="str">
        <f t="shared" si="40"/>
        <v>#REF!</v>
      </c>
      <c r="AP547" s="356" t="str">
        <f t="shared" si="41"/>
        <v>#REF!</v>
      </c>
      <c r="AQ547" s="356" t="str">
        <f t="shared" si="42"/>
        <v>#REF!</v>
      </c>
      <c r="AR547" s="356" t="str">
        <f t="shared" si="43"/>
        <v>#REF!</v>
      </c>
      <c r="AS547" s="356" t="str">
        <f t="shared" si="44"/>
        <v>#REF!</v>
      </c>
      <c r="AT547" s="356" t="str">
        <f t="shared" si="45"/>
        <v>#REF!</v>
      </c>
      <c r="AU547" s="356" t="str">
        <f t="shared" si="46"/>
        <v>#REF!</v>
      </c>
      <c r="AV547" s="356" t="str">
        <f t="shared" si="47"/>
        <v>#REF!</v>
      </c>
      <c r="AW547" s="356" t="str">
        <f t="shared" si="48"/>
        <v>#REF!</v>
      </c>
      <c r="AX547" s="356" t="str">
        <f t="shared" si="49"/>
        <v>#REF!</v>
      </c>
      <c r="AY547" s="356" t="str">
        <f t="shared" si="50"/>
        <v>#REF!</v>
      </c>
      <c r="AZ547" s="356" t="str">
        <f t="shared" si="51"/>
        <v>#REF!</v>
      </c>
      <c r="BA547" s="356" t="str">
        <f t="shared" si="52"/>
        <v>#REF!</v>
      </c>
      <c r="BB547" s="356" t="str">
        <f t="shared" si="53"/>
        <v>#REF!</v>
      </c>
      <c r="BC547" s="356" t="str">
        <f t="shared" si="54"/>
        <v>#REF!</v>
      </c>
      <c r="BD547" s="356" t="str">
        <f t="shared" si="55"/>
        <v>#REF!</v>
      </c>
      <c r="BE547" s="356" t="str">
        <f t="shared" si="56"/>
        <v>#REF!</v>
      </c>
      <c r="BF547" s="356" t="str">
        <f t="shared" si="57"/>
        <v>#REF!</v>
      </c>
      <c r="BG547" s="356" t="str">
        <f t="shared" si="58"/>
        <v>#REF!</v>
      </c>
      <c r="BH547" s="356" t="str">
        <f t="shared" si="59"/>
        <v>#REF!</v>
      </c>
      <c r="BI547" s="356" t="str">
        <f t="shared" si="60"/>
        <v>#REF!</v>
      </c>
      <c r="BJ547" s="356" t="str">
        <f t="shared" si="61"/>
        <v>#REF!</v>
      </c>
      <c r="BK547" s="356" t="str">
        <f t="shared" si="62"/>
        <v>#REF!</v>
      </c>
      <c r="BL547" s="356" t="str">
        <f t="shared" si="63"/>
        <v>#REF!</v>
      </c>
      <c r="BM547" s="356" t="str">
        <f t="shared" si="64"/>
        <v>#REF!</v>
      </c>
      <c r="BN547" s="112"/>
    </row>
    <row r="548">
      <c r="A548" s="351">
        <v>16.166666666666668</v>
      </c>
      <c r="B548" s="356" t="str">
        <f t="shared" si="1"/>
        <v>#REF!</v>
      </c>
      <c r="C548" s="356" t="str">
        <f t="shared" si="2"/>
        <v>#REF!</v>
      </c>
      <c r="D548" s="356" t="str">
        <f t="shared" si="3"/>
        <v>#REF!</v>
      </c>
      <c r="E548" s="356" t="str">
        <f t="shared" si="4"/>
        <v>#REF!</v>
      </c>
      <c r="F548" s="356" t="str">
        <f t="shared" si="5"/>
        <v>#REF!</v>
      </c>
      <c r="G548" s="356" t="str">
        <f t="shared" si="6"/>
        <v>#REF!</v>
      </c>
      <c r="H548" s="356" t="str">
        <f t="shared" si="7"/>
        <v>#REF!</v>
      </c>
      <c r="I548" s="356" t="str">
        <f t="shared" si="8"/>
        <v>#REF!</v>
      </c>
      <c r="J548" s="356" t="str">
        <f t="shared" si="9"/>
        <v>#REF!</v>
      </c>
      <c r="K548" s="356" t="str">
        <f t="shared" si="10"/>
        <v>#REF!</v>
      </c>
      <c r="L548" s="356" t="str">
        <f t="shared" si="11"/>
        <v>#REF!</v>
      </c>
      <c r="M548" s="356" t="str">
        <f t="shared" si="12"/>
        <v>#REF!</v>
      </c>
      <c r="N548" s="356" t="str">
        <f t="shared" si="13"/>
        <v>#REF!</v>
      </c>
      <c r="O548" s="356" t="str">
        <f t="shared" si="14"/>
        <v>#REF!</v>
      </c>
      <c r="P548" s="356" t="str">
        <f t="shared" si="15"/>
        <v>#REF!</v>
      </c>
      <c r="Q548" s="356" t="str">
        <f t="shared" si="16"/>
        <v>#REF!</v>
      </c>
      <c r="R548" s="356" t="str">
        <f t="shared" si="17"/>
        <v>#REF!</v>
      </c>
      <c r="S548" s="356" t="str">
        <f t="shared" si="18"/>
        <v>#REF!</v>
      </c>
      <c r="T548" s="356" t="str">
        <f t="shared" si="19"/>
        <v>#REF!</v>
      </c>
      <c r="U548" s="356" t="str">
        <f t="shared" si="20"/>
        <v>#REF!</v>
      </c>
      <c r="V548" s="356" t="str">
        <f t="shared" si="21"/>
        <v>#REF!</v>
      </c>
      <c r="W548" s="356" t="str">
        <f t="shared" si="22"/>
        <v>#REF!</v>
      </c>
      <c r="X548" s="356" t="str">
        <f t="shared" si="23"/>
        <v>#REF!</v>
      </c>
      <c r="Y548" s="356" t="str">
        <f t="shared" si="24"/>
        <v>#REF!</v>
      </c>
      <c r="Z548" s="356" t="str">
        <f t="shared" si="25"/>
        <v>#REF!</v>
      </c>
      <c r="AA548" s="356" t="str">
        <f t="shared" si="26"/>
        <v>#REF!</v>
      </c>
      <c r="AB548" s="356" t="str">
        <f t="shared" si="27"/>
        <v>#REF!</v>
      </c>
      <c r="AC548" s="356" t="str">
        <f t="shared" si="28"/>
        <v>#REF!</v>
      </c>
      <c r="AD548" s="356" t="str">
        <f t="shared" si="29"/>
        <v>#REF!</v>
      </c>
      <c r="AE548" s="356" t="str">
        <f t="shared" si="30"/>
        <v>#REF!</v>
      </c>
      <c r="AF548" s="356" t="str">
        <f t="shared" si="31"/>
        <v>#REF!</v>
      </c>
      <c r="AG548" s="356" t="str">
        <f t="shared" si="32"/>
        <v>#REF!</v>
      </c>
      <c r="AH548" s="356" t="str">
        <f t="shared" si="33"/>
        <v>#REF!</v>
      </c>
      <c r="AI548" s="356" t="str">
        <f t="shared" si="34"/>
        <v>#REF!</v>
      </c>
      <c r="AJ548" s="356" t="str">
        <f t="shared" si="35"/>
        <v>#REF!</v>
      </c>
      <c r="AK548" s="356" t="str">
        <f t="shared" si="36"/>
        <v>#REF!</v>
      </c>
      <c r="AL548" s="356" t="str">
        <f t="shared" si="37"/>
        <v>#REF!</v>
      </c>
      <c r="AM548" s="356" t="str">
        <f t="shared" si="38"/>
        <v>#REF!</v>
      </c>
      <c r="AN548" s="356" t="str">
        <f t="shared" si="39"/>
        <v>#REF!</v>
      </c>
      <c r="AO548" s="356" t="str">
        <f t="shared" si="40"/>
        <v>#REF!</v>
      </c>
      <c r="AP548" s="356" t="str">
        <f t="shared" si="41"/>
        <v>#REF!</v>
      </c>
      <c r="AQ548" s="356" t="str">
        <f t="shared" si="42"/>
        <v>#REF!</v>
      </c>
      <c r="AR548" s="356" t="str">
        <f t="shared" si="43"/>
        <v>#REF!</v>
      </c>
      <c r="AS548" s="356" t="str">
        <f t="shared" si="44"/>
        <v>#REF!</v>
      </c>
      <c r="AT548" s="356" t="str">
        <f t="shared" si="45"/>
        <v>#REF!</v>
      </c>
      <c r="AU548" s="356" t="str">
        <f t="shared" si="46"/>
        <v>#REF!</v>
      </c>
      <c r="AV548" s="356" t="str">
        <f t="shared" si="47"/>
        <v>#REF!</v>
      </c>
      <c r="AW548" s="356" t="str">
        <f t="shared" si="48"/>
        <v>#REF!</v>
      </c>
      <c r="AX548" s="356" t="str">
        <f t="shared" si="49"/>
        <v>#REF!</v>
      </c>
      <c r="AY548" s="356" t="str">
        <f t="shared" si="50"/>
        <v>#REF!</v>
      </c>
      <c r="AZ548" s="356" t="str">
        <f t="shared" si="51"/>
        <v>#REF!</v>
      </c>
      <c r="BA548" s="356" t="str">
        <f t="shared" si="52"/>
        <v>#REF!</v>
      </c>
      <c r="BB548" s="356" t="str">
        <f t="shared" si="53"/>
        <v>#REF!</v>
      </c>
      <c r="BC548" s="356" t="str">
        <f t="shared" si="54"/>
        <v>#REF!</v>
      </c>
      <c r="BD548" s="356" t="str">
        <f t="shared" si="55"/>
        <v>#REF!</v>
      </c>
      <c r="BE548" s="356" t="str">
        <f t="shared" si="56"/>
        <v>#REF!</v>
      </c>
      <c r="BF548" s="356" t="str">
        <f t="shared" si="57"/>
        <v>#REF!</v>
      </c>
      <c r="BG548" s="356" t="str">
        <f t="shared" si="58"/>
        <v>#REF!</v>
      </c>
      <c r="BH548" s="356" t="str">
        <f t="shared" si="59"/>
        <v>#REF!</v>
      </c>
      <c r="BI548" s="356" t="str">
        <f t="shared" si="60"/>
        <v>#REF!</v>
      </c>
      <c r="BJ548" s="356" t="str">
        <f t="shared" si="61"/>
        <v>#REF!</v>
      </c>
      <c r="BK548" s="356" t="str">
        <f t="shared" si="62"/>
        <v>#REF!</v>
      </c>
      <c r="BL548" s="356" t="str">
        <f t="shared" si="63"/>
        <v>#REF!</v>
      </c>
      <c r="BM548" s="356" t="str">
        <f t="shared" si="64"/>
        <v>#REF!</v>
      </c>
      <c r="BN548" s="112"/>
    </row>
    <row r="549">
      <c r="A549" s="351">
        <v>16.366666666666667</v>
      </c>
      <c r="B549" s="356" t="str">
        <f t="shared" si="1"/>
        <v>#REF!</v>
      </c>
      <c r="C549" s="356" t="str">
        <f t="shared" si="2"/>
        <v>#REF!</v>
      </c>
      <c r="D549" s="356" t="str">
        <f t="shared" si="3"/>
        <v>#REF!</v>
      </c>
      <c r="E549" s="356" t="str">
        <f t="shared" si="4"/>
        <v>#REF!</v>
      </c>
      <c r="F549" s="356" t="str">
        <f t="shared" si="5"/>
        <v>#REF!</v>
      </c>
      <c r="G549" s="356" t="str">
        <f t="shared" si="6"/>
        <v>#REF!</v>
      </c>
      <c r="H549" s="356" t="str">
        <f t="shared" si="7"/>
        <v>#REF!</v>
      </c>
      <c r="I549" s="356" t="str">
        <f t="shared" si="8"/>
        <v>#REF!</v>
      </c>
      <c r="J549" s="356" t="str">
        <f t="shared" si="9"/>
        <v>#REF!</v>
      </c>
      <c r="K549" s="356" t="str">
        <f t="shared" si="10"/>
        <v>#REF!</v>
      </c>
      <c r="L549" s="356" t="str">
        <f t="shared" si="11"/>
        <v>#REF!</v>
      </c>
      <c r="M549" s="356" t="str">
        <f t="shared" si="12"/>
        <v>#REF!</v>
      </c>
      <c r="N549" s="356" t="str">
        <f t="shared" si="13"/>
        <v>#REF!</v>
      </c>
      <c r="O549" s="356" t="str">
        <f t="shared" si="14"/>
        <v>#REF!</v>
      </c>
      <c r="P549" s="356" t="str">
        <f t="shared" si="15"/>
        <v>#REF!</v>
      </c>
      <c r="Q549" s="356" t="str">
        <f t="shared" si="16"/>
        <v>#REF!</v>
      </c>
      <c r="R549" s="356" t="str">
        <f t="shared" si="17"/>
        <v>#REF!</v>
      </c>
      <c r="S549" s="356" t="str">
        <f t="shared" si="18"/>
        <v>#REF!</v>
      </c>
      <c r="T549" s="356" t="str">
        <f t="shared" si="19"/>
        <v>#REF!</v>
      </c>
      <c r="U549" s="356" t="str">
        <f t="shared" si="20"/>
        <v>#REF!</v>
      </c>
      <c r="V549" s="356" t="str">
        <f t="shared" si="21"/>
        <v>#REF!</v>
      </c>
      <c r="W549" s="356" t="str">
        <f t="shared" si="22"/>
        <v>#REF!</v>
      </c>
      <c r="X549" s="356" t="str">
        <f t="shared" si="23"/>
        <v>#REF!</v>
      </c>
      <c r="Y549" s="356" t="str">
        <f t="shared" si="24"/>
        <v>#REF!</v>
      </c>
      <c r="Z549" s="356" t="str">
        <f t="shared" si="25"/>
        <v>#REF!</v>
      </c>
      <c r="AA549" s="356" t="str">
        <f t="shared" si="26"/>
        <v>#REF!</v>
      </c>
      <c r="AB549" s="356" t="str">
        <f t="shared" si="27"/>
        <v>#REF!</v>
      </c>
      <c r="AC549" s="356" t="str">
        <f t="shared" si="28"/>
        <v>#REF!</v>
      </c>
      <c r="AD549" s="356" t="str">
        <f t="shared" si="29"/>
        <v>#REF!</v>
      </c>
      <c r="AE549" s="356" t="str">
        <f t="shared" si="30"/>
        <v>#REF!</v>
      </c>
      <c r="AF549" s="356" t="str">
        <f t="shared" si="31"/>
        <v>#REF!</v>
      </c>
      <c r="AG549" s="356" t="str">
        <f t="shared" si="32"/>
        <v>#REF!</v>
      </c>
      <c r="AH549" s="356" t="str">
        <f t="shared" si="33"/>
        <v>#REF!</v>
      </c>
      <c r="AI549" s="356" t="str">
        <f t="shared" si="34"/>
        <v>#REF!</v>
      </c>
      <c r="AJ549" s="356" t="str">
        <f t="shared" si="35"/>
        <v>#REF!</v>
      </c>
      <c r="AK549" s="356" t="str">
        <f t="shared" si="36"/>
        <v>#REF!</v>
      </c>
      <c r="AL549" s="356" t="str">
        <f t="shared" si="37"/>
        <v>#REF!</v>
      </c>
      <c r="AM549" s="356" t="str">
        <f t="shared" si="38"/>
        <v>#REF!</v>
      </c>
      <c r="AN549" s="356" t="str">
        <f t="shared" si="39"/>
        <v>#REF!</v>
      </c>
      <c r="AO549" s="356" t="str">
        <f t="shared" si="40"/>
        <v>#REF!</v>
      </c>
      <c r="AP549" s="356" t="str">
        <f t="shared" si="41"/>
        <v>#REF!</v>
      </c>
      <c r="AQ549" s="356" t="str">
        <f t="shared" si="42"/>
        <v>#REF!</v>
      </c>
      <c r="AR549" s="356" t="str">
        <f t="shared" si="43"/>
        <v>#REF!</v>
      </c>
      <c r="AS549" s="356" t="str">
        <f t="shared" si="44"/>
        <v>#REF!</v>
      </c>
      <c r="AT549" s="356" t="str">
        <f t="shared" si="45"/>
        <v>#REF!</v>
      </c>
      <c r="AU549" s="356" t="str">
        <f t="shared" si="46"/>
        <v>#REF!</v>
      </c>
      <c r="AV549" s="356" t="str">
        <f t="shared" si="47"/>
        <v>#REF!</v>
      </c>
      <c r="AW549" s="356" t="str">
        <f t="shared" si="48"/>
        <v>#REF!</v>
      </c>
      <c r="AX549" s="356" t="str">
        <f t="shared" si="49"/>
        <v>#REF!</v>
      </c>
      <c r="AY549" s="356" t="str">
        <f t="shared" si="50"/>
        <v>#REF!</v>
      </c>
      <c r="AZ549" s="356" t="str">
        <f t="shared" si="51"/>
        <v>#REF!</v>
      </c>
      <c r="BA549" s="356" t="str">
        <f t="shared" si="52"/>
        <v>#REF!</v>
      </c>
      <c r="BB549" s="356" t="str">
        <f t="shared" si="53"/>
        <v>#REF!</v>
      </c>
      <c r="BC549" s="356" t="str">
        <f t="shared" si="54"/>
        <v>#REF!</v>
      </c>
      <c r="BD549" s="356" t="str">
        <f t="shared" si="55"/>
        <v>#REF!</v>
      </c>
      <c r="BE549" s="356" t="str">
        <f t="shared" si="56"/>
        <v>#REF!</v>
      </c>
      <c r="BF549" s="356" t="str">
        <f t="shared" si="57"/>
        <v>#REF!</v>
      </c>
      <c r="BG549" s="356" t="str">
        <f t="shared" si="58"/>
        <v>#REF!</v>
      </c>
      <c r="BH549" s="356" t="str">
        <f t="shared" si="59"/>
        <v>#REF!</v>
      </c>
      <c r="BI549" s="356" t="str">
        <f t="shared" si="60"/>
        <v>#REF!</v>
      </c>
      <c r="BJ549" s="356" t="str">
        <f t="shared" si="61"/>
        <v>#REF!</v>
      </c>
      <c r="BK549" s="356" t="str">
        <f t="shared" si="62"/>
        <v>#REF!</v>
      </c>
      <c r="BL549" s="356" t="str">
        <f t="shared" si="63"/>
        <v>#REF!</v>
      </c>
      <c r="BM549" s="356" t="str">
        <f t="shared" si="64"/>
        <v>#REF!</v>
      </c>
      <c r="BN549" s="112"/>
    </row>
    <row r="550">
      <c r="A550" s="351">
        <v>16.55</v>
      </c>
      <c r="B550" s="356" t="str">
        <f t="shared" si="1"/>
        <v>#REF!</v>
      </c>
      <c r="C550" s="356" t="str">
        <f t="shared" si="2"/>
        <v>#REF!</v>
      </c>
      <c r="D550" s="356" t="str">
        <f t="shared" si="3"/>
        <v>#REF!</v>
      </c>
      <c r="E550" s="356" t="str">
        <f t="shared" si="4"/>
        <v>#REF!</v>
      </c>
      <c r="F550" s="356" t="str">
        <f t="shared" si="5"/>
        <v>#REF!</v>
      </c>
      <c r="G550" s="356" t="str">
        <f t="shared" si="6"/>
        <v>#REF!</v>
      </c>
      <c r="H550" s="356" t="str">
        <f t="shared" si="7"/>
        <v>#REF!</v>
      </c>
      <c r="I550" s="356" t="str">
        <f t="shared" si="8"/>
        <v>#REF!</v>
      </c>
      <c r="J550" s="356" t="str">
        <f t="shared" si="9"/>
        <v>#REF!</v>
      </c>
      <c r="K550" s="356" t="str">
        <f t="shared" si="10"/>
        <v>#REF!</v>
      </c>
      <c r="L550" s="356" t="str">
        <f t="shared" si="11"/>
        <v>#REF!</v>
      </c>
      <c r="M550" s="356" t="str">
        <f t="shared" si="12"/>
        <v>#REF!</v>
      </c>
      <c r="N550" s="356" t="str">
        <f t="shared" si="13"/>
        <v>#REF!</v>
      </c>
      <c r="O550" s="356" t="str">
        <f t="shared" si="14"/>
        <v>#REF!</v>
      </c>
      <c r="P550" s="356" t="str">
        <f t="shared" si="15"/>
        <v>#REF!</v>
      </c>
      <c r="Q550" s="356" t="str">
        <f t="shared" si="16"/>
        <v>#REF!</v>
      </c>
      <c r="R550" s="356" t="str">
        <f t="shared" si="17"/>
        <v>#REF!</v>
      </c>
      <c r="S550" s="356" t="str">
        <f t="shared" si="18"/>
        <v>#REF!</v>
      </c>
      <c r="T550" s="356" t="str">
        <f t="shared" si="19"/>
        <v>#REF!</v>
      </c>
      <c r="U550" s="356" t="str">
        <f t="shared" si="20"/>
        <v>#REF!</v>
      </c>
      <c r="V550" s="356" t="str">
        <f t="shared" si="21"/>
        <v>#REF!</v>
      </c>
      <c r="W550" s="356" t="str">
        <f t="shared" si="22"/>
        <v>#REF!</v>
      </c>
      <c r="X550" s="356" t="str">
        <f t="shared" si="23"/>
        <v>#REF!</v>
      </c>
      <c r="Y550" s="356" t="str">
        <f t="shared" si="24"/>
        <v>#REF!</v>
      </c>
      <c r="Z550" s="356" t="str">
        <f t="shared" si="25"/>
        <v>#REF!</v>
      </c>
      <c r="AA550" s="356" t="str">
        <f t="shared" si="26"/>
        <v>#REF!</v>
      </c>
      <c r="AB550" s="356" t="str">
        <f t="shared" si="27"/>
        <v>#REF!</v>
      </c>
      <c r="AC550" s="356" t="str">
        <f t="shared" si="28"/>
        <v>#REF!</v>
      </c>
      <c r="AD550" s="356" t="str">
        <f t="shared" si="29"/>
        <v>#REF!</v>
      </c>
      <c r="AE550" s="356" t="str">
        <f t="shared" si="30"/>
        <v>#REF!</v>
      </c>
      <c r="AF550" s="356" t="str">
        <f t="shared" si="31"/>
        <v>#REF!</v>
      </c>
      <c r="AG550" s="356" t="str">
        <f t="shared" si="32"/>
        <v>#REF!</v>
      </c>
      <c r="AH550" s="356" t="str">
        <f t="shared" si="33"/>
        <v>#REF!</v>
      </c>
      <c r="AI550" s="356" t="str">
        <f t="shared" si="34"/>
        <v>#REF!</v>
      </c>
      <c r="AJ550" s="356" t="str">
        <f t="shared" si="35"/>
        <v>#REF!</v>
      </c>
      <c r="AK550" s="356" t="str">
        <f t="shared" si="36"/>
        <v>#REF!</v>
      </c>
      <c r="AL550" s="356" t="str">
        <f t="shared" si="37"/>
        <v>#REF!</v>
      </c>
      <c r="AM550" s="356" t="str">
        <f t="shared" si="38"/>
        <v>#REF!</v>
      </c>
      <c r="AN550" s="356" t="str">
        <f t="shared" si="39"/>
        <v>#REF!</v>
      </c>
      <c r="AO550" s="356" t="str">
        <f t="shared" si="40"/>
        <v>#REF!</v>
      </c>
      <c r="AP550" s="356" t="str">
        <f t="shared" si="41"/>
        <v>#REF!</v>
      </c>
      <c r="AQ550" s="356" t="str">
        <f t="shared" si="42"/>
        <v>#REF!</v>
      </c>
      <c r="AR550" s="356" t="str">
        <f t="shared" si="43"/>
        <v>#REF!</v>
      </c>
      <c r="AS550" s="356" t="str">
        <f t="shared" si="44"/>
        <v>#REF!</v>
      </c>
      <c r="AT550" s="356" t="str">
        <f t="shared" si="45"/>
        <v>#REF!</v>
      </c>
      <c r="AU550" s="356" t="str">
        <f t="shared" si="46"/>
        <v>#REF!</v>
      </c>
      <c r="AV550" s="356" t="str">
        <f t="shared" si="47"/>
        <v>#REF!</v>
      </c>
      <c r="AW550" s="356" t="str">
        <f t="shared" si="48"/>
        <v>#REF!</v>
      </c>
      <c r="AX550" s="356" t="str">
        <f t="shared" si="49"/>
        <v>#REF!</v>
      </c>
      <c r="AY550" s="356" t="str">
        <f t="shared" si="50"/>
        <v>#REF!</v>
      </c>
      <c r="AZ550" s="356" t="str">
        <f t="shared" si="51"/>
        <v>#REF!</v>
      </c>
      <c r="BA550" s="356" t="str">
        <f t="shared" si="52"/>
        <v>#REF!</v>
      </c>
      <c r="BB550" s="356" t="str">
        <f t="shared" si="53"/>
        <v>#REF!</v>
      </c>
      <c r="BC550" s="356" t="str">
        <f t="shared" si="54"/>
        <v>#REF!</v>
      </c>
      <c r="BD550" s="356" t="str">
        <f t="shared" si="55"/>
        <v>#REF!</v>
      </c>
      <c r="BE550" s="356" t="str">
        <f t="shared" si="56"/>
        <v>#REF!</v>
      </c>
      <c r="BF550" s="356" t="str">
        <f t="shared" si="57"/>
        <v>#REF!</v>
      </c>
      <c r="BG550" s="356" t="str">
        <f t="shared" si="58"/>
        <v>#REF!</v>
      </c>
      <c r="BH550" s="356" t="str">
        <f t="shared" si="59"/>
        <v>#REF!</v>
      </c>
      <c r="BI550" s="356" t="str">
        <f t="shared" si="60"/>
        <v>#REF!</v>
      </c>
      <c r="BJ550" s="356" t="str">
        <f t="shared" si="61"/>
        <v>#REF!</v>
      </c>
      <c r="BK550" s="356" t="str">
        <f t="shared" si="62"/>
        <v>#REF!</v>
      </c>
      <c r="BL550" s="356" t="str">
        <f t="shared" si="63"/>
        <v>#REF!</v>
      </c>
      <c r="BM550" s="356" t="str">
        <f t="shared" si="64"/>
        <v>#REF!</v>
      </c>
      <c r="BN550" s="112"/>
    </row>
    <row r="551">
      <c r="A551" s="351">
        <v>16.75</v>
      </c>
      <c r="B551" s="356" t="str">
        <f t="shared" si="1"/>
        <v>#REF!</v>
      </c>
      <c r="C551" s="356" t="str">
        <f t="shared" si="2"/>
        <v>#REF!</v>
      </c>
      <c r="D551" s="356" t="str">
        <f t="shared" si="3"/>
        <v>#REF!</v>
      </c>
      <c r="E551" s="356" t="str">
        <f t="shared" si="4"/>
        <v>#REF!</v>
      </c>
      <c r="F551" s="356" t="str">
        <f t="shared" si="5"/>
        <v>#REF!</v>
      </c>
      <c r="G551" s="356" t="str">
        <f t="shared" si="6"/>
        <v>#REF!</v>
      </c>
      <c r="H551" s="356" t="str">
        <f t="shared" si="7"/>
        <v>#REF!</v>
      </c>
      <c r="I551" s="356" t="str">
        <f t="shared" si="8"/>
        <v>#REF!</v>
      </c>
      <c r="J551" s="356" t="str">
        <f t="shared" si="9"/>
        <v>#REF!</v>
      </c>
      <c r="K551" s="356" t="str">
        <f t="shared" si="10"/>
        <v>#REF!</v>
      </c>
      <c r="L551" s="356" t="str">
        <f t="shared" si="11"/>
        <v>#REF!</v>
      </c>
      <c r="M551" s="356" t="str">
        <f t="shared" si="12"/>
        <v>#REF!</v>
      </c>
      <c r="N551" s="356" t="str">
        <f t="shared" si="13"/>
        <v>#REF!</v>
      </c>
      <c r="O551" s="356" t="str">
        <f t="shared" si="14"/>
        <v>#REF!</v>
      </c>
      <c r="P551" s="356" t="str">
        <f t="shared" si="15"/>
        <v>#REF!</v>
      </c>
      <c r="Q551" s="356" t="str">
        <f t="shared" si="16"/>
        <v>#REF!</v>
      </c>
      <c r="R551" s="356" t="str">
        <f t="shared" si="17"/>
        <v>#REF!</v>
      </c>
      <c r="S551" s="356" t="str">
        <f t="shared" si="18"/>
        <v>#REF!</v>
      </c>
      <c r="T551" s="356" t="str">
        <f t="shared" si="19"/>
        <v>#REF!</v>
      </c>
      <c r="U551" s="356" t="str">
        <f t="shared" si="20"/>
        <v>#REF!</v>
      </c>
      <c r="V551" s="356" t="str">
        <f t="shared" si="21"/>
        <v>#REF!</v>
      </c>
      <c r="W551" s="356" t="str">
        <f t="shared" si="22"/>
        <v>#REF!</v>
      </c>
      <c r="X551" s="356" t="str">
        <f t="shared" si="23"/>
        <v>#REF!</v>
      </c>
      <c r="Y551" s="356" t="str">
        <f t="shared" si="24"/>
        <v>#REF!</v>
      </c>
      <c r="Z551" s="356" t="str">
        <f t="shared" si="25"/>
        <v>#REF!</v>
      </c>
      <c r="AA551" s="356" t="str">
        <f t="shared" si="26"/>
        <v>#REF!</v>
      </c>
      <c r="AB551" s="356" t="str">
        <f t="shared" si="27"/>
        <v>#REF!</v>
      </c>
      <c r="AC551" s="356" t="str">
        <f t="shared" si="28"/>
        <v>#REF!</v>
      </c>
      <c r="AD551" s="356" t="str">
        <f t="shared" si="29"/>
        <v>#REF!</v>
      </c>
      <c r="AE551" s="356" t="str">
        <f t="shared" si="30"/>
        <v>#REF!</v>
      </c>
      <c r="AF551" s="356" t="str">
        <f t="shared" si="31"/>
        <v>#REF!</v>
      </c>
      <c r="AG551" s="356" t="str">
        <f t="shared" si="32"/>
        <v>#REF!</v>
      </c>
      <c r="AH551" s="356" t="str">
        <f t="shared" si="33"/>
        <v>#REF!</v>
      </c>
      <c r="AI551" s="356" t="str">
        <f t="shared" si="34"/>
        <v>#REF!</v>
      </c>
      <c r="AJ551" s="356" t="str">
        <f t="shared" si="35"/>
        <v>#REF!</v>
      </c>
      <c r="AK551" s="356" t="str">
        <f t="shared" si="36"/>
        <v>#REF!</v>
      </c>
      <c r="AL551" s="356" t="str">
        <f t="shared" si="37"/>
        <v>#REF!</v>
      </c>
      <c r="AM551" s="356" t="str">
        <f t="shared" si="38"/>
        <v>#REF!</v>
      </c>
      <c r="AN551" s="356" t="str">
        <f t="shared" si="39"/>
        <v>#REF!</v>
      </c>
      <c r="AO551" s="356" t="str">
        <f t="shared" si="40"/>
        <v>#REF!</v>
      </c>
      <c r="AP551" s="356" t="str">
        <f t="shared" si="41"/>
        <v>#REF!</v>
      </c>
      <c r="AQ551" s="356" t="str">
        <f t="shared" si="42"/>
        <v>#REF!</v>
      </c>
      <c r="AR551" s="356" t="str">
        <f t="shared" si="43"/>
        <v>#REF!</v>
      </c>
      <c r="AS551" s="356" t="str">
        <f t="shared" si="44"/>
        <v>#REF!</v>
      </c>
      <c r="AT551" s="356" t="str">
        <f t="shared" si="45"/>
        <v>#REF!</v>
      </c>
      <c r="AU551" s="356" t="str">
        <f t="shared" si="46"/>
        <v>#REF!</v>
      </c>
      <c r="AV551" s="356" t="str">
        <f t="shared" si="47"/>
        <v>#REF!</v>
      </c>
      <c r="AW551" s="356" t="str">
        <f t="shared" si="48"/>
        <v>#REF!</v>
      </c>
      <c r="AX551" s="356" t="str">
        <f t="shared" si="49"/>
        <v>#REF!</v>
      </c>
      <c r="AY551" s="356" t="str">
        <f t="shared" si="50"/>
        <v>#REF!</v>
      </c>
      <c r="AZ551" s="356" t="str">
        <f t="shared" si="51"/>
        <v>#REF!</v>
      </c>
      <c r="BA551" s="356" t="str">
        <f t="shared" si="52"/>
        <v>#REF!</v>
      </c>
      <c r="BB551" s="356" t="str">
        <f t="shared" si="53"/>
        <v>#REF!</v>
      </c>
      <c r="BC551" s="356" t="str">
        <f t="shared" si="54"/>
        <v>#REF!</v>
      </c>
      <c r="BD551" s="356" t="str">
        <f t="shared" si="55"/>
        <v>#REF!</v>
      </c>
      <c r="BE551" s="356" t="str">
        <f t="shared" si="56"/>
        <v>#REF!</v>
      </c>
      <c r="BF551" s="356" t="str">
        <f t="shared" si="57"/>
        <v>#REF!</v>
      </c>
      <c r="BG551" s="356" t="str">
        <f t="shared" si="58"/>
        <v>#REF!</v>
      </c>
      <c r="BH551" s="356" t="str">
        <f t="shared" si="59"/>
        <v>#REF!</v>
      </c>
      <c r="BI551" s="356" t="str">
        <f t="shared" si="60"/>
        <v>#REF!</v>
      </c>
      <c r="BJ551" s="356" t="str">
        <f t="shared" si="61"/>
        <v>#REF!</v>
      </c>
      <c r="BK551" s="356" t="str">
        <f t="shared" si="62"/>
        <v>#REF!</v>
      </c>
      <c r="BL551" s="356" t="str">
        <f t="shared" si="63"/>
        <v>#REF!</v>
      </c>
      <c r="BM551" s="356" t="str">
        <f t="shared" si="64"/>
        <v>#REF!</v>
      </c>
      <c r="BN551" s="112"/>
    </row>
    <row r="552">
      <c r="A552" s="351">
        <v>16.95</v>
      </c>
      <c r="B552" s="356" t="str">
        <f t="shared" si="1"/>
        <v>#REF!</v>
      </c>
      <c r="C552" s="356" t="str">
        <f t="shared" si="2"/>
        <v>#REF!</v>
      </c>
      <c r="D552" s="356" t="str">
        <f t="shared" si="3"/>
        <v>#REF!</v>
      </c>
      <c r="E552" s="356" t="str">
        <f t="shared" si="4"/>
        <v>#REF!</v>
      </c>
      <c r="F552" s="356" t="str">
        <f t="shared" si="5"/>
        <v>#REF!</v>
      </c>
      <c r="G552" s="356" t="str">
        <f t="shared" si="6"/>
        <v>#REF!</v>
      </c>
      <c r="H552" s="356" t="str">
        <f t="shared" si="7"/>
        <v>#REF!</v>
      </c>
      <c r="I552" s="356" t="str">
        <f t="shared" si="8"/>
        <v>#REF!</v>
      </c>
      <c r="J552" s="356" t="str">
        <f t="shared" si="9"/>
        <v>#REF!</v>
      </c>
      <c r="K552" s="356" t="str">
        <f t="shared" si="10"/>
        <v>#REF!</v>
      </c>
      <c r="L552" s="356" t="str">
        <f t="shared" si="11"/>
        <v>#REF!</v>
      </c>
      <c r="M552" s="356" t="str">
        <f t="shared" si="12"/>
        <v>#REF!</v>
      </c>
      <c r="N552" s="356" t="str">
        <f t="shared" si="13"/>
        <v>#REF!</v>
      </c>
      <c r="O552" s="356" t="str">
        <f t="shared" si="14"/>
        <v>#REF!</v>
      </c>
      <c r="P552" s="356" t="str">
        <f t="shared" si="15"/>
        <v>#REF!</v>
      </c>
      <c r="Q552" s="356" t="str">
        <f t="shared" si="16"/>
        <v>#REF!</v>
      </c>
      <c r="R552" s="356" t="str">
        <f t="shared" si="17"/>
        <v>#REF!</v>
      </c>
      <c r="S552" s="356" t="str">
        <f t="shared" si="18"/>
        <v>#REF!</v>
      </c>
      <c r="T552" s="356" t="str">
        <f t="shared" si="19"/>
        <v>#REF!</v>
      </c>
      <c r="U552" s="356" t="str">
        <f t="shared" si="20"/>
        <v>#REF!</v>
      </c>
      <c r="V552" s="356" t="str">
        <f t="shared" si="21"/>
        <v>#REF!</v>
      </c>
      <c r="W552" s="356" t="str">
        <f t="shared" si="22"/>
        <v>#REF!</v>
      </c>
      <c r="X552" s="356" t="str">
        <f t="shared" si="23"/>
        <v>#REF!</v>
      </c>
      <c r="Y552" s="356" t="str">
        <f t="shared" si="24"/>
        <v>#REF!</v>
      </c>
      <c r="Z552" s="356" t="str">
        <f t="shared" si="25"/>
        <v>#REF!</v>
      </c>
      <c r="AA552" s="356" t="str">
        <f t="shared" si="26"/>
        <v>#REF!</v>
      </c>
      <c r="AB552" s="356" t="str">
        <f t="shared" si="27"/>
        <v>#REF!</v>
      </c>
      <c r="AC552" s="356" t="str">
        <f t="shared" si="28"/>
        <v>#REF!</v>
      </c>
      <c r="AD552" s="356" t="str">
        <f t="shared" si="29"/>
        <v>#REF!</v>
      </c>
      <c r="AE552" s="356" t="str">
        <f t="shared" si="30"/>
        <v>#REF!</v>
      </c>
      <c r="AF552" s="356" t="str">
        <f t="shared" si="31"/>
        <v>#REF!</v>
      </c>
      <c r="AG552" s="356" t="str">
        <f t="shared" si="32"/>
        <v>#REF!</v>
      </c>
      <c r="AH552" s="356" t="str">
        <f t="shared" si="33"/>
        <v>#REF!</v>
      </c>
      <c r="AI552" s="356" t="str">
        <f t="shared" si="34"/>
        <v>#REF!</v>
      </c>
      <c r="AJ552" s="356" t="str">
        <f t="shared" si="35"/>
        <v>#REF!</v>
      </c>
      <c r="AK552" s="356" t="str">
        <f t="shared" si="36"/>
        <v>#REF!</v>
      </c>
      <c r="AL552" s="356" t="str">
        <f t="shared" si="37"/>
        <v>#REF!</v>
      </c>
      <c r="AM552" s="356" t="str">
        <f t="shared" si="38"/>
        <v>#REF!</v>
      </c>
      <c r="AN552" s="356" t="str">
        <f t="shared" si="39"/>
        <v>#REF!</v>
      </c>
      <c r="AO552" s="356" t="str">
        <f t="shared" si="40"/>
        <v>#REF!</v>
      </c>
      <c r="AP552" s="356" t="str">
        <f t="shared" si="41"/>
        <v>#REF!</v>
      </c>
      <c r="AQ552" s="356" t="str">
        <f t="shared" si="42"/>
        <v>#REF!</v>
      </c>
      <c r="AR552" s="356" t="str">
        <f t="shared" si="43"/>
        <v>#REF!</v>
      </c>
      <c r="AS552" s="356" t="str">
        <f t="shared" si="44"/>
        <v>#REF!</v>
      </c>
      <c r="AT552" s="356" t="str">
        <f t="shared" si="45"/>
        <v>#REF!</v>
      </c>
      <c r="AU552" s="356" t="str">
        <f t="shared" si="46"/>
        <v>#REF!</v>
      </c>
      <c r="AV552" s="356" t="str">
        <f t="shared" si="47"/>
        <v>#REF!</v>
      </c>
      <c r="AW552" s="356" t="str">
        <f t="shared" si="48"/>
        <v>#REF!</v>
      </c>
      <c r="AX552" s="356" t="str">
        <f t="shared" si="49"/>
        <v>#REF!</v>
      </c>
      <c r="AY552" s="356" t="str">
        <f t="shared" si="50"/>
        <v>#REF!</v>
      </c>
      <c r="AZ552" s="356" t="str">
        <f t="shared" si="51"/>
        <v>#REF!</v>
      </c>
      <c r="BA552" s="356" t="str">
        <f t="shared" si="52"/>
        <v>#REF!</v>
      </c>
      <c r="BB552" s="356" t="str">
        <f t="shared" si="53"/>
        <v>#REF!</v>
      </c>
      <c r="BC552" s="356" t="str">
        <f t="shared" si="54"/>
        <v>#REF!</v>
      </c>
      <c r="BD552" s="356" t="str">
        <f t="shared" si="55"/>
        <v>#REF!</v>
      </c>
      <c r="BE552" s="356" t="str">
        <f t="shared" si="56"/>
        <v>#REF!</v>
      </c>
      <c r="BF552" s="356" t="str">
        <f t="shared" si="57"/>
        <v>#REF!</v>
      </c>
      <c r="BG552" s="356" t="str">
        <f t="shared" si="58"/>
        <v>#REF!</v>
      </c>
      <c r="BH552" s="356" t="str">
        <f t="shared" si="59"/>
        <v>#REF!</v>
      </c>
      <c r="BI552" s="356" t="str">
        <f t="shared" si="60"/>
        <v>#REF!</v>
      </c>
      <c r="BJ552" s="356" t="str">
        <f t="shared" si="61"/>
        <v>#REF!</v>
      </c>
      <c r="BK552" s="356" t="str">
        <f t="shared" si="62"/>
        <v>#REF!</v>
      </c>
      <c r="BL552" s="356" t="str">
        <f t="shared" si="63"/>
        <v>#REF!</v>
      </c>
      <c r="BM552" s="356" t="str">
        <f t="shared" si="64"/>
        <v>#REF!</v>
      </c>
      <c r="BN552" s="112"/>
    </row>
    <row r="553">
      <c r="A553" s="351">
        <v>17.133333333333333</v>
      </c>
      <c r="B553" s="356" t="str">
        <f t="shared" si="1"/>
        <v>#REF!</v>
      </c>
      <c r="C553" s="356" t="str">
        <f t="shared" si="2"/>
        <v>#REF!</v>
      </c>
      <c r="D553" s="356" t="str">
        <f t="shared" si="3"/>
        <v>#REF!</v>
      </c>
      <c r="E553" s="356" t="str">
        <f t="shared" si="4"/>
        <v>#REF!</v>
      </c>
      <c r="F553" s="356" t="str">
        <f t="shared" si="5"/>
        <v>#REF!</v>
      </c>
      <c r="G553" s="356" t="str">
        <f t="shared" si="6"/>
        <v>#REF!</v>
      </c>
      <c r="H553" s="356" t="str">
        <f t="shared" si="7"/>
        <v>#REF!</v>
      </c>
      <c r="I553" s="356" t="str">
        <f t="shared" si="8"/>
        <v>#REF!</v>
      </c>
      <c r="J553" s="356" t="str">
        <f t="shared" si="9"/>
        <v>#REF!</v>
      </c>
      <c r="K553" s="356" t="str">
        <f t="shared" si="10"/>
        <v>#REF!</v>
      </c>
      <c r="L553" s="356" t="str">
        <f t="shared" si="11"/>
        <v>#REF!</v>
      </c>
      <c r="M553" s="356" t="str">
        <f t="shared" si="12"/>
        <v>#REF!</v>
      </c>
      <c r="N553" s="356" t="str">
        <f t="shared" si="13"/>
        <v>#REF!</v>
      </c>
      <c r="O553" s="356" t="str">
        <f t="shared" si="14"/>
        <v>#REF!</v>
      </c>
      <c r="P553" s="356" t="str">
        <f t="shared" si="15"/>
        <v>#REF!</v>
      </c>
      <c r="Q553" s="356" t="str">
        <f t="shared" si="16"/>
        <v>#REF!</v>
      </c>
      <c r="R553" s="356" t="str">
        <f t="shared" si="17"/>
        <v>#REF!</v>
      </c>
      <c r="S553" s="356" t="str">
        <f t="shared" si="18"/>
        <v>#REF!</v>
      </c>
      <c r="T553" s="356" t="str">
        <f t="shared" si="19"/>
        <v>#REF!</v>
      </c>
      <c r="U553" s="356" t="str">
        <f t="shared" si="20"/>
        <v>#REF!</v>
      </c>
      <c r="V553" s="356" t="str">
        <f t="shared" si="21"/>
        <v>#REF!</v>
      </c>
      <c r="W553" s="356" t="str">
        <f t="shared" si="22"/>
        <v>#REF!</v>
      </c>
      <c r="X553" s="356" t="str">
        <f t="shared" si="23"/>
        <v>#REF!</v>
      </c>
      <c r="Y553" s="356" t="str">
        <f t="shared" si="24"/>
        <v>#REF!</v>
      </c>
      <c r="Z553" s="356" t="str">
        <f t="shared" si="25"/>
        <v>#REF!</v>
      </c>
      <c r="AA553" s="356" t="str">
        <f t="shared" si="26"/>
        <v>#REF!</v>
      </c>
      <c r="AB553" s="356" t="str">
        <f t="shared" si="27"/>
        <v>#REF!</v>
      </c>
      <c r="AC553" s="356" t="str">
        <f t="shared" si="28"/>
        <v>#REF!</v>
      </c>
      <c r="AD553" s="356" t="str">
        <f t="shared" si="29"/>
        <v>#REF!</v>
      </c>
      <c r="AE553" s="356" t="str">
        <f t="shared" si="30"/>
        <v>#REF!</v>
      </c>
      <c r="AF553" s="356" t="str">
        <f t="shared" si="31"/>
        <v>#REF!</v>
      </c>
      <c r="AG553" s="356" t="str">
        <f t="shared" si="32"/>
        <v>#REF!</v>
      </c>
      <c r="AH553" s="356" t="str">
        <f t="shared" si="33"/>
        <v>#REF!</v>
      </c>
      <c r="AI553" s="356" t="str">
        <f t="shared" si="34"/>
        <v>#REF!</v>
      </c>
      <c r="AJ553" s="356" t="str">
        <f t="shared" si="35"/>
        <v>#REF!</v>
      </c>
      <c r="AK553" s="356" t="str">
        <f t="shared" si="36"/>
        <v>#REF!</v>
      </c>
      <c r="AL553" s="356" t="str">
        <f t="shared" si="37"/>
        <v>#REF!</v>
      </c>
      <c r="AM553" s="356" t="str">
        <f t="shared" si="38"/>
        <v>#REF!</v>
      </c>
      <c r="AN553" s="356" t="str">
        <f t="shared" si="39"/>
        <v>#REF!</v>
      </c>
      <c r="AO553" s="356" t="str">
        <f t="shared" si="40"/>
        <v>#REF!</v>
      </c>
      <c r="AP553" s="356" t="str">
        <f t="shared" si="41"/>
        <v>#REF!</v>
      </c>
      <c r="AQ553" s="356" t="str">
        <f t="shared" si="42"/>
        <v>#REF!</v>
      </c>
      <c r="AR553" s="356" t="str">
        <f t="shared" si="43"/>
        <v>#REF!</v>
      </c>
      <c r="AS553" s="356" t="str">
        <f t="shared" si="44"/>
        <v>#REF!</v>
      </c>
      <c r="AT553" s="356" t="str">
        <f t="shared" si="45"/>
        <v>#REF!</v>
      </c>
      <c r="AU553" s="356" t="str">
        <f t="shared" si="46"/>
        <v>#REF!</v>
      </c>
      <c r="AV553" s="356" t="str">
        <f t="shared" si="47"/>
        <v>#REF!</v>
      </c>
      <c r="AW553" s="356" t="str">
        <f t="shared" si="48"/>
        <v>#REF!</v>
      </c>
      <c r="AX553" s="356" t="str">
        <f t="shared" si="49"/>
        <v>#REF!</v>
      </c>
      <c r="AY553" s="356" t="str">
        <f t="shared" si="50"/>
        <v>#REF!</v>
      </c>
      <c r="AZ553" s="356" t="str">
        <f t="shared" si="51"/>
        <v>#REF!</v>
      </c>
      <c r="BA553" s="356" t="str">
        <f t="shared" si="52"/>
        <v>#REF!</v>
      </c>
      <c r="BB553" s="356" t="str">
        <f t="shared" si="53"/>
        <v>#REF!</v>
      </c>
      <c r="BC553" s="356" t="str">
        <f t="shared" si="54"/>
        <v>#REF!</v>
      </c>
      <c r="BD553" s="356" t="str">
        <f t="shared" si="55"/>
        <v>#REF!</v>
      </c>
      <c r="BE553" s="356" t="str">
        <f t="shared" si="56"/>
        <v>#REF!</v>
      </c>
      <c r="BF553" s="356" t="str">
        <f t="shared" si="57"/>
        <v>#REF!</v>
      </c>
      <c r="BG553" s="356" t="str">
        <f t="shared" si="58"/>
        <v>#REF!</v>
      </c>
      <c r="BH553" s="356" t="str">
        <f t="shared" si="59"/>
        <v>#REF!</v>
      </c>
      <c r="BI553" s="356" t="str">
        <f t="shared" si="60"/>
        <v>#REF!</v>
      </c>
      <c r="BJ553" s="356" t="str">
        <f t="shared" si="61"/>
        <v>#REF!</v>
      </c>
      <c r="BK553" s="356" t="str">
        <f t="shared" si="62"/>
        <v>#REF!</v>
      </c>
      <c r="BL553" s="356" t="str">
        <f t="shared" si="63"/>
        <v>#REF!</v>
      </c>
      <c r="BM553" s="356" t="str">
        <f t="shared" si="64"/>
        <v>#REF!</v>
      </c>
      <c r="BN553" s="112"/>
    </row>
    <row r="554">
      <c r="A554" s="351">
        <v>17.366666666666667</v>
      </c>
      <c r="B554" s="356" t="str">
        <f t="shared" si="1"/>
        <v>#REF!</v>
      </c>
      <c r="C554" s="356" t="str">
        <f t="shared" si="2"/>
        <v>#REF!</v>
      </c>
      <c r="D554" s="356" t="str">
        <f t="shared" si="3"/>
        <v>#REF!</v>
      </c>
      <c r="E554" s="356" t="str">
        <f t="shared" si="4"/>
        <v>#REF!</v>
      </c>
      <c r="F554" s="356" t="str">
        <f t="shared" si="5"/>
        <v>#REF!</v>
      </c>
      <c r="G554" s="356" t="str">
        <f t="shared" si="6"/>
        <v>#REF!</v>
      </c>
      <c r="H554" s="356" t="str">
        <f t="shared" si="7"/>
        <v>#REF!</v>
      </c>
      <c r="I554" s="356" t="str">
        <f t="shared" si="8"/>
        <v>#REF!</v>
      </c>
      <c r="J554" s="356" t="str">
        <f t="shared" si="9"/>
        <v>#REF!</v>
      </c>
      <c r="K554" s="356" t="str">
        <f t="shared" si="10"/>
        <v>#REF!</v>
      </c>
      <c r="L554" s="356" t="str">
        <f t="shared" si="11"/>
        <v>#REF!</v>
      </c>
      <c r="M554" s="356" t="str">
        <f t="shared" si="12"/>
        <v>#REF!</v>
      </c>
      <c r="N554" s="356" t="str">
        <f t="shared" si="13"/>
        <v>#REF!</v>
      </c>
      <c r="O554" s="356" t="str">
        <f t="shared" si="14"/>
        <v>#REF!</v>
      </c>
      <c r="P554" s="356" t="str">
        <f t="shared" si="15"/>
        <v>#REF!</v>
      </c>
      <c r="Q554" s="356" t="str">
        <f t="shared" si="16"/>
        <v>#REF!</v>
      </c>
      <c r="R554" s="356" t="str">
        <f t="shared" si="17"/>
        <v>#REF!</v>
      </c>
      <c r="S554" s="356" t="str">
        <f t="shared" si="18"/>
        <v>#REF!</v>
      </c>
      <c r="T554" s="356" t="str">
        <f t="shared" si="19"/>
        <v>#REF!</v>
      </c>
      <c r="U554" s="356" t="str">
        <f t="shared" si="20"/>
        <v>#REF!</v>
      </c>
      <c r="V554" s="356" t="str">
        <f t="shared" si="21"/>
        <v>#REF!</v>
      </c>
      <c r="W554" s="356" t="str">
        <f t="shared" si="22"/>
        <v>#REF!</v>
      </c>
      <c r="X554" s="356" t="str">
        <f t="shared" si="23"/>
        <v>#REF!</v>
      </c>
      <c r="Y554" s="356" t="str">
        <f t="shared" si="24"/>
        <v>#REF!</v>
      </c>
      <c r="Z554" s="356" t="str">
        <f t="shared" si="25"/>
        <v>#REF!</v>
      </c>
      <c r="AA554" s="356" t="str">
        <f t="shared" si="26"/>
        <v>#REF!</v>
      </c>
      <c r="AB554" s="356" t="str">
        <f t="shared" si="27"/>
        <v>#REF!</v>
      </c>
      <c r="AC554" s="356" t="str">
        <f t="shared" si="28"/>
        <v>#REF!</v>
      </c>
      <c r="AD554" s="356" t="str">
        <f t="shared" si="29"/>
        <v>#REF!</v>
      </c>
      <c r="AE554" s="356" t="str">
        <f t="shared" si="30"/>
        <v>#REF!</v>
      </c>
      <c r="AF554" s="356" t="str">
        <f t="shared" si="31"/>
        <v>#REF!</v>
      </c>
      <c r="AG554" s="356" t="str">
        <f t="shared" si="32"/>
        <v>#REF!</v>
      </c>
      <c r="AH554" s="356" t="str">
        <f t="shared" si="33"/>
        <v>#REF!</v>
      </c>
      <c r="AI554" s="356" t="str">
        <f t="shared" si="34"/>
        <v>#REF!</v>
      </c>
      <c r="AJ554" s="356" t="str">
        <f t="shared" si="35"/>
        <v>#REF!</v>
      </c>
      <c r="AK554" s="356" t="str">
        <f t="shared" si="36"/>
        <v>#REF!</v>
      </c>
      <c r="AL554" s="356" t="str">
        <f t="shared" si="37"/>
        <v>#REF!</v>
      </c>
      <c r="AM554" s="356" t="str">
        <f t="shared" si="38"/>
        <v>#REF!</v>
      </c>
      <c r="AN554" s="356" t="str">
        <f t="shared" si="39"/>
        <v>#REF!</v>
      </c>
      <c r="AO554" s="356" t="str">
        <f t="shared" si="40"/>
        <v>#REF!</v>
      </c>
      <c r="AP554" s="356" t="str">
        <f t="shared" si="41"/>
        <v>#REF!</v>
      </c>
      <c r="AQ554" s="356" t="str">
        <f t="shared" si="42"/>
        <v>#REF!</v>
      </c>
      <c r="AR554" s="356" t="str">
        <f t="shared" si="43"/>
        <v>#REF!</v>
      </c>
      <c r="AS554" s="356" t="str">
        <f t="shared" si="44"/>
        <v>#REF!</v>
      </c>
      <c r="AT554" s="356" t="str">
        <f t="shared" si="45"/>
        <v>#REF!</v>
      </c>
      <c r="AU554" s="356" t="str">
        <f t="shared" si="46"/>
        <v>#REF!</v>
      </c>
      <c r="AV554" s="356" t="str">
        <f t="shared" si="47"/>
        <v>#REF!</v>
      </c>
      <c r="AW554" s="356" t="str">
        <f t="shared" si="48"/>
        <v>#REF!</v>
      </c>
      <c r="AX554" s="356" t="str">
        <f t="shared" si="49"/>
        <v>#REF!</v>
      </c>
      <c r="AY554" s="356" t="str">
        <f t="shared" si="50"/>
        <v>#REF!</v>
      </c>
      <c r="AZ554" s="356" t="str">
        <f t="shared" si="51"/>
        <v>#REF!</v>
      </c>
      <c r="BA554" s="356" t="str">
        <f t="shared" si="52"/>
        <v>#REF!</v>
      </c>
      <c r="BB554" s="356" t="str">
        <f t="shared" si="53"/>
        <v>#REF!</v>
      </c>
      <c r="BC554" s="356" t="str">
        <f t="shared" si="54"/>
        <v>#REF!</v>
      </c>
      <c r="BD554" s="356" t="str">
        <f t="shared" si="55"/>
        <v>#REF!</v>
      </c>
      <c r="BE554" s="356" t="str">
        <f t="shared" si="56"/>
        <v>#REF!</v>
      </c>
      <c r="BF554" s="356" t="str">
        <f t="shared" si="57"/>
        <v>#REF!</v>
      </c>
      <c r="BG554" s="356" t="str">
        <f t="shared" si="58"/>
        <v>#REF!</v>
      </c>
      <c r="BH554" s="356" t="str">
        <f t="shared" si="59"/>
        <v>#REF!</v>
      </c>
      <c r="BI554" s="356" t="str">
        <f t="shared" si="60"/>
        <v>#REF!</v>
      </c>
      <c r="BJ554" s="356" t="str">
        <f t="shared" si="61"/>
        <v>#REF!</v>
      </c>
      <c r="BK554" s="356" t="str">
        <f t="shared" si="62"/>
        <v>#REF!</v>
      </c>
      <c r="BL554" s="356" t="str">
        <f t="shared" si="63"/>
        <v>#REF!</v>
      </c>
      <c r="BM554" s="356" t="str">
        <f t="shared" si="64"/>
        <v>#REF!</v>
      </c>
      <c r="BN554" s="112"/>
    </row>
    <row r="555">
      <c r="A555" s="351">
        <v>18.383333333333333</v>
      </c>
      <c r="B555" s="356" t="str">
        <f t="shared" si="1"/>
        <v>#REF!</v>
      </c>
      <c r="C555" s="356" t="str">
        <f t="shared" si="2"/>
        <v>#REF!</v>
      </c>
      <c r="D555" s="356" t="str">
        <f t="shared" si="3"/>
        <v>#REF!</v>
      </c>
      <c r="E555" s="356" t="str">
        <f t="shared" si="4"/>
        <v>#REF!</v>
      </c>
      <c r="F555" s="356" t="str">
        <f t="shared" si="5"/>
        <v>#REF!</v>
      </c>
      <c r="G555" s="356" t="str">
        <f t="shared" si="6"/>
        <v>#REF!</v>
      </c>
      <c r="H555" s="356" t="str">
        <f t="shared" si="7"/>
        <v>#REF!</v>
      </c>
      <c r="I555" s="356" t="str">
        <f t="shared" si="8"/>
        <v>#REF!</v>
      </c>
      <c r="J555" s="356" t="str">
        <f t="shared" si="9"/>
        <v>#REF!</v>
      </c>
      <c r="K555" s="356" t="str">
        <f t="shared" si="10"/>
        <v>#REF!</v>
      </c>
      <c r="L555" s="356" t="str">
        <f t="shared" si="11"/>
        <v>#REF!</v>
      </c>
      <c r="M555" s="356" t="str">
        <f t="shared" si="12"/>
        <v>#REF!</v>
      </c>
      <c r="N555" s="356" t="str">
        <f t="shared" si="13"/>
        <v>#REF!</v>
      </c>
      <c r="O555" s="356" t="str">
        <f t="shared" si="14"/>
        <v>#REF!</v>
      </c>
      <c r="P555" s="356" t="str">
        <f t="shared" si="15"/>
        <v>#REF!</v>
      </c>
      <c r="Q555" s="356" t="str">
        <f t="shared" si="16"/>
        <v>#REF!</v>
      </c>
      <c r="R555" s="356" t="str">
        <f t="shared" si="17"/>
        <v>#REF!</v>
      </c>
      <c r="S555" s="356" t="str">
        <f t="shared" si="18"/>
        <v>#REF!</v>
      </c>
      <c r="T555" s="356" t="str">
        <f t="shared" si="19"/>
        <v>#REF!</v>
      </c>
      <c r="U555" s="356" t="str">
        <f t="shared" si="20"/>
        <v>#REF!</v>
      </c>
      <c r="V555" s="356" t="str">
        <f t="shared" si="21"/>
        <v>#REF!</v>
      </c>
      <c r="W555" s="356" t="str">
        <f t="shared" si="22"/>
        <v>#REF!</v>
      </c>
      <c r="X555" s="356" t="str">
        <f t="shared" si="23"/>
        <v>#REF!</v>
      </c>
      <c r="Y555" s="356" t="str">
        <f t="shared" si="24"/>
        <v>#REF!</v>
      </c>
      <c r="Z555" s="356" t="str">
        <f t="shared" si="25"/>
        <v>#REF!</v>
      </c>
      <c r="AA555" s="356" t="str">
        <f t="shared" si="26"/>
        <v>#REF!</v>
      </c>
      <c r="AB555" s="356" t="str">
        <f t="shared" si="27"/>
        <v>#REF!</v>
      </c>
      <c r="AC555" s="356" t="str">
        <f t="shared" si="28"/>
        <v>#REF!</v>
      </c>
      <c r="AD555" s="356" t="str">
        <f t="shared" si="29"/>
        <v>#REF!</v>
      </c>
      <c r="AE555" s="356" t="str">
        <f t="shared" si="30"/>
        <v>#REF!</v>
      </c>
      <c r="AF555" s="356" t="str">
        <f t="shared" si="31"/>
        <v>#REF!</v>
      </c>
      <c r="AG555" s="356" t="str">
        <f t="shared" si="32"/>
        <v>#REF!</v>
      </c>
      <c r="AH555" s="356" t="str">
        <f t="shared" si="33"/>
        <v>#REF!</v>
      </c>
      <c r="AI555" s="356" t="str">
        <f t="shared" si="34"/>
        <v>#REF!</v>
      </c>
      <c r="AJ555" s="356" t="str">
        <f t="shared" si="35"/>
        <v>#REF!</v>
      </c>
      <c r="AK555" s="356" t="str">
        <f t="shared" si="36"/>
        <v>#REF!</v>
      </c>
      <c r="AL555" s="356" t="str">
        <f t="shared" si="37"/>
        <v>#REF!</v>
      </c>
      <c r="AM555" s="356" t="str">
        <f t="shared" si="38"/>
        <v>#REF!</v>
      </c>
      <c r="AN555" s="356" t="str">
        <f t="shared" si="39"/>
        <v>#REF!</v>
      </c>
      <c r="AO555" s="356" t="str">
        <f t="shared" si="40"/>
        <v>#REF!</v>
      </c>
      <c r="AP555" s="356" t="str">
        <f t="shared" si="41"/>
        <v>#REF!</v>
      </c>
      <c r="AQ555" s="356" t="str">
        <f t="shared" si="42"/>
        <v>#REF!</v>
      </c>
      <c r="AR555" s="356" t="str">
        <f t="shared" si="43"/>
        <v>#REF!</v>
      </c>
      <c r="AS555" s="356" t="str">
        <f t="shared" si="44"/>
        <v>#REF!</v>
      </c>
      <c r="AT555" s="356" t="str">
        <f t="shared" si="45"/>
        <v>#REF!</v>
      </c>
      <c r="AU555" s="356" t="str">
        <f t="shared" si="46"/>
        <v>#REF!</v>
      </c>
      <c r="AV555" s="356" t="str">
        <f t="shared" si="47"/>
        <v>#REF!</v>
      </c>
      <c r="AW555" s="356" t="str">
        <f t="shared" si="48"/>
        <v>#REF!</v>
      </c>
      <c r="AX555" s="356" t="str">
        <f t="shared" si="49"/>
        <v>#REF!</v>
      </c>
      <c r="AY555" s="356" t="str">
        <f t="shared" si="50"/>
        <v>#REF!</v>
      </c>
      <c r="AZ555" s="356" t="str">
        <f t="shared" si="51"/>
        <v>#REF!</v>
      </c>
      <c r="BA555" s="356" t="str">
        <f t="shared" si="52"/>
        <v>#REF!</v>
      </c>
      <c r="BB555" s="356" t="str">
        <f t="shared" si="53"/>
        <v>#REF!</v>
      </c>
      <c r="BC555" s="356" t="str">
        <f t="shared" si="54"/>
        <v>#REF!</v>
      </c>
      <c r="BD555" s="356" t="str">
        <f t="shared" si="55"/>
        <v>#REF!</v>
      </c>
      <c r="BE555" s="356" t="str">
        <f t="shared" si="56"/>
        <v>#REF!</v>
      </c>
      <c r="BF555" s="356" t="str">
        <f t="shared" si="57"/>
        <v>#REF!</v>
      </c>
      <c r="BG555" s="356" t="str">
        <f t="shared" si="58"/>
        <v>#REF!</v>
      </c>
      <c r="BH555" s="356" t="str">
        <f t="shared" si="59"/>
        <v>#REF!</v>
      </c>
      <c r="BI555" s="356" t="str">
        <f t="shared" si="60"/>
        <v>#REF!</v>
      </c>
      <c r="BJ555" s="356" t="str">
        <f t="shared" si="61"/>
        <v>#REF!</v>
      </c>
      <c r="BK555" s="356" t="str">
        <f t="shared" si="62"/>
        <v>#REF!</v>
      </c>
      <c r="BL555" s="356" t="str">
        <f t="shared" si="63"/>
        <v>#REF!</v>
      </c>
      <c r="BM555" s="356" t="str">
        <f t="shared" si="64"/>
        <v>#REF!</v>
      </c>
      <c r="BN555" s="112"/>
    </row>
    <row r="556">
      <c r="A556" s="351">
        <v>19.416666666666668</v>
      </c>
      <c r="B556" s="356" t="str">
        <f t="shared" si="1"/>
        <v>#REF!</v>
      </c>
      <c r="C556" s="356" t="str">
        <f t="shared" si="2"/>
        <v>#REF!</v>
      </c>
      <c r="D556" s="356" t="str">
        <f t="shared" si="3"/>
        <v>#REF!</v>
      </c>
      <c r="E556" s="356" t="str">
        <f t="shared" si="4"/>
        <v>#REF!</v>
      </c>
      <c r="F556" s="356" t="str">
        <f t="shared" si="5"/>
        <v>#REF!</v>
      </c>
      <c r="G556" s="356" t="str">
        <f t="shared" si="6"/>
        <v>#REF!</v>
      </c>
      <c r="H556" s="356" t="str">
        <f t="shared" si="7"/>
        <v>#REF!</v>
      </c>
      <c r="I556" s="356" t="str">
        <f t="shared" si="8"/>
        <v>#REF!</v>
      </c>
      <c r="J556" s="356" t="str">
        <f t="shared" si="9"/>
        <v>#REF!</v>
      </c>
      <c r="K556" s="356" t="str">
        <f t="shared" si="10"/>
        <v>#REF!</v>
      </c>
      <c r="L556" s="356" t="str">
        <f t="shared" si="11"/>
        <v>#REF!</v>
      </c>
      <c r="M556" s="356" t="str">
        <f t="shared" si="12"/>
        <v>#REF!</v>
      </c>
      <c r="N556" s="356" t="str">
        <f t="shared" si="13"/>
        <v>#REF!</v>
      </c>
      <c r="O556" s="356" t="str">
        <f t="shared" si="14"/>
        <v>#REF!</v>
      </c>
      <c r="P556" s="356" t="str">
        <f t="shared" si="15"/>
        <v>#REF!</v>
      </c>
      <c r="Q556" s="356" t="str">
        <f t="shared" si="16"/>
        <v>#REF!</v>
      </c>
      <c r="R556" s="356" t="str">
        <f t="shared" si="17"/>
        <v>#REF!</v>
      </c>
      <c r="S556" s="356" t="str">
        <f t="shared" si="18"/>
        <v>#REF!</v>
      </c>
      <c r="T556" s="356" t="str">
        <f t="shared" si="19"/>
        <v>#REF!</v>
      </c>
      <c r="U556" s="356" t="str">
        <f t="shared" si="20"/>
        <v>#REF!</v>
      </c>
      <c r="V556" s="356" t="str">
        <f t="shared" si="21"/>
        <v>#REF!</v>
      </c>
      <c r="W556" s="356" t="str">
        <f t="shared" si="22"/>
        <v>#REF!</v>
      </c>
      <c r="X556" s="356" t="str">
        <f t="shared" si="23"/>
        <v>#REF!</v>
      </c>
      <c r="Y556" s="356" t="str">
        <f t="shared" si="24"/>
        <v>#REF!</v>
      </c>
      <c r="Z556" s="356" t="str">
        <f t="shared" si="25"/>
        <v>#REF!</v>
      </c>
      <c r="AA556" s="356" t="str">
        <f t="shared" si="26"/>
        <v>#REF!</v>
      </c>
      <c r="AB556" s="356" t="str">
        <f t="shared" si="27"/>
        <v>#REF!</v>
      </c>
      <c r="AC556" s="356" t="str">
        <f t="shared" si="28"/>
        <v>#REF!</v>
      </c>
      <c r="AD556" s="356" t="str">
        <f t="shared" si="29"/>
        <v>#REF!</v>
      </c>
      <c r="AE556" s="356" t="str">
        <f t="shared" si="30"/>
        <v>#REF!</v>
      </c>
      <c r="AF556" s="356" t="str">
        <f t="shared" si="31"/>
        <v>#REF!</v>
      </c>
      <c r="AG556" s="356" t="str">
        <f t="shared" si="32"/>
        <v>#REF!</v>
      </c>
      <c r="AH556" s="356" t="str">
        <f t="shared" si="33"/>
        <v>#REF!</v>
      </c>
      <c r="AI556" s="356" t="str">
        <f t="shared" si="34"/>
        <v>#REF!</v>
      </c>
      <c r="AJ556" s="356" t="str">
        <f t="shared" si="35"/>
        <v>#REF!</v>
      </c>
      <c r="AK556" s="356" t="str">
        <f t="shared" si="36"/>
        <v>#REF!</v>
      </c>
      <c r="AL556" s="356" t="str">
        <f t="shared" si="37"/>
        <v>#REF!</v>
      </c>
      <c r="AM556" s="356" t="str">
        <f t="shared" si="38"/>
        <v>#REF!</v>
      </c>
      <c r="AN556" s="356" t="str">
        <f t="shared" si="39"/>
        <v>#REF!</v>
      </c>
      <c r="AO556" s="356" t="str">
        <f t="shared" si="40"/>
        <v>#REF!</v>
      </c>
      <c r="AP556" s="356" t="str">
        <f t="shared" si="41"/>
        <v>#REF!</v>
      </c>
      <c r="AQ556" s="356" t="str">
        <f t="shared" si="42"/>
        <v>#REF!</v>
      </c>
      <c r="AR556" s="356" t="str">
        <f t="shared" si="43"/>
        <v>#REF!</v>
      </c>
      <c r="AS556" s="356" t="str">
        <f t="shared" si="44"/>
        <v>#REF!</v>
      </c>
      <c r="AT556" s="356" t="str">
        <f t="shared" si="45"/>
        <v>#REF!</v>
      </c>
      <c r="AU556" s="356" t="str">
        <f t="shared" si="46"/>
        <v>#REF!</v>
      </c>
      <c r="AV556" s="356" t="str">
        <f t="shared" si="47"/>
        <v>#REF!</v>
      </c>
      <c r="AW556" s="356" t="str">
        <f t="shared" si="48"/>
        <v>#REF!</v>
      </c>
      <c r="AX556" s="356" t="str">
        <f t="shared" si="49"/>
        <v>#REF!</v>
      </c>
      <c r="AY556" s="356" t="str">
        <f t="shared" si="50"/>
        <v>#REF!</v>
      </c>
      <c r="AZ556" s="356" t="str">
        <f t="shared" si="51"/>
        <v>#REF!</v>
      </c>
      <c r="BA556" s="356" t="str">
        <f t="shared" si="52"/>
        <v>#REF!</v>
      </c>
      <c r="BB556" s="356" t="str">
        <f t="shared" si="53"/>
        <v>#REF!</v>
      </c>
      <c r="BC556" s="356" t="str">
        <f t="shared" si="54"/>
        <v>#REF!</v>
      </c>
      <c r="BD556" s="356" t="str">
        <f t="shared" si="55"/>
        <v>#REF!</v>
      </c>
      <c r="BE556" s="356" t="str">
        <f t="shared" si="56"/>
        <v>#REF!</v>
      </c>
      <c r="BF556" s="356" t="str">
        <f t="shared" si="57"/>
        <v>#REF!</v>
      </c>
      <c r="BG556" s="356" t="str">
        <f t="shared" si="58"/>
        <v>#REF!</v>
      </c>
      <c r="BH556" s="356" t="str">
        <f t="shared" si="59"/>
        <v>#REF!</v>
      </c>
      <c r="BI556" s="356" t="str">
        <f t="shared" si="60"/>
        <v>#REF!</v>
      </c>
      <c r="BJ556" s="356" t="str">
        <f t="shared" si="61"/>
        <v>#REF!</v>
      </c>
      <c r="BK556" s="356" t="str">
        <f t="shared" si="62"/>
        <v>#REF!</v>
      </c>
      <c r="BL556" s="356" t="str">
        <f t="shared" si="63"/>
        <v>#REF!</v>
      </c>
      <c r="BM556" s="356" t="str">
        <f t="shared" si="64"/>
        <v>#REF!</v>
      </c>
      <c r="BN556" s="112"/>
    </row>
    <row r="557">
      <c r="A557" s="351">
        <v>20.45</v>
      </c>
      <c r="B557" s="356" t="str">
        <f t="shared" si="1"/>
        <v>#REF!</v>
      </c>
      <c r="C557" s="356" t="str">
        <f t="shared" si="2"/>
        <v>#REF!</v>
      </c>
      <c r="D557" s="356" t="str">
        <f t="shared" si="3"/>
        <v>#REF!</v>
      </c>
      <c r="E557" s="356" t="str">
        <f t="shared" si="4"/>
        <v>#REF!</v>
      </c>
      <c r="F557" s="356" t="str">
        <f t="shared" si="5"/>
        <v>#REF!</v>
      </c>
      <c r="G557" s="356" t="str">
        <f t="shared" si="6"/>
        <v>#REF!</v>
      </c>
      <c r="H557" s="356" t="str">
        <f t="shared" si="7"/>
        <v>#REF!</v>
      </c>
      <c r="I557" s="356" t="str">
        <f t="shared" si="8"/>
        <v>#REF!</v>
      </c>
      <c r="J557" s="356" t="str">
        <f t="shared" si="9"/>
        <v>#REF!</v>
      </c>
      <c r="K557" s="356" t="str">
        <f t="shared" si="10"/>
        <v>#REF!</v>
      </c>
      <c r="L557" s="356" t="str">
        <f t="shared" si="11"/>
        <v>#REF!</v>
      </c>
      <c r="M557" s="356" t="str">
        <f t="shared" si="12"/>
        <v>#REF!</v>
      </c>
      <c r="N557" s="356" t="str">
        <f t="shared" si="13"/>
        <v>#REF!</v>
      </c>
      <c r="O557" s="356" t="str">
        <f t="shared" si="14"/>
        <v>#REF!</v>
      </c>
      <c r="P557" s="356" t="str">
        <f t="shared" si="15"/>
        <v>#REF!</v>
      </c>
      <c r="Q557" s="356" t="str">
        <f t="shared" si="16"/>
        <v>#REF!</v>
      </c>
      <c r="R557" s="356" t="str">
        <f t="shared" si="17"/>
        <v>#REF!</v>
      </c>
      <c r="S557" s="356" t="str">
        <f t="shared" si="18"/>
        <v>#REF!</v>
      </c>
      <c r="T557" s="356" t="str">
        <f t="shared" si="19"/>
        <v>#REF!</v>
      </c>
      <c r="U557" s="356" t="str">
        <f t="shared" si="20"/>
        <v>#REF!</v>
      </c>
      <c r="V557" s="356" t="str">
        <f t="shared" si="21"/>
        <v>#REF!</v>
      </c>
      <c r="W557" s="356" t="str">
        <f t="shared" si="22"/>
        <v>#REF!</v>
      </c>
      <c r="X557" s="356" t="str">
        <f t="shared" si="23"/>
        <v>#REF!</v>
      </c>
      <c r="Y557" s="356" t="str">
        <f t="shared" si="24"/>
        <v>#REF!</v>
      </c>
      <c r="Z557" s="356" t="str">
        <f t="shared" si="25"/>
        <v>#REF!</v>
      </c>
      <c r="AA557" s="356" t="str">
        <f t="shared" si="26"/>
        <v>#REF!</v>
      </c>
      <c r="AB557" s="356" t="str">
        <f t="shared" si="27"/>
        <v>#REF!</v>
      </c>
      <c r="AC557" s="356" t="str">
        <f t="shared" si="28"/>
        <v>#REF!</v>
      </c>
      <c r="AD557" s="356" t="str">
        <f t="shared" si="29"/>
        <v>#REF!</v>
      </c>
      <c r="AE557" s="356" t="str">
        <f t="shared" si="30"/>
        <v>#REF!</v>
      </c>
      <c r="AF557" s="356" t="str">
        <f t="shared" si="31"/>
        <v>#REF!</v>
      </c>
      <c r="AG557" s="356" t="str">
        <f t="shared" si="32"/>
        <v>#REF!</v>
      </c>
      <c r="AH557" s="356" t="str">
        <f t="shared" si="33"/>
        <v>#REF!</v>
      </c>
      <c r="AI557" s="356" t="str">
        <f t="shared" si="34"/>
        <v>#REF!</v>
      </c>
      <c r="AJ557" s="356" t="str">
        <f t="shared" si="35"/>
        <v>#REF!</v>
      </c>
      <c r="AK557" s="356" t="str">
        <f t="shared" si="36"/>
        <v>#REF!</v>
      </c>
      <c r="AL557" s="356" t="str">
        <f t="shared" si="37"/>
        <v>#REF!</v>
      </c>
      <c r="AM557" s="356" t="str">
        <f t="shared" si="38"/>
        <v>#REF!</v>
      </c>
      <c r="AN557" s="356" t="str">
        <f t="shared" si="39"/>
        <v>#REF!</v>
      </c>
      <c r="AO557" s="356" t="str">
        <f t="shared" si="40"/>
        <v>#REF!</v>
      </c>
      <c r="AP557" s="356" t="str">
        <f t="shared" si="41"/>
        <v>#REF!</v>
      </c>
      <c r="AQ557" s="356" t="str">
        <f t="shared" si="42"/>
        <v>#REF!</v>
      </c>
      <c r="AR557" s="356" t="str">
        <f t="shared" si="43"/>
        <v>#REF!</v>
      </c>
      <c r="AS557" s="356" t="str">
        <f t="shared" si="44"/>
        <v>#REF!</v>
      </c>
      <c r="AT557" s="356" t="str">
        <f t="shared" si="45"/>
        <v>#REF!</v>
      </c>
      <c r="AU557" s="356" t="str">
        <f t="shared" si="46"/>
        <v>#REF!</v>
      </c>
      <c r="AV557" s="356" t="str">
        <f t="shared" si="47"/>
        <v>#REF!</v>
      </c>
      <c r="AW557" s="356" t="str">
        <f t="shared" si="48"/>
        <v>#REF!</v>
      </c>
      <c r="AX557" s="356" t="str">
        <f t="shared" si="49"/>
        <v>#REF!</v>
      </c>
      <c r="AY557" s="356" t="str">
        <f t="shared" si="50"/>
        <v>#REF!</v>
      </c>
      <c r="AZ557" s="356" t="str">
        <f t="shared" si="51"/>
        <v>#REF!</v>
      </c>
      <c r="BA557" s="356" t="str">
        <f t="shared" si="52"/>
        <v>#REF!</v>
      </c>
      <c r="BB557" s="356" t="str">
        <f t="shared" si="53"/>
        <v>#REF!</v>
      </c>
      <c r="BC557" s="356" t="str">
        <f t="shared" si="54"/>
        <v>#REF!</v>
      </c>
      <c r="BD557" s="356" t="str">
        <f t="shared" si="55"/>
        <v>#REF!</v>
      </c>
      <c r="BE557" s="356" t="str">
        <f t="shared" si="56"/>
        <v>#REF!</v>
      </c>
      <c r="BF557" s="356" t="str">
        <f t="shared" si="57"/>
        <v>#REF!</v>
      </c>
      <c r="BG557" s="356" t="str">
        <f t="shared" si="58"/>
        <v>#REF!</v>
      </c>
      <c r="BH557" s="356" t="str">
        <f t="shared" si="59"/>
        <v>#REF!</v>
      </c>
      <c r="BI557" s="356" t="str">
        <f t="shared" si="60"/>
        <v>#REF!</v>
      </c>
      <c r="BJ557" s="356" t="str">
        <f t="shared" si="61"/>
        <v>#REF!</v>
      </c>
      <c r="BK557" s="356" t="str">
        <f t="shared" si="62"/>
        <v>#REF!</v>
      </c>
      <c r="BL557" s="356" t="str">
        <f t="shared" si="63"/>
        <v>#REF!</v>
      </c>
      <c r="BM557" s="356" t="str">
        <f t="shared" si="64"/>
        <v>#REF!</v>
      </c>
      <c r="BN557" s="112"/>
    </row>
    <row r="558">
      <c r="A558" s="351">
        <v>21.466666666666665</v>
      </c>
      <c r="B558" s="356" t="str">
        <f t="shared" si="1"/>
        <v>#REF!</v>
      </c>
      <c r="C558" s="356" t="str">
        <f t="shared" si="2"/>
        <v>#REF!</v>
      </c>
      <c r="D558" s="356" t="str">
        <f t="shared" si="3"/>
        <v>#REF!</v>
      </c>
      <c r="E558" s="356" t="str">
        <f t="shared" si="4"/>
        <v>#REF!</v>
      </c>
      <c r="F558" s="356" t="str">
        <f t="shared" si="5"/>
        <v>#REF!</v>
      </c>
      <c r="G558" s="356" t="str">
        <f t="shared" si="6"/>
        <v>#REF!</v>
      </c>
      <c r="H558" s="356" t="str">
        <f t="shared" si="7"/>
        <v>#REF!</v>
      </c>
      <c r="I558" s="356" t="str">
        <f t="shared" si="8"/>
        <v>#REF!</v>
      </c>
      <c r="J558" s="356" t="str">
        <f t="shared" si="9"/>
        <v>#REF!</v>
      </c>
      <c r="K558" s="356" t="str">
        <f t="shared" si="10"/>
        <v>#REF!</v>
      </c>
      <c r="L558" s="356" t="str">
        <f t="shared" si="11"/>
        <v>#REF!</v>
      </c>
      <c r="M558" s="356" t="str">
        <f t="shared" si="12"/>
        <v>#REF!</v>
      </c>
      <c r="N558" s="356" t="str">
        <f t="shared" si="13"/>
        <v>#REF!</v>
      </c>
      <c r="O558" s="356" t="str">
        <f t="shared" si="14"/>
        <v>#REF!</v>
      </c>
      <c r="P558" s="356" t="str">
        <f t="shared" si="15"/>
        <v>#REF!</v>
      </c>
      <c r="Q558" s="356" t="str">
        <f t="shared" si="16"/>
        <v>#REF!</v>
      </c>
      <c r="R558" s="356" t="str">
        <f t="shared" si="17"/>
        <v>#REF!</v>
      </c>
      <c r="S558" s="356" t="str">
        <f t="shared" si="18"/>
        <v>#REF!</v>
      </c>
      <c r="T558" s="356" t="str">
        <f t="shared" si="19"/>
        <v>#REF!</v>
      </c>
      <c r="U558" s="356" t="str">
        <f t="shared" si="20"/>
        <v>#REF!</v>
      </c>
      <c r="V558" s="356" t="str">
        <f t="shared" si="21"/>
        <v>#REF!</v>
      </c>
      <c r="W558" s="356" t="str">
        <f t="shared" si="22"/>
        <v>#REF!</v>
      </c>
      <c r="X558" s="356" t="str">
        <f t="shared" si="23"/>
        <v>#REF!</v>
      </c>
      <c r="Y558" s="356" t="str">
        <f t="shared" si="24"/>
        <v>#REF!</v>
      </c>
      <c r="Z558" s="356" t="str">
        <f t="shared" si="25"/>
        <v>#REF!</v>
      </c>
      <c r="AA558" s="356" t="str">
        <f t="shared" si="26"/>
        <v>#REF!</v>
      </c>
      <c r="AB558" s="356" t="str">
        <f t="shared" si="27"/>
        <v>#REF!</v>
      </c>
      <c r="AC558" s="356" t="str">
        <f t="shared" si="28"/>
        <v>#REF!</v>
      </c>
      <c r="AD558" s="356" t="str">
        <f t="shared" si="29"/>
        <v>#REF!</v>
      </c>
      <c r="AE558" s="356" t="str">
        <f t="shared" si="30"/>
        <v>#REF!</v>
      </c>
      <c r="AF558" s="356" t="str">
        <f t="shared" si="31"/>
        <v>#REF!</v>
      </c>
      <c r="AG558" s="356" t="str">
        <f t="shared" si="32"/>
        <v>#REF!</v>
      </c>
      <c r="AH558" s="356" t="str">
        <f t="shared" si="33"/>
        <v>#REF!</v>
      </c>
      <c r="AI558" s="356" t="str">
        <f t="shared" si="34"/>
        <v>#REF!</v>
      </c>
      <c r="AJ558" s="356" t="str">
        <f t="shared" si="35"/>
        <v>#REF!</v>
      </c>
      <c r="AK558" s="356" t="str">
        <f t="shared" si="36"/>
        <v>#REF!</v>
      </c>
      <c r="AL558" s="356" t="str">
        <f t="shared" si="37"/>
        <v>#REF!</v>
      </c>
      <c r="AM558" s="356" t="str">
        <f t="shared" si="38"/>
        <v>#REF!</v>
      </c>
      <c r="AN558" s="356" t="str">
        <f t="shared" si="39"/>
        <v>#REF!</v>
      </c>
      <c r="AO558" s="356" t="str">
        <f t="shared" si="40"/>
        <v>#REF!</v>
      </c>
      <c r="AP558" s="356" t="str">
        <f t="shared" si="41"/>
        <v>#REF!</v>
      </c>
      <c r="AQ558" s="356" t="str">
        <f t="shared" si="42"/>
        <v>#REF!</v>
      </c>
      <c r="AR558" s="356" t="str">
        <f t="shared" si="43"/>
        <v>#REF!</v>
      </c>
      <c r="AS558" s="356" t="str">
        <f t="shared" si="44"/>
        <v>#REF!</v>
      </c>
      <c r="AT558" s="356" t="str">
        <f t="shared" si="45"/>
        <v>#REF!</v>
      </c>
      <c r="AU558" s="356" t="str">
        <f t="shared" si="46"/>
        <v>#REF!</v>
      </c>
      <c r="AV558" s="356" t="str">
        <f t="shared" si="47"/>
        <v>#REF!</v>
      </c>
      <c r="AW558" s="356" t="str">
        <f t="shared" si="48"/>
        <v>#REF!</v>
      </c>
      <c r="AX558" s="356" t="str">
        <f t="shared" si="49"/>
        <v>#REF!</v>
      </c>
      <c r="AY558" s="356" t="str">
        <f t="shared" si="50"/>
        <v>#REF!</v>
      </c>
      <c r="AZ558" s="356" t="str">
        <f t="shared" si="51"/>
        <v>#REF!</v>
      </c>
      <c r="BA558" s="356" t="str">
        <f t="shared" si="52"/>
        <v>#REF!</v>
      </c>
      <c r="BB558" s="356" t="str">
        <f t="shared" si="53"/>
        <v>#REF!</v>
      </c>
      <c r="BC558" s="356" t="str">
        <f t="shared" si="54"/>
        <v>#REF!</v>
      </c>
      <c r="BD558" s="356" t="str">
        <f t="shared" si="55"/>
        <v>#REF!</v>
      </c>
      <c r="BE558" s="356" t="str">
        <f t="shared" si="56"/>
        <v>#REF!</v>
      </c>
      <c r="BF558" s="356" t="str">
        <f t="shared" si="57"/>
        <v>#REF!</v>
      </c>
      <c r="BG558" s="356" t="str">
        <f t="shared" si="58"/>
        <v>#REF!</v>
      </c>
      <c r="BH558" s="356" t="str">
        <f t="shared" si="59"/>
        <v>#REF!</v>
      </c>
      <c r="BI558" s="356" t="str">
        <f t="shared" si="60"/>
        <v>#REF!</v>
      </c>
      <c r="BJ558" s="356" t="str">
        <f t="shared" si="61"/>
        <v>#REF!</v>
      </c>
      <c r="BK558" s="356" t="str">
        <f t="shared" si="62"/>
        <v>#REF!</v>
      </c>
      <c r="BL558" s="356" t="str">
        <f t="shared" si="63"/>
        <v>#REF!</v>
      </c>
      <c r="BM558" s="356" t="str">
        <f t="shared" si="64"/>
        <v>#REF!</v>
      </c>
      <c r="BN558" s="112"/>
    </row>
    <row r="559">
      <c r="A559" s="351">
        <v>22.499999999999996</v>
      </c>
      <c r="B559" s="356" t="str">
        <f t="shared" si="1"/>
        <v>#REF!</v>
      </c>
      <c r="C559" s="356" t="str">
        <f t="shared" si="2"/>
        <v>#REF!</v>
      </c>
      <c r="D559" s="356" t="str">
        <f t="shared" si="3"/>
        <v>#REF!</v>
      </c>
      <c r="E559" s="356" t="str">
        <f t="shared" si="4"/>
        <v>#REF!</v>
      </c>
      <c r="F559" s="356" t="str">
        <f t="shared" si="5"/>
        <v>#REF!</v>
      </c>
      <c r="G559" s="356" t="str">
        <f t="shared" si="6"/>
        <v>#REF!</v>
      </c>
      <c r="H559" s="356" t="str">
        <f t="shared" si="7"/>
        <v>#REF!</v>
      </c>
      <c r="I559" s="356" t="str">
        <f t="shared" si="8"/>
        <v>#REF!</v>
      </c>
      <c r="J559" s="356" t="str">
        <f t="shared" si="9"/>
        <v>#REF!</v>
      </c>
      <c r="K559" s="356" t="str">
        <f t="shared" si="10"/>
        <v>#REF!</v>
      </c>
      <c r="L559" s="356" t="str">
        <f t="shared" si="11"/>
        <v>#REF!</v>
      </c>
      <c r="M559" s="356" t="str">
        <f t="shared" si="12"/>
        <v>#REF!</v>
      </c>
      <c r="N559" s="356" t="str">
        <f t="shared" si="13"/>
        <v>#REF!</v>
      </c>
      <c r="O559" s="356" t="str">
        <f t="shared" si="14"/>
        <v>#REF!</v>
      </c>
      <c r="P559" s="356" t="str">
        <f t="shared" si="15"/>
        <v>#REF!</v>
      </c>
      <c r="Q559" s="356" t="str">
        <f t="shared" si="16"/>
        <v>#REF!</v>
      </c>
      <c r="R559" s="356" t="str">
        <f t="shared" si="17"/>
        <v>#REF!</v>
      </c>
      <c r="S559" s="356" t="str">
        <f t="shared" si="18"/>
        <v>#REF!</v>
      </c>
      <c r="T559" s="356" t="str">
        <f t="shared" si="19"/>
        <v>#REF!</v>
      </c>
      <c r="U559" s="356" t="str">
        <f t="shared" si="20"/>
        <v>#REF!</v>
      </c>
      <c r="V559" s="356" t="str">
        <f t="shared" si="21"/>
        <v>#REF!</v>
      </c>
      <c r="W559" s="356" t="str">
        <f t="shared" si="22"/>
        <v>#REF!</v>
      </c>
      <c r="X559" s="356" t="str">
        <f t="shared" si="23"/>
        <v>#REF!</v>
      </c>
      <c r="Y559" s="356" t="str">
        <f t="shared" si="24"/>
        <v>#REF!</v>
      </c>
      <c r="Z559" s="356" t="str">
        <f t="shared" si="25"/>
        <v>#REF!</v>
      </c>
      <c r="AA559" s="356" t="str">
        <f t="shared" si="26"/>
        <v>#REF!</v>
      </c>
      <c r="AB559" s="356" t="str">
        <f t="shared" si="27"/>
        <v>#REF!</v>
      </c>
      <c r="AC559" s="356" t="str">
        <f t="shared" si="28"/>
        <v>#REF!</v>
      </c>
      <c r="AD559" s="356" t="str">
        <f t="shared" si="29"/>
        <v>#REF!</v>
      </c>
      <c r="AE559" s="356" t="str">
        <f t="shared" si="30"/>
        <v>#REF!</v>
      </c>
      <c r="AF559" s="356" t="str">
        <f t="shared" si="31"/>
        <v>#REF!</v>
      </c>
      <c r="AG559" s="356" t="str">
        <f t="shared" si="32"/>
        <v>#REF!</v>
      </c>
      <c r="AH559" s="356" t="str">
        <f t="shared" si="33"/>
        <v>#REF!</v>
      </c>
      <c r="AI559" s="356" t="str">
        <f t="shared" si="34"/>
        <v>#REF!</v>
      </c>
      <c r="AJ559" s="356" t="str">
        <f t="shared" si="35"/>
        <v>#REF!</v>
      </c>
      <c r="AK559" s="356" t="str">
        <f t="shared" si="36"/>
        <v>#REF!</v>
      </c>
      <c r="AL559" s="356" t="str">
        <f t="shared" si="37"/>
        <v>#REF!</v>
      </c>
      <c r="AM559" s="356" t="str">
        <f t="shared" si="38"/>
        <v>#REF!</v>
      </c>
      <c r="AN559" s="356" t="str">
        <f t="shared" si="39"/>
        <v>#REF!</v>
      </c>
      <c r="AO559" s="356" t="str">
        <f t="shared" si="40"/>
        <v>#REF!</v>
      </c>
      <c r="AP559" s="356" t="str">
        <f t="shared" si="41"/>
        <v>#REF!</v>
      </c>
      <c r="AQ559" s="356" t="str">
        <f t="shared" si="42"/>
        <v>#REF!</v>
      </c>
      <c r="AR559" s="356" t="str">
        <f t="shared" si="43"/>
        <v>#REF!</v>
      </c>
      <c r="AS559" s="356" t="str">
        <f t="shared" si="44"/>
        <v>#REF!</v>
      </c>
      <c r="AT559" s="356" t="str">
        <f t="shared" si="45"/>
        <v>#REF!</v>
      </c>
      <c r="AU559" s="356" t="str">
        <f t="shared" si="46"/>
        <v>#REF!</v>
      </c>
      <c r="AV559" s="356" t="str">
        <f t="shared" si="47"/>
        <v>#REF!</v>
      </c>
      <c r="AW559" s="356" t="str">
        <f t="shared" si="48"/>
        <v>#REF!</v>
      </c>
      <c r="AX559" s="356" t="str">
        <f t="shared" si="49"/>
        <v>#REF!</v>
      </c>
      <c r="AY559" s="356" t="str">
        <f t="shared" si="50"/>
        <v>#REF!</v>
      </c>
      <c r="AZ559" s="356" t="str">
        <f t="shared" si="51"/>
        <v>#REF!</v>
      </c>
      <c r="BA559" s="356" t="str">
        <f t="shared" si="52"/>
        <v>#REF!</v>
      </c>
      <c r="BB559" s="356" t="str">
        <f t="shared" si="53"/>
        <v>#REF!</v>
      </c>
      <c r="BC559" s="356" t="str">
        <f t="shared" si="54"/>
        <v>#REF!</v>
      </c>
      <c r="BD559" s="356" t="str">
        <f t="shared" si="55"/>
        <v>#REF!</v>
      </c>
      <c r="BE559" s="356" t="str">
        <f t="shared" si="56"/>
        <v>#REF!</v>
      </c>
      <c r="BF559" s="356" t="str">
        <f t="shared" si="57"/>
        <v>#REF!</v>
      </c>
      <c r="BG559" s="356" t="str">
        <f t="shared" si="58"/>
        <v>#REF!</v>
      </c>
      <c r="BH559" s="356" t="str">
        <f t="shared" si="59"/>
        <v>#REF!</v>
      </c>
      <c r="BI559" s="356" t="str">
        <f t="shared" si="60"/>
        <v>#REF!</v>
      </c>
      <c r="BJ559" s="356" t="str">
        <f t="shared" si="61"/>
        <v>#REF!</v>
      </c>
      <c r="BK559" s="356" t="str">
        <f t="shared" si="62"/>
        <v>#REF!</v>
      </c>
      <c r="BL559" s="356" t="str">
        <f t="shared" si="63"/>
        <v>#REF!</v>
      </c>
      <c r="BM559" s="356" t="str">
        <f t="shared" si="64"/>
        <v>#REF!</v>
      </c>
      <c r="BN559" s="112"/>
    </row>
    <row r="560">
      <c r="A560" s="351">
        <v>23.516666666666666</v>
      </c>
      <c r="B560" s="356" t="str">
        <f t="shared" si="1"/>
        <v>#REF!</v>
      </c>
      <c r="C560" s="356" t="str">
        <f t="shared" si="2"/>
        <v>#REF!</v>
      </c>
      <c r="D560" s="356" t="str">
        <f t="shared" si="3"/>
        <v>#REF!</v>
      </c>
      <c r="E560" s="356" t="str">
        <f t="shared" si="4"/>
        <v>#REF!</v>
      </c>
      <c r="F560" s="356" t="str">
        <f t="shared" si="5"/>
        <v>#REF!</v>
      </c>
      <c r="G560" s="356" t="str">
        <f t="shared" si="6"/>
        <v>#REF!</v>
      </c>
      <c r="H560" s="356" t="str">
        <f t="shared" si="7"/>
        <v>#REF!</v>
      </c>
      <c r="I560" s="356" t="str">
        <f t="shared" si="8"/>
        <v>#REF!</v>
      </c>
      <c r="J560" s="356" t="str">
        <f t="shared" si="9"/>
        <v>#REF!</v>
      </c>
      <c r="K560" s="356" t="str">
        <f t="shared" si="10"/>
        <v>#REF!</v>
      </c>
      <c r="L560" s="356" t="str">
        <f t="shared" si="11"/>
        <v>#REF!</v>
      </c>
      <c r="M560" s="356" t="str">
        <f t="shared" si="12"/>
        <v>#REF!</v>
      </c>
      <c r="N560" s="356" t="str">
        <f t="shared" si="13"/>
        <v>#REF!</v>
      </c>
      <c r="O560" s="356" t="str">
        <f t="shared" si="14"/>
        <v>#REF!</v>
      </c>
      <c r="P560" s="356" t="str">
        <f t="shared" si="15"/>
        <v>#REF!</v>
      </c>
      <c r="Q560" s="356" t="str">
        <f t="shared" si="16"/>
        <v>#REF!</v>
      </c>
      <c r="R560" s="356" t="str">
        <f t="shared" si="17"/>
        <v>#REF!</v>
      </c>
      <c r="S560" s="356" t="str">
        <f t="shared" si="18"/>
        <v>#REF!</v>
      </c>
      <c r="T560" s="356" t="str">
        <f t="shared" si="19"/>
        <v>#REF!</v>
      </c>
      <c r="U560" s="356" t="str">
        <f t="shared" si="20"/>
        <v>#REF!</v>
      </c>
      <c r="V560" s="356" t="str">
        <f t="shared" si="21"/>
        <v>#REF!</v>
      </c>
      <c r="W560" s="356" t="str">
        <f t="shared" si="22"/>
        <v>#REF!</v>
      </c>
      <c r="X560" s="356" t="str">
        <f t="shared" si="23"/>
        <v>#REF!</v>
      </c>
      <c r="Y560" s="356" t="str">
        <f t="shared" si="24"/>
        <v>#REF!</v>
      </c>
      <c r="Z560" s="356" t="str">
        <f t="shared" si="25"/>
        <v>#REF!</v>
      </c>
      <c r="AA560" s="356" t="str">
        <f t="shared" si="26"/>
        <v>#REF!</v>
      </c>
      <c r="AB560" s="356" t="str">
        <f t="shared" si="27"/>
        <v>#REF!</v>
      </c>
      <c r="AC560" s="356" t="str">
        <f t="shared" si="28"/>
        <v>#REF!</v>
      </c>
      <c r="AD560" s="356" t="str">
        <f t="shared" si="29"/>
        <v>#REF!</v>
      </c>
      <c r="AE560" s="356" t="str">
        <f t="shared" si="30"/>
        <v>#REF!</v>
      </c>
      <c r="AF560" s="356" t="str">
        <f t="shared" si="31"/>
        <v>#REF!</v>
      </c>
      <c r="AG560" s="356" t="str">
        <f t="shared" si="32"/>
        <v>#REF!</v>
      </c>
      <c r="AH560" s="356" t="str">
        <f t="shared" si="33"/>
        <v>#REF!</v>
      </c>
      <c r="AI560" s="356" t="str">
        <f t="shared" si="34"/>
        <v>#REF!</v>
      </c>
      <c r="AJ560" s="356" t="str">
        <f t="shared" si="35"/>
        <v>#REF!</v>
      </c>
      <c r="AK560" s="356" t="str">
        <f t="shared" si="36"/>
        <v>#REF!</v>
      </c>
      <c r="AL560" s="356" t="str">
        <f t="shared" si="37"/>
        <v>#REF!</v>
      </c>
      <c r="AM560" s="356" t="str">
        <f t="shared" si="38"/>
        <v>#REF!</v>
      </c>
      <c r="AN560" s="356" t="str">
        <f t="shared" si="39"/>
        <v>#REF!</v>
      </c>
      <c r="AO560" s="356" t="str">
        <f t="shared" si="40"/>
        <v>#REF!</v>
      </c>
      <c r="AP560" s="356" t="str">
        <f t="shared" si="41"/>
        <v>#REF!</v>
      </c>
      <c r="AQ560" s="356" t="str">
        <f t="shared" si="42"/>
        <v>#REF!</v>
      </c>
      <c r="AR560" s="356" t="str">
        <f t="shared" si="43"/>
        <v>#REF!</v>
      </c>
      <c r="AS560" s="356" t="str">
        <f t="shared" si="44"/>
        <v>#REF!</v>
      </c>
      <c r="AT560" s="356" t="str">
        <f t="shared" si="45"/>
        <v>#REF!</v>
      </c>
      <c r="AU560" s="356" t="str">
        <f t="shared" si="46"/>
        <v>#REF!</v>
      </c>
      <c r="AV560" s="356" t="str">
        <f t="shared" si="47"/>
        <v>#REF!</v>
      </c>
      <c r="AW560" s="356" t="str">
        <f t="shared" si="48"/>
        <v>#REF!</v>
      </c>
      <c r="AX560" s="356" t="str">
        <f t="shared" si="49"/>
        <v>#REF!</v>
      </c>
      <c r="AY560" s="356" t="str">
        <f t="shared" si="50"/>
        <v>#REF!</v>
      </c>
      <c r="AZ560" s="356" t="str">
        <f t="shared" si="51"/>
        <v>#REF!</v>
      </c>
      <c r="BA560" s="356" t="str">
        <f t="shared" si="52"/>
        <v>#REF!</v>
      </c>
      <c r="BB560" s="356" t="str">
        <f t="shared" si="53"/>
        <v>#REF!</v>
      </c>
      <c r="BC560" s="356" t="str">
        <f t="shared" si="54"/>
        <v>#REF!</v>
      </c>
      <c r="BD560" s="356" t="str">
        <f t="shared" si="55"/>
        <v>#REF!</v>
      </c>
      <c r="BE560" s="356" t="str">
        <f t="shared" si="56"/>
        <v>#REF!</v>
      </c>
      <c r="BF560" s="356" t="str">
        <f t="shared" si="57"/>
        <v>#REF!</v>
      </c>
      <c r="BG560" s="356" t="str">
        <f t="shared" si="58"/>
        <v>#REF!</v>
      </c>
      <c r="BH560" s="356" t="str">
        <f t="shared" si="59"/>
        <v>#REF!</v>
      </c>
      <c r="BI560" s="356" t="str">
        <f t="shared" si="60"/>
        <v>#REF!</v>
      </c>
      <c r="BJ560" s="356" t="str">
        <f t="shared" si="61"/>
        <v>#REF!</v>
      </c>
      <c r="BK560" s="356" t="str">
        <f t="shared" si="62"/>
        <v>#REF!</v>
      </c>
      <c r="BL560" s="356" t="str">
        <f t="shared" si="63"/>
        <v>#REF!</v>
      </c>
      <c r="BM560" s="356" t="str">
        <f t="shared" si="64"/>
        <v>#REF!</v>
      </c>
      <c r="BN560" s="112"/>
    </row>
    <row r="561">
      <c r="A561" s="351">
        <v>24.55</v>
      </c>
      <c r="B561" s="356" t="str">
        <f t="shared" si="1"/>
        <v>#REF!</v>
      </c>
      <c r="C561" s="356" t="str">
        <f t="shared" si="2"/>
        <v>#REF!</v>
      </c>
      <c r="D561" s="356" t="str">
        <f t="shared" si="3"/>
        <v>#REF!</v>
      </c>
      <c r="E561" s="356" t="str">
        <f t="shared" si="4"/>
        <v>#REF!</v>
      </c>
      <c r="F561" s="356" t="str">
        <f t="shared" si="5"/>
        <v>#REF!</v>
      </c>
      <c r="G561" s="356" t="str">
        <f t="shared" si="6"/>
        <v>#REF!</v>
      </c>
      <c r="H561" s="356" t="str">
        <f t="shared" si="7"/>
        <v>#REF!</v>
      </c>
      <c r="I561" s="356" t="str">
        <f t="shared" si="8"/>
        <v>#REF!</v>
      </c>
      <c r="J561" s="356" t="str">
        <f t="shared" si="9"/>
        <v>#REF!</v>
      </c>
      <c r="K561" s="356" t="str">
        <f t="shared" si="10"/>
        <v>#REF!</v>
      </c>
      <c r="L561" s="356" t="str">
        <f t="shared" si="11"/>
        <v>#REF!</v>
      </c>
      <c r="M561" s="356" t="str">
        <f t="shared" si="12"/>
        <v>#REF!</v>
      </c>
      <c r="N561" s="356" t="str">
        <f t="shared" si="13"/>
        <v>#REF!</v>
      </c>
      <c r="O561" s="356" t="str">
        <f t="shared" si="14"/>
        <v>#REF!</v>
      </c>
      <c r="P561" s="356" t="str">
        <f t="shared" si="15"/>
        <v>#REF!</v>
      </c>
      <c r="Q561" s="356" t="str">
        <f t="shared" si="16"/>
        <v>#REF!</v>
      </c>
      <c r="R561" s="356" t="str">
        <f t="shared" si="17"/>
        <v>#REF!</v>
      </c>
      <c r="S561" s="356" t="str">
        <f t="shared" si="18"/>
        <v>#REF!</v>
      </c>
      <c r="T561" s="356" t="str">
        <f t="shared" si="19"/>
        <v>#REF!</v>
      </c>
      <c r="U561" s="356" t="str">
        <f t="shared" si="20"/>
        <v>#REF!</v>
      </c>
      <c r="V561" s="356" t="str">
        <f t="shared" si="21"/>
        <v>#REF!</v>
      </c>
      <c r="W561" s="356" t="str">
        <f t="shared" si="22"/>
        <v>#REF!</v>
      </c>
      <c r="X561" s="356" t="str">
        <f t="shared" si="23"/>
        <v>#REF!</v>
      </c>
      <c r="Y561" s="356" t="str">
        <f t="shared" si="24"/>
        <v>#REF!</v>
      </c>
      <c r="Z561" s="356" t="str">
        <f t="shared" si="25"/>
        <v>#REF!</v>
      </c>
      <c r="AA561" s="356" t="str">
        <f t="shared" si="26"/>
        <v>#REF!</v>
      </c>
      <c r="AB561" s="356" t="str">
        <f t="shared" si="27"/>
        <v>#REF!</v>
      </c>
      <c r="AC561" s="356" t="str">
        <f t="shared" si="28"/>
        <v>#REF!</v>
      </c>
      <c r="AD561" s="356" t="str">
        <f t="shared" si="29"/>
        <v>#REF!</v>
      </c>
      <c r="AE561" s="356" t="str">
        <f t="shared" si="30"/>
        <v>#REF!</v>
      </c>
      <c r="AF561" s="356" t="str">
        <f t="shared" si="31"/>
        <v>#REF!</v>
      </c>
      <c r="AG561" s="356" t="str">
        <f t="shared" si="32"/>
        <v>#REF!</v>
      </c>
      <c r="AH561" s="356" t="str">
        <f t="shared" si="33"/>
        <v>#REF!</v>
      </c>
      <c r="AI561" s="356" t="str">
        <f t="shared" si="34"/>
        <v>#REF!</v>
      </c>
      <c r="AJ561" s="356" t="str">
        <f t="shared" si="35"/>
        <v>#REF!</v>
      </c>
      <c r="AK561" s="356" t="str">
        <f t="shared" si="36"/>
        <v>#REF!</v>
      </c>
      <c r="AL561" s="356" t="str">
        <f t="shared" si="37"/>
        <v>#REF!</v>
      </c>
      <c r="AM561" s="356" t="str">
        <f t="shared" si="38"/>
        <v>#REF!</v>
      </c>
      <c r="AN561" s="356" t="str">
        <f t="shared" si="39"/>
        <v>#REF!</v>
      </c>
      <c r="AO561" s="356" t="str">
        <f t="shared" si="40"/>
        <v>#REF!</v>
      </c>
      <c r="AP561" s="356" t="str">
        <f t="shared" si="41"/>
        <v>#REF!</v>
      </c>
      <c r="AQ561" s="356" t="str">
        <f t="shared" si="42"/>
        <v>#REF!</v>
      </c>
      <c r="AR561" s="356" t="str">
        <f t="shared" si="43"/>
        <v>#REF!</v>
      </c>
      <c r="AS561" s="356" t="str">
        <f t="shared" si="44"/>
        <v>#REF!</v>
      </c>
      <c r="AT561" s="356" t="str">
        <f t="shared" si="45"/>
        <v>#REF!</v>
      </c>
      <c r="AU561" s="356" t="str">
        <f t="shared" si="46"/>
        <v>#REF!</v>
      </c>
      <c r="AV561" s="356" t="str">
        <f t="shared" si="47"/>
        <v>#REF!</v>
      </c>
      <c r="AW561" s="356" t="str">
        <f t="shared" si="48"/>
        <v>#REF!</v>
      </c>
      <c r="AX561" s="356" t="str">
        <f t="shared" si="49"/>
        <v>#REF!</v>
      </c>
      <c r="AY561" s="356" t="str">
        <f t="shared" si="50"/>
        <v>#REF!</v>
      </c>
      <c r="AZ561" s="356" t="str">
        <f t="shared" si="51"/>
        <v>#REF!</v>
      </c>
      <c r="BA561" s="356" t="str">
        <f t="shared" si="52"/>
        <v>#REF!</v>
      </c>
      <c r="BB561" s="356" t="str">
        <f t="shared" si="53"/>
        <v>#REF!</v>
      </c>
      <c r="BC561" s="356" t="str">
        <f t="shared" si="54"/>
        <v>#REF!</v>
      </c>
      <c r="BD561" s="356" t="str">
        <f t="shared" si="55"/>
        <v>#REF!</v>
      </c>
      <c r="BE561" s="356" t="str">
        <f t="shared" si="56"/>
        <v>#REF!</v>
      </c>
      <c r="BF561" s="356" t="str">
        <f t="shared" si="57"/>
        <v>#REF!</v>
      </c>
      <c r="BG561" s="356" t="str">
        <f t="shared" si="58"/>
        <v>#REF!</v>
      </c>
      <c r="BH561" s="356" t="str">
        <f t="shared" si="59"/>
        <v>#REF!</v>
      </c>
      <c r="BI561" s="356" t="str">
        <f t="shared" si="60"/>
        <v>#REF!</v>
      </c>
      <c r="BJ561" s="356" t="str">
        <f t="shared" si="61"/>
        <v>#REF!</v>
      </c>
      <c r="BK561" s="356" t="str">
        <f t="shared" si="62"/>
        <v>#REF!</v>
      </c>
      <c r="BL561" s="356" t="str">
        <f t="shared" si="63"/>
        <v>#REF!</v>
      </c>
      <c r="BM561" s="356" t="str">
        <f t="shared" si="64"/>
        <v>#REF!</v>
      </c>
      <c r="BN561" s="112"/>
    </row>
    <row r="562">
      <c r="A562" s="351">
        <v>25.566666666666666</v>
      </c>
      <c r="B562" s="356" t="str">
        <f t="shared" si="1"/>
        <v>#REF!</v>
      </c>
      <c r="C562" s="356" t="str">
        <f t="shared" si="2"/>
        <v>#REF!</v>
      </c>
      <c r="D562" s="356" t="str">
        <f t="shared" si="3"/>
        <v>#REF!</v>
      </c>
      <c r="E562" s="356" t="str">
        <f t="shared" si="4"/>
        <v>#REF!</v>
      </c>
      <c r="F562" s="356" t="str">
        <f t="shared" si="5"/>
        <v>#REF!</v>
      </c>
      <c r="G562" s="356" t="str">
        <f t="shared" si="6"/>
        <v>#REF!</v>
      </c>
      <c r="H562" s="356" t="str">
        <f t="shared" si="7"/>
        <v>#REF!</v>
      </c>
      <c r="I562" s="356" t="str">
        <f t="shared" si="8"/>
        <v>#REF!</v>
      </c>
      <c r="J562" s="356" t="str">
        <f t="shared" si="9"/>
        <v>#REF!</v>
      </c>
      <c r="K562" s="356" t="str">
        <f t="shared" si="10"/>
        <v>#REF!</v>
      </c>
      <c r="L562" s="356" t="str">
        <f t="shared" si="11"/>
        <v>#REF!</v>
      </c>
      <c r="M562" s="356" t="str">
        <f t="shared" si="12"/>
        <v>#REF!</v>
      </c>
      <c r="N562" s="356" t="str">
        <f t="shared" si="13"/>
        <v>#REF!</v>
      </c>
      <c r="O562" s="356" t="str">
        <f t="shared" si="14"/>
        <v>#REF!</v>
      </c>
      <c r="P562" s="356" t="str">
        <f t="shared" si="15"/>
        <v>#REF!</v>
      </c>
      <c r="Q562" s="356" t="str">
        <f t="shared" si="16"/>
        <v>#REF!</v>
      </c>
      <c r="R562" s="356" t="str">
        <f t="shared" si="17"/>
        <v>#REF!</v>
      </c>
      <c r="S562" s="356" t="str">
        <f t="shared" si="18"/>
        <v>#REF!</v>
      </c>
      <c r="T562" s="356" t="str">
        <f t="shared" si="19"/>
        <v>#REF!</v>
      </c>
      <c r="U562" s="356" t="str">
        <f t="shared" si="20"/>
        <v>#REF!</v>
      </c>
      <c r="V562" s="356" t="str">
        <f t="shared" si="21"/>
        <v>#REF!</v>
      </c>
      <c r="W562" s="356" t="str">
        <f t="shared" si="22"/>
        <v>#REF!</v>
      </c>
      <c r="X562" s="356" t="str">
        <f t="shared" si="23"/>
        <v>#REF!</v>
      </c>
      <c r="Y562" s="356" t="str">
        <f t="shared" si="24"/>
        <v>#REF!</v>
      </c>
      <c r="Z562" s="356" t="str">
        <f t="shared" si="25"/>
        <v>#REF!</v>
      </c>
      <c r="AA562" s="356" t="str">
        <f t="shared" si="26"/>
        <v>#REF!</v>
      </c>
      <c r="AB562" s="356" t="str">
        <f t="shared" si="27"/>
        <v>#REF!</v>
      </c>
      <c r="AC562" s="356" t="str">
        <f t="shared" si="28"/>
        <v>#REF!</v>
      </c>
      <c r="AD562" s="356" t="str">
        <f t="shared" si="29"/>
        <v>#REF!</v>
      </c>
      <c r="AE562" s="356" t="str">
        <f t="shared" si="30"/>
        <v>#REF!</v>
      </c>
      <c r="AF562" s="356" t="str">
        <f t="shared" si="31"/>
        <v>#REF!</v>
      </c>
      <c r="AG562" s="356" t="str">
        <f t="shared" si="32"/>
        <v>#REF!</v>
      </c>
      <c r="AH562" s="356" t="str">
        <f t="shared" si="33"/>
        <v>#REF!</v>
      </c>
      <c r="AI562" s="356" t="str">
        <f t="shared" si="34"/>
        <v>#REF!</v>
      </c>
      <c r="AJ562" s="356" t="str">
        <f t="shared" si="35"/>
        <v>#REF!</v>
      </c>
      <c r="AK562" s="356" t="str">
        <f t="shared" si="36"/>
        <v>#REF!</v>
      </c>
      <c r="AL562" s="356" t="str">
        <f t="shared" si="37"/>
        <v>#REF!</v>
      </c>
      <c r="AM562" s="356" t="str">
        <f t="shared" si="38"/>
        <v>#REF!</v>
      </c>
      <c r="AN562" s="356" t="str">
        <f t="shared" si="39"/>
        <v>#REF!</v>
      </c>
      <c r="AO562" s="356" t="str">
        <f t="shared" si="40"/>
        <v>#REF!</v>
      </c>
      <c r="AP562" s="356" t="str">
        <f t="shared" si="41"/>
        <v>#REF!</v>
      </c>
      <c r="AQ562" s="356" t="str">
        <f t="shared" si="42"/>
        <v>#REF!</v>
      </c>
      <c r="AR562" s="356" t="str">
        <f t="shared" si="43"/>
        <v>#REF!</v>
      </c>
      <c r="AS562" s="356" t="str">
        <f t="shared" si="44"/>
        <v>#REF!</v>
      </c>
      <c r="AT562" s="356" t="str">
        <f t="shared" si="45"/>
        <v>#REF!</v>
      </c>
      <c r="AU562" s="356" t="str">
        <f t="shared" si="46"/>
        <v>#REF!</v>
      </c>
      <c r="AV562" s="356" t="str">
        <f t="shared" si="47"/>
        <v>#REF!</v>
      </c>
      <c r="AW562" s="356" t="str">
        <f t="shared" si="48"/>
        <v>#REF!</v>
      </c>
      <c r="AX562" s="356" t="str">
        <f t="shared" si="49"/>
        <v>#REF!</v>
      </c>
      <c r="AY562" s="356" t="str">
        <f t="shared" si="50"/>
        <v>#REF!</v>
      </c>
      <c r="AZ562" s="356" t="str">
        <f t="shared" si="51"/>
        <v>#REF!</v>
      </c>
      <c r="BA562" s="356" t="str">
        <f t="shared" si="52"/>
        <v>#REF!</v>
      </c>
      <c r="BB562" s="356" t="str">
        <f t="shared" si="53"/>
        <v>#REF!</v>
      </c>
      <c r="BC562" s="356" t="str">
        <f t="shared" si="54"/>
        <v>#REF!</v>
      </c>
      <c r="BD562" s="356" t="str">
        <f t="shared" si="55"/>
        <v>#REF!</v>
      </c>
      <c r="BE562" s="356" t="str">
        <f t="shared" si="56"/>
        <v>#REF!</v>
      </c>
      <c r="BF562" s="356" t="str">
        <f t="shared" si="57"/>
        <v>#REF!</v>
      </c>
      <c r="BG562" s="356" t="str">
        <f t="shared" si="58"/>
        <v>#REF!</v>
      </c>
      <c r="BH562" s="356" t="str">
        <f t="shared" si="59"/>
        <v>#REF!</v>
      </c>
      <c r="BI562" s="356" t="str">
        <f t="shared" si="60"/>
        <v>#REF!</v>
      </c>
      <c r="BJ562" s="356" t="str">
        <f t="shared" si="61"/>
        <v>#REF!</v>
      </c>
      <c r="BK562" s="356" t="str">
        <f t="shared" si="62"/>
        <v>#REF!</v>
      </c>
      <c r="BL562" s="356" t="str">
        <f t="shared" si="63"/>
        <v>#REF!</v>
      </c>
      <c r="BM562" s="356" t="str">
        <f t="shared" si="64"/>
        <v>#REF!</v>
      </c>
      <c r="BN562" s="112"/>
    </row>
    <row r="563">
      <c r="A563" s="351">
        <v>26.6</v>
      </c>
      <c r="B563" s="356" t="str">
        <f t="shared" si="1"/>
        <v>#REF!</v>
      </c>
      <c r="C563" s="356" t="str">
        <f t="shared" si="2"/>
        <v>#REF!</v>
      </c>
      <c r="D563" s="356" t="str">
        <f t="shared" si="3"/>
        <v>#REF!</v>
      </c>
      <c r="E563" s="356" t="str">
        <f t="shared" si="4"/>
        <v>#REF!</v>
      </c>
      <c r="F563" s="356" t="str">
        <f t="shared" si="5"/>
        <v>#REF!</v>
      </c>
      <c r="G563" s="356" t="str">
        <f t="shared" si="6"/>
        <v>#REF!</v>
      </c>
      <c r="H563" s="356" t="str">
        <f t="shared" si="7"/>
        <v>#REF!</v>
      </c>
      <c r="I563" s="356" t="str">
        <f t="shared" si="8"/>
        <v>#REF!</v>
      </c>
      <c r="J563" s="356" t="str">
        <f t="shared" si="9"/>
        <v>#REF!</v>
      </c>
      <c r="K563" s="356" t="str">
        <f t="shared" si="10"/>
        <v>#REF!</v>
      </c>
      <c r="L563" s="356" t="str">
        <f t="shared" si="11"/>
        <v>#REF!</v>
      </c>
      <c r="M563" s="356" t="str">
        <f t="shared" si="12"/>
        <v>#REF!</v>
      </c>
      <c r="N563" s="356" t="str">
        <f t="shared" si="13"/>
        <v>#REF!</v>
      </c>
      <c r="O563" s="356" t="str">
        <f t="shared" si="14"/>
        <v>#REF!</v>
      </c>
      <c r="P563" s="356" t="str">
        <f t="shared" si="15"/>
        <v>#REF!</v>
      </c>
      <c r="Q563" s="356" t="str">
        <f t="shared" si="16"/>
        <v>#REF!</v>
      </c>
      <c r="R563" s="356" t="str">
        <f t="shared" si="17"/>
        <v>#REF!</v>
      </c>
      <c r="S563" s="356" t="str">
        <f t="shared" si="18"/>
        <v>#REF!</v>
      </c>
      <c r="T563" s="356" t="str">
        <f t="shared" si="19"/>
        <v>#REF!</v>
      </c>
      <c r="U563" s="356" t="str">
        <f t="shared" si="20"/>
        <v>#REF!</v>
      </c>
      <c r="V563" s="356" t="str">
        <f t="shared" si="21"/>
        <v>#REF!</v>
      </c>
      <c r="W563" s="356" t="str">
        <f t="shared" si="22"/>
        <v>#REF!</v>
      </c>
      <c r="X563" s="356" t="str">
        <f t="shared" si="23"/>
        <v>#REF!</v>
      </c>
      <c r="Y563" s="356" t="str">
        <f t="shared" si="24"/>
        <v>#REF!</v>
      </c>
      <c r="Z563" s="356" t="str">
        <f t="shared" si="25"/>
        <v>#REF!</v>
      </c>
      <c r="AA563" s="356" t="str">
        <f t="shared" si="26"/>
        <v>#REF!</v>
      </c>
      <c r="AB563" s="356" t="str">
        <f t="shared" si="27"/>
        <v>#REF!</v>
      </c>
      <c r="AC563" s="356" t="str">
        <f t="shared" si="28"/>
        <v>#REF!</v>
      </c>
      <c r="AD563" s="356" t="str">
        <f t="shared" si="29"/>
        <v>#REF!</v>
      </c>
      <c r="AE563" s="356" t="str">
        <f t="shared" si="30"/>
        <v>#REF!</v>
      </c>
      <c r="AF563" s="356" t="str">
        <f t="shared" si="31"/>
        <v>#REF!</v>
      </c>
      <c r="AG563" s="356" t="str">
        <f t="shared" si="32"/>
        <v>#REF!</v>
      </c>
      <c r="AH563" s="356" t="str">
        <f t="shared" si="33"/>
        <v>#REF!</v>
      </c>
      <c r="AI563" s="356" t="str">
        <f t="shared" si="34"/>
        <v>#REF!</v>
      </c>
      <c r="AJ563" s="356" t="str">
        <f t="shared" si="35"/>
        <v>#REF!</v>
      </c>
      <c r="AK563" s="356" t="str">
        <f t="shared" si="36"/>
        <v>#REF!</v>
      </c>
      <c r="AL563" s="356" t="str">
        <f t="shared" si="37"/>
        <v>#REF!</v>
      </c>
      <c r="AM563" s="356" t="str">
        <f t="shared" si="38"/>
        <v>#REF!</v>
      </c>
      <c r="AN563" s="356" t="str">
        <f t="shared" si="39"/>
        <v>#REF!</v>
      </c>
      <c r="AO563" s="356" t="str">
        <f t="shared" si="40"/>
        <v>#REF!</v>
      </c>
      <c r="AP563" s="356" t="str">
        <f t="shared" si="41"/>
        <v>#REF!</v>
      </c>
      <c r="AQ563" s="356" t="str">
        <f t="shared" si="42"/>
        <v>#REF!</v>
      </c>
      <c r="AR563" s="356" t="str">
        <f t="shared" si="43"/>
        <v>#REF!</v>
      </c>
      <c r="AS563" s="356" t="str">
        <f t="shared" si="44"/>
        <v>#REF!</v>
      </c>
      <c r="AT563" s="356" t="str">
        <f t="shared" si="45"/>
        <v>#REF!</v>
      </c>
      <c r="AU563" s="356" t="str">
        <f t="shared" si="46"/>
        <v>#REF!</v>
      </c>
      <c r="AV563" s="356" t="str">
        <f t="shared" si="47"/>
        <v>#REF!</v>
      </c>
      <c r="AW563" s="356" t="str">
        <f t="shared" si="48"/>
        <v>#REF!</v>
      </c>
      <c r="AX563" s="356" t="str">
        <f t="shared" si="49"/>
        <v>#REF!</v>
      </c>
      <c r="AY563" s="356" t="str">
        <f t="shared" si="50"/>
        <v>#REF!</v>
      </c>
      <c r="AZ563" s="356" t="str">
        <f t="shared" si="51"/>
        <v>#REF!</v>
      </c>
      <c r="BA563" s="356" t="str">
        <f t="shared" si="52"/>
        <v>#REF!</v>
      </c>
      <c r="BB563" s="356" t="str">
        <f t="shared" si="53"/>
        <v>#REF!</v>
      </c>
      <c r="BC563" s="356" t="str">
        <f t="shared" si="54"/>
        <v>#REF!</v>
      </c>
      <c r="BD563" s="356" t="str">
        <f t="shared" si="55"/>
        <v>#REF!</v>
      </c>
      <c r="BE563" s="356" t="str">
        <f t="shared" si="56"/>
        <v>#REF!</v>
      </c>
      <c r="BF563" s="356" t="str">
        <f t="shared" si="57"/>
        <v>#REF!</v>
      </c>
      <c r="BG563" s="356" t="str">
        <f t="shared" si="58"/>
        <v>#REF!</v>
      </c>
      <c r="BH563" s="356" t="str">
        <f t="shared" si="59"/>
        <v>#REF!</v>
      </c>
      <c r="BI563" s="356" t="str">
        <f t="shared" si="60"/>
        <v>#REF!</v>
      </c>
      <c r="BJ563" s="356" t="str">
        <f t="shared" si="61"/>
        <v>#REF!</v>
      </c>
      <c r="BK563" s="356" t="str">
        <f t="shared" si="62"/>
        <v>#REF!</v>
      </c>
      <c r="BL563" s="356" t="str">
        <f t="shared" si="63"/>
        <v>#REF!</v>
      </c>
      <c r="BM563" s="356" t="str">
        <f t="shared" si="64"/>
        <v>#REF!</v>
      </c>
      <c r="BN563" s="112"/>
    </row>
    <row r="564">
      <c r="A564" s="351">
        <v>27.616666666666667</v>
      </c>
      <c r="B564" s="356" t="str">
        <f t="shared" si="1"/>
        <v>#REF!</v>
      </c>
      <c r="C564" s="356" t="str">
        <f t="shared" si="2"/>
        <v>#REF!</v>
      </c>
      <c r="D564" s="356" t="str">
        <f t="shared" si="3"/>
        <v>#REF!</v>
      </c>
      <c r="E564" s="356" t="str">
        <f t="shared" si="4"/>
        <v>#REF!</v>
      </c>
      <c r="F564" s="356" t="str">
        <f t="shared" si="5"/>
        <v>#REF!</v>
      </c>
      <c r="G564" s="356" t="str">
        <f t="shared" si="6"/>
        <v>#REF!</v>
      </c>
      <c r="H564" s="356" t="str">
        <f t="shared" si="7"/>
        <v>#REF!</v>
      </c>
      <c r="I564" s="356" t="str">
        <f t="shared" si="8"/>
        <v>#REF!</v>
      </c>
      <c r="J564" s="356" t="str">
        <f t="shared" si="9"/>
        <v>#REF!</v>
      </c>
      <c r="K564" s="356" t="str">
        <f t="shared" si="10"/>
        <v>#REF!</v>
      </c>
      <c r="L564" s="356" t="str">
        <f t="shared" si="11"/>
        <v>#REF!</v>
      </c>
      <c r="M564" s="356" t="str">
        <f t="shared" si="12"/>
        <v>#REF!</v>
      </c>
      <c r="N564" s="356" t="str">
        <f t="shared" si="13"/>
        <v>#REF!</v>
      </c>
      <c r="O564" s="356" t="str">
        <f t="shared" si="14"/>
        <v>#REF!</v>
      </c>
      <c r="P564" s="356" t="str">
        <f t="shared" si="15"/>
        <v>#REF!</v>
      </c>
      <c r="Q564" s="356" t="str">
        <f t="shared" si="16"/>
        <v>#REF!</v>
      </c>
      <c r="R564" s="356" t="str">
        <f t="shared" si="17"/>
        <v>#REF!</v>
      </c>
      <c r="S564" s="356" t="str">
        <f t="shared" si="18"/>
        <v>#REF!</v>
      </c>
      <c r="T564" s="356" t="str">
        <f t="shared" si="19"/>
        <v>#REF!</v>
      </c>
      <c r="U564" s="356" t="str">
        <f t="shared" si="20"/>
        <v>#REF!</v>
      </c>
      <c r="V564" s="356" t="str">
        <f t="shared" si="21"/>
        <v>#REF!</v>
      </c>
      <c r="W564" s="356" t="str">
        <f t="shared" si="22"/>
        <v>#REF!</v>
      </c>
      <c r="X564" s="356" t="str">
        <f t="shared" si="23"/>
        <v>#REF!</v>
      </c>
      <c r="Y564" s="356" t="str">
        <f t="shared" si="24"/>
        <v>#REF!</v>
      </c>
      <c r="Z564" s="356" t="str">
        <f t="shared" si="25"/>
        <v>#REF!</v>
      </c>
      <c r="AA564" s="356" t="str">
        <f t="shared" si="26"/>
        <v>#REF!</v>
      </c>
      <c r="AB564" s="356" t="str">
        <f t="shared" si="27"/>
        <v>#REF!</v>
      </c>
      <c r="AC564" s="356" t="str">
        <f t="shared" si="28"/>
        <v>#REF!</v>
      </c>
      <c r="AD564" s="356" t="str">
        <f t="shared" si="29"/>
        <v>#REF!</v>
      </c>
      <c r="AE564" s="356" t="str">
        <f t="shared" si="30"/>
        <v>#REF!</v>
      </c>
      <c r="AF564" s="356" t="str">
        <f t="shared" si="31"/>
        <v>#REF!</v>
      </c>
      <c r="AG564" s="356" t="str">
        <f t="shared" si="32"/>
        <v>#REF!</v>
      </c>
      <c r="AH564" s="356" t="str">
        <f t="shared" si="33"/>
        <v>#REF!</v>
      </c>
      <c r="AI564" s="356" t="str">
        <f t="shared" si="34"/>
        <v>#REF!</v>
      </c>
      <c r="AJ564" s="356" t="str">
        <f t="shared" si="35"/>
        <v>#REF!</v>
      </c>
      <c r="AK564" s="356" t="str">
        <f t="shared" si="36"/>
        <v>#REF!</v>
      </c>
      <c r="AL564" s="356" t="str">
        <f t="shared" si="37"/>
        <v>#REF!</v>
      </c>
      <c r="AM564" s="356" t="str">
        <f t="shared" si="38"/>
        <v>#REF!</v>
      </c>
      <c r="AN564" s="356" t="str">
        <f t="shared" si="39"/>
        <v>#REF!</v>
      </c>
      <c r="AO564" s="356" t="str">
        <f t="shared" si="40"/>
        <v>#REF!</v>
      </c>
      <c r="AP564" s="356" t="str">
        <f t="shared" si="41"/>
        <v>#REF!</v>
      </c>
      <c r="AQ564" s="356" t="str">
        <f t="shared" si="42"/>
        <v>#REF!</v>
      </c>
      <c r="AR564" s="356" t="str">
        <f t="shared" si="43"/>
        <v>#REF!</v>
      </c>
      <c r="AS564" s="356" t="str">
        <f t="shared" si="44"/>
        <v>#REF!</v>
      </c>
      <c r="AT564" s="356" t="str">
        <f t="shared" si="45"/>
        <v>#REF!</v>
      </c>
      <c r="AU564" s="356" t="str">
        <f t="shared" si="46"/>
        <v>#REF!</v>
      </c>
      <c r="AV564" s="356" t="str">
        <f t="shared" si="47"/>
        <v>#REF!</v>
      </c>
      <c r="AW564" s="356" t="str">
        <f t="shared" si="48"/>
        <v>#REF!</v>
      </c>
      <c r="AX564" s="356" t="str">
        <f t="shared" si="49"/>
        <v>#REF!</v>
      </c>
      <c r="AY564" s="356" t="str">
        <f t="shared" si="50"/>
        <v>#REF!</v>
      </c>
      <c r="AZ564" s="356" t="str">
        <f t="shared" si="51"/>
        <v>#REF!</v>
      </c>
      <c r="BA564" s="356" t="str">
        <f t="shared" si="52"/>
        <v>#REF!</v>
      </c>
      <c r="BB564" s="356" t="str">
        <f t="shared" si="53"/>
        <v>#REF!</v>
      </c>
      <c r="BC564" s="356" t="str">
        <f t="shared" si="54"/>
        <v>#REF!</v>
      </c>
      <c r="BD564" s="356" t="str">
        <f t="shared" si="55"/>
        <v>#REF!</v>
      </c>
      <c r="BE564" s="356" t="str">
        <f t="shared" si="56"/>
        <v>#REF!</v>
      </c>
      <c r="BF564" s="356" t="str">
        <f t="shared" si="57"/>
        <v>#REF!</v>
      </c>
      <c r="BG564" s="356" t="str">
        <f t="shared" si="58"/>
        <v>#REF!</v>
      </c>
      <c r="BH564" s="356" t="str">
        <f t="shared" si="59"/>
        <v>#REF!</v>
      </c>
      <c r="BI564" s="356" t="str">
        <f t="shared" si="60"/>
        <v>#REF!</v>
      </c>
      <c r="BJ564" s="356" t="str">
        <f t="shared" si="61"/>
        <v>#REF!</v>
      </c>
      <c r="BK564" s="356" t="str">
        <f t="shared" si="62"/>
        <v>#REF!</v>
      </c>
      <c r="BL564" s="356" t="str">
        <f t="shared" si="63"/>
        <v>#REF!</v>
      </c>
      <c r="BM564" s="356" t="str">
        <f t="shared" si="64"/>
        <v>#REF!</v>
      </c>
      <c r="BN564" s="112"/>
    </row>
    <row r="565">
      <c r="A565" s="351">
        <v>28.65</v>
      </c>
      <c r="B565" s="356" t="str">
        <f t="shared" si="1"/>
        <v>#REF!</v>
      </c>
      <c r="C565" s="356" t="str">
        <f t="shared" si="2"/>
        <v>#REF!</v>
      </c>
      <c r="D565" s="356" t="str">
        <f t="shared" si="3"/>
        <v>#REF!</v>
      </c>
      <c r="E565" s="356" t="str">
        <f t="shared" si="4"/>
        <v>#REF!</v>
      </c>
      <c r="F565" s="356" t="str">
        <f t="shared" si="5"/>
        <v>#REF!</v>
      </c>
      <c r="G565" s="356" t="str">
        <f t="shared" si="6"/>
        <v>#REF!</v>
      </c>
      <c r="H565" s="356" t="str">
        <f t="shared" si="7"/>
        <v>#REF!</v>
      </c>
      <c r="I565" s="356" t="str">
        <f t="shared" si="8"/>
        <v>#REF!</v>
      </c>
      <c r="J565" s="356" t="str">
        <f t="shared" si="9"/>
        <v>#REF!</v>
      </c>
      <c r="K565" s="356" t="str">
        <f t="shared" si="10"/>
        <v>#REF!</v>
      </c>
      <c r="L565" s="356" t="str">
        <f t="shared" si="11"/>
        <v>#REF!</v>
      </c>
      <c r="M565" s="356" t="str">
        <f t="shared" si="12"/>
        <v>#REF!</v>
      </c>
      <c r="N565" s="356" t="str">
        <f t="shared" si="13"/>
        <v>#REF!</v>
      </c>
      <c r="O565" s="356" t="str">
        <f t="shared" si="14"/>
        <v>#REF!</v>
      </c>
      <c r="P565" s="356" t="str">
        <f t="shared" si="15"/>
        <v>#REF!</v>
      </c>
      <c r="Q565" s="356" t="str">
        <f t="shared" si="16"/>
        <v>#REF!</v>
      </c>
      <c r="R565" s="356" t="str">
        <f t="shared" si="17"/>
        <v>#REF!</v>
      </c>
      <c r="S565" s="356" t="str">
        <f t="shared" si="18"/>
        <v>#REF!</v>
      </c>
      <c r="T565" s="356" t="str">
        <f t="shared" si="19"/>
        <v>#REF!</v>
      </c>
      <c r="U565" s="356" t="str">
        <f t="shared" si="20"/>
        <v>#REF!</v>
      </c>
      <c r="V565" s="356" t="str">
        <f t="shared" si="21"/>
        <v>#REF!</v>
      </c>
      <c r="W565" s="356" t="str">
        <f t="shared" si="22"/>
        <v>#REF!</v>
      </c>
      <c r="X565" s="356" t="str">
        <f t="shared" si="23"/>
        <v>#REF!</v>
      </c>
      <c r="Y565" s="356" t="str">
        <f t="shared" si="24"/>
        <v>#REF!</v>
      </c>
      <c r="Z565" s="356" t="str">
        <f t="shared" si="25"/>
        <v>#REF!</v>
      </c>
      <c r="AA565" s="356" t="str">
        <f t="shared" si="26"/>
        <v>#REF!</v>
      </c>
      <c r="AB565" s="356" t="str">
        <f t="shared" si="27"/>
        <v>#REF!</v>
      </c>
      <c r="AC565" s="356" t="str">
        <f t="shared" si="28"/>
        <v>#REF!</v>
      </c>
      <c r="AD565" s="356" t="str">
        <f t="shared" si="29"/>
        <v>#REF!</v>
      </c>
      <c r="AE565" s="356" t="str">
        <f t="shared" si="30"/>
        <v>#REF!</v>
      </c>
      <c r="AF565" s="356" t="str">
        <f t="shared" si="31"/>
        <v>#REF!</v>
      </c>
      <c r="AG565" s="356" t="str">
        <f t="shared" si="32"/>
        <v>#REF!</v>
      </c>
      <c r="AH565" s="356" t="str">
        <f t="shared" si="33"/>
        <v>#REF!</v>
      </c>
      <c r="AI565" s="356" t="str">
        <f t="shared" si="34"/>
        <v>#REF!</v>
      </c>
      <c r="AJ565" s="356" t="str">
        <f t="shared" si="35"/>
        <v>#REF!</v>
      </c>
      <c r="AK565" s="356" t="str">
        <f t="shared" si="36"/>
        <v>#REF!</v>
      </c>
      <c r="AL565" s="356" t="str">
        <f t="shared" si="37"/>
        <v>#REF!</v>
      </c>
      <c r="AM565" s="356" t="str">
        <f t="shared" si="38"/>
        <v>#REF!</v>
      </c>
      <c r="AN565" s="356" t="str">
        <f t="shared" si="39"/>
        <v>#REF!</v>
      </c>
      <c r="AO565" s="356" t="str">
        <f t="shared" si="40"/>
        <v>#REF!</v>
      </c>
      <c r="AP565" s="356" t="str">
        <f t="shared" si="41"/>
        <v>#REF!</v>
      </c>
      <c r="AQ565" s="356" t="str">
        <f t="shared" si="42"/>
        <v>#REF!</v>
      </c>
      <c r="AR565" s="356" t="str">
        <f t="shared" si="43"/>
        <v>#REF!</v>
      </c>
      <c r="AS565" s="356" t="str">
        <f t="shared" si="44"/>
        <v>#REF!</v>
      </c>
      <c r="AT565" s="356" t="str">
        <f t="shared" si="45"/>
        <v>#REF!</v>
      </c>
      <c r="AU565" s="356" t="str">
        <f t="shared" si="46"/>
        <v>#REF!</v>
      </c>
      <c r="AV565" s="356" t="str">
        <f t="shared" si="47"/>
        <v>#REF!</v>
      </c>
      <c r="AW565" s="356" t="str">
        <f t="shared" si="48"/>
        <v>#REF!</v>
      </c>
      <c r="AX565" s="356" t="str">
        <f t="shared" si="49"/>
        <v>#REF!</v>
      </c>
      <c r="AY565" s="356" t="str">
        <f t="shared" si="50"/>
        <v>#REF!</v>
      </c>
      <c r="AZ565" s="356" t="str">
        <f t="shared" si="51"/>
        <v>#REF!</v>
      </c>
      <c r="BA565" s="356" t="str">
        <f t="shared" si="52"/>
        <v>#REF!</v>
      </c>
      <c r="BB565" s="356" t="str">
        <f t="shared" si="53"/>
        <v>#REF!</v>
      </c>
      <c r="BC565" s="356" t="str">
        <f t="shared" si="54"/>
        <v>#REF!</v>
      </c>
      <c r="BD565" s="356" t="str">
        <f t="shared" si="55"/>
        <v>#REF!</v>
      </c>
      <c r="BE565" s="356" t="str">
        <f t="shared" si="56"/>
        <v>#REF!</v>
      </c>
      <c r="BF565" s="356" t="str">
        <f t="shared" si="57"/>
        <v>#REF!</v>
      </c>
      <c r="BG565" s="356" t="str">
        <f t="shared" si="58"/>
        <v>#REF!</v>
      </c>
      <c r="BH565" s="356" t="str">
        <f t="shared" si="59"/>
        <v>#REF!</v>
      </c>
      <c r="BI565" s="356" t="str">
        <f t="shared" si="60"/>
        <v>#REF!</v>
      </c>
      <c r="BJ565" s="356" t="str">
        <f t="shared" si="61"/>
        <v>#REF!</v>
      </c>
      <c r="BK565" s="356" t="str">
        <f t="shared" si="62"/>
        <v>#REF!</v>
      </c>
      <c r="BL565" s="356" t="str">
        <f t="shared" si="63"/>
        <v>#REF!</v>
      </c>
      <c r="BM565" s="356" t="str">
        <f t="shared" si="64"/>
        <v>#REF!</v>
      </c>
      <c r="BN565" s="112"/>
    </row>
    <row r="566">
      <c r="A566" s="351">
        <v>29.666666666666668</v>
      </c>
      <c r="B566" s="356" t="str">
        <f t="shared" si="1"/>
        <v>#REF!</v>
      </c>
      <c r="C566" s="356" t="str">
        <f t="shared" si="2"/>
        <v>#REF!</v>
      </c>
      <c r="D566" s="356" t="str">
        <f t="shared" si="3"/>
        <v>#REF!</v>
      </c>
      <c r="E566" s="356" t="str">
        <f t="shared" si="4"/>
        <v>#REF!</v>
      </c>
      <c r="F566" s="356" t="str">
        <f t="shared" si="5"/>
        <v>#REF!</v>
      </c>
      <c r="G566" s="356" t="str">
        <f t="shared" si="6"/>
        <v>#REF!</v>
      </c>
      <c r="H566" s="356" t="str">
        <f t="shared" si="7"/>
        <v>#REF!</v>
      </c>
      <c r="I566" s="356" t="str">
        <f t="shared" si="8"/>
        <v>#REF!</v>
      </c>
      <c r="J566" s="356" t="str">
        <f t="shared" si="9"/>
        <v>#REF!</v>
      </c>
      <c r="K566" s="356" t="str">
        <f t="shared" si="10"/>
        <v>#REF!</v>
      </c>
      <c r="L566" s="356" t="str">
        <f t="shared" si="11"/>
        <v>#REF!</v>
      </c>
      <c r="M566" s="356" t="str">
        <f t="shared" si="12"/>
        <v>#REF!</v>
      </c>
      <c r="N566" s="356" t="str">
        <f t="shared" si="13"/>
        <v>#REF!</v>
      </c>
      <c r="O566" s="356" t="str">
        <f t="shared" si="14"/>
        <v>#REF!</v>
      </c>
      <c r="P566" s="356" t="str">
        <f t="shared" si="15"/>
        <v>#REF!</v>
      </c>
      <c r="Q566" s="356" t="str">
        <f t="shared" si="16"/>
        <v>#REF!</v>
      </c>
      <c r="R566" s="356" t="str">
        <f t="shared" si="17"/>
        <v>#REF!</v>
      </c>
      <c r="S566" s="356" t="str">
        <f t="shared" si="18"/>
        <v>#REF!</v>
      </c>
      <c r="T566" s="356" t="str">
        <f t="shared" si="19"/>
        <v>#REF!</v>
      </c>
      <c r="U566" s="356" t="str">
        <f t="shared" si="20"/>
        <v>#REF!</v>
      </c>
      <c r="V566" s="356" t="str">
        <f t="shared" si="21"/>
        <v>#REF!</v>
      </c>
      <c r="W566" s="356" t="str">
        <f t="shared" si="22"/>
        <v>#REF!</v>
      </c>
      <c r="X566" s="356" t="str">
        <f t="shared" si="23"/>
        <v>#REF!</v>
      </c>
      <c r="Y566" s="356" t="str">
        <f t="shared" si="24"/>
        <v>#REF!</v>
      </c>
      <c r="Z566" s="356" t="str">
        <f t="shared" si="25"/>
        <v>#REF!</v>
      </c>
      <c r="AA566" s="356" t="str">
        <f t="shared" si="26"/>
        <v>#REF!</v>
      </c>
      <c r="AB566" s="356" t="str">
        <f t="shared" si="27"/>
        <v>#REF!</v>
      </c>
      <c r="AC566" s="356" t="str">
        <f t="shared" si="28"/>
        <v>#REF!</v>
      </c>
      <c r="AD566" s="356" t="str">
        <f t="shared" si="29"/>
        <v>#REF!</v>
      </c>
      <c r="AE566" s="356" t="str">
        <f t="shared" si="30"/>
        <v>#REF!</v>
      </c>
      <c r="AF566" s="356" t="str">
        <f t="shared" si="31"/>
        <v>#REF!</v>
      </c>
      <c r="AG566" s="356" t="str">
        <f t="shared" si="32"/>
        <v>#REF!</v>
      </c>
      <c r="AH566" s="356" t="str">
        <f t="shared" si="33"/>
        <v>#REF!</v>
      </c>
      <c r="AI566" s="356" t="str">
        <f t="shared" si="34"/>
        <v>#REF!</v>
      </c>
      <c r="AJ566" s="356" t="str">
        <f t="shared" si="35"/>
        <v>#REF!</v>
      </c>
      <c r="AK566" s="356" t="str">
        <f t="shared" si="36"/>
        <v>#REF!</v>
      </c>
      <c r="AL566" s="356" t="str">
        <f t="shared" si="37"/>
        <v>#REF!</v>
      </c>
      <c r="AM566" s="356" t="str">
        <f t="shared" si="38"/>
        <v>#REF!</v>
      </c>
      <c r="AN566" s="356" t="str">
        <f t="shared" si="39"/>
        <v>#REF!</v>
      </c>
      <c r="AO566" s="356" t="str">
        <f t="shared" si="40"/>
        <v>#REF!</v>
      </c>
      <c r="AP566" s="356" t="str">
        <f t="shared" si="41"/>
        <v>#REF!</v>
      </c>
      <c r="AQ566" s="356" t="str">
        <f t="shared" si="42"/>
        <v>#REF!</v>
      </c>
      <c r="AR566" s="356" t="str">
        <f t="shared" si="43"/>
        <v>#REF!</v>
      </c>
      <c r="AS566" s="356" t="str">
        <f t="shared" si="44"/>
        <v>#REF!</v>
      </c>
      <c r="AT566" s="356" t="str">
        <f t="shared" si="45"/>
        <v>#REF!</v>
      </c>
      <c r="AU566" s="356" t="str">
        <f t="shared" si="46"/>
        <v>#REF!</v>
      </c>
      <c r="AV566" s="356" t="str">
        <f t="shared" si="47"/>
        <v>#REF!</v>
      </c>
      <c r="AW566" s="356" t="str">
        <f t="shared" si="48"/>
        <v>#REF!</v>
      </c>
      <c r="AX566" s="356" t="str">
        <f t="shared" si="49"/>
        <v>#REF!</v>
      </c>
      <c r="AY566" s="356" t="str">
        <f t="shared" si="50"/>
        <v>#REF!</v>
      </c>
      <c r="AZ566" s="356" t="str">
        <f t="shared" si="51"/>
        <v>#REF!</v>
      </c>
      <c r="BA566" s="356" t="str">
        <f t="shared" si="52"/>
        <v>#REF!</v>
      </c>
      <c r="BB566" s="356" t="str">
        <f t="shared" si="53"/>
        <v>#REF!</v>
      </c>
      <c r="BC566" s="356" t="str">
        <f t="shared" si="54"/>
        <v>#REF!</v>
      </c>
      <c r="BD566" s="356" t="str">
        <f t="shared" si="55"/>
        <v>#REF!</v>
      </c>
      <c r="BE566" s="356" t="str">
        <f t="shared" si="56"/>
        <v>#REF!</v>
      </c>
      <c r="BF566" s="356" t="str">
        <f t="shared" si="57"/>
        <v>#REF!</v>
      </c>
      <c r="BG566" s="356" t="str">
        <f t="shared" si="58"/>
        <v>#REF!</v>
      </c>
      <c r="BH566" s="356" t="str">
        <f t="shared" si="59"/>
        <v>#REF!</v>
      </c>
      <c r="BI566" s="356" t="str">
        <f t="shared" si="60"/>
        <v>#REF!</v>
      </c>
      <c r="BJ566" s="356" t="str">
        <f t="shared" si="61"/>
        <v>#REF!</v>
      </c>
      <c r="BK566" s="356" t="str">
        <f t="shared" si="62"/>
        <v>#REF!</v>
      </c>
      <c r="BL566" s="356" t="str">
        <f t="shared" si="63"/>
        <v>#REF!</v>
      </c>
      <c r="BM566" s="356" t="str">
        <f t="shared" si="64"/>
        <v>#REF!</v>
      </c>
      <c r="BN566" s="112"/>
    </row>
    <row r="567">
      <c r="A567" s="351">
        <v>30.7</v>
      </c>
      <c r="B567" s="356" t="str">
        <f t="shared" si="1"/>
        <v>#REF!</v>
      </c>
      <c r="C567" s="356" t="str">
        <f t="shared" si="2"/>
        <v>#REF!</v>
      </c>
      <c r="D567" s="356" t="str">
        <f t="shared" si="3"/>
        <v>#REF!</v>
      </c>
      <c r="E567" s="356" t="str">
        <f t="shared" si="4"/>
        <v>#REF!</v>
      </c>
      <c r="F567" s="356" t="str">
        <f t="shared" si="5"/>
        <v>#REF!</v>
      </c>
      <c r="G567" s="356" t="str">
        <f t="shared" si="6"/>
        <v>#REF!</v>
      </c>
      <c r="H567" s="356" t="str">
        <f t="shared" si="7"/>
        <v>#REF!</v>
      </c>
      <c r="I567" s="356" t="str">
        <f t="shared" si="8"/>
        <v>#REF!</v>
      </c>
      <c r="J567" s="356" t="str">
        <f t="shared" si="9"/>
        <v>#REF!</v>
      </c>
      <c r="K567" s="356" t="str">
        <f t="shared" si="10"/>
        <v>#REF!</v>
      </c>
      <c r="L567" s="356" t="str">
        <f t="shared" si="11"/>
        <v>#REF!</v>
      </c>
      <c r="M567" s="356" t="str">
        <f t="shared" si="12"/>
        <v>#REF!</v>
      </c>
      <c r="N567" s="356" t="str">
        <f t="shared" si="13"/>
        <v>#REF!</v>
      </c>
      <c r="O567" s="356" t="str">
        <f t="shared" si="14"/>
        <v>#REF!</v>
      </c>
      <c r="P567" s="356" t="str">
        <f t="shared" si="15"/>
        <v>#REF!</v>
      </c>
      <c r="Q567" s="356" t="str">
        <f t="shared" si="16"/>
        <v>#REF!</v>
      </c>
      <c r="R567" s="356" t="str">
        <f t="shared" si="17"/>
        <v>#REF!</v>
      </c>
      <c r="S567" s="356" t="str">
        <f t="shared" si="18"/>
        <v>#REF!</v>
      </c>
      <c r="T567" s="356" t="str">
        <f t="shared" si="19"/>
        <v>#REF!</v>
      </c>
      <c r="U567" s="356" t="str">
        <f t="shared" si="20"/>
        <v>#REF!</v>
      </c>
      <c r="V567" s="356" t="str">
        <f t="shared" si="21"/>
        <v>#REF!</v>
      </c>
      <c r="W567" s="356" t="str">
        <f t="shared" si="22"/>
        <v>#REF!</v>
      </c>
      <c r="X567" s="356" t="str">
        <f t="shared" si="23"/>
        <v>#REF!</v>
      </c>
      <c r="Y567" s="356" t="str">
        <f t="shared" si="24"/>
        <v>#REF!</v>
      </c>
      <c r="Z567" s="356" t="str">
        <f t="shared" si="25"/>
        <v>#REF!</v>
      </c>
      <c r="AA567" s="356" t="str">
        <f t="shared" si="26"/>
        <v>#REF!</v>
      </c>
      <c r="AB567" s="356" t="str">
        <f t="shared" si="27"/>
        <v>#REF!</v>
      </c>
      <c r="AC567" s="356" t="str">
        <f t="shared" si="28"/>
        <v>#REF!</v>
      </c>
      <c r="AD567" s="356" t="str">
        <f t="shared" si="29"/>
        <v>#REF!</v>
      </c>
      <c r="AE567" s="356" t="str">
        <f t="shared" si="30"/>
        <v>#REF!</v>
      </c>
      <c r="AF567" s="356" t="str">
        <f t="shared" si="31"/>
        <v>#REF!</v>
      </c>
      <c r="AG567" s="356" t="str">
        <f t="shared" si="32"/>
        <v>#REF!</v>
      </c>
      <c r="AH567" s="356" t="str">
        <f t="shared" si="33"/>
        <v>#REF!</v>
      </c>
      <c r="AI567" s="356" t="str">
        <f t="shared" si="34"/>
        <v>#REF!</v>
      </c>
      <c r="AJ567" s="356" t="str">
        <f t="shared" si="35"/>
        <v>#REF!</v>
      </c>
      <c r="AK567" s="356" t="str">
        <f t="shared" si="36"/>
        <v>#REF!</v>
      </c>
      <c r="AL567" s="356" t="str">
        <f t="shared" si="37"/>
        <v>#REF!</v>
      </c>
      <c r="AM567" s="356" t="str">
        <f t="shared" si="38"/>
        <v>#REF!</v>
      </c>
      <c r="AN567" s="356" t="str">
        <f t="shared" si="39"/>
        <v>#REF!</v>
      </c>
      <c r="AO567" s="356" t="str">
        <f t="shared" si="40"/>
        <v>#REF!</v>
      </c>
      <c r="AP567" s="356" t="str">
        <f t="shared" si="41"/>
        <v>#REF!</v>
      </c>
      <c r="AQ567" s="356" t="str">
        <f t="shared" si="42"/>
        <v>#REF!</v>
      </c>
      <c r="AR567" s="356" t="str">
        <f t="shared" si="43"/>
        <v>#REF!</v>
      </c>
      <c r="AS567" s="356" t="str">
        <f t="shared" si="44"/>
        <v>#REF!</v>
      </c>
      <c r="AT567" s="356" t="str">
        <f t="shared" si="45"/>
        <v>#REF!</v>
      </c>
      <c r="AU567" s="356" t="str">
        <f t="shared" si="46"/>
        <v>#REF!</v>
      </c>
      <c r="AV567" s="356" t="str">
        <f t="shared" si="47"/>
        <v>#REF!</v>
      </c>
      <c r="AW567" s="356" t="str">
        <f t="shared" si="48"/>
        <v>#REF!</v>
      </c>
      <c r="AX567" s="356" t="str">
        <f t="shared" si="49"/>
        <v>#REF!</v>
      </c>
      <c r="AY567" s="356" t="str">
        <f t="shared" si="50"/>
        <v>#REF!</v>
      </c>
      <c r="AZ567" s="356" t="str">
        <f t="shared" si="51"/>
        <v>#REF!</v>
      </c>
      <c r="BA567" s="356" t="str">
        <f t="shared" si="52"/>
        <v>#REF!</v>
      </c>
      <c r="BB567" s="356" t="str">
        <f t="shared" si="53"/>
        <v>#REF!</v>
      </c>
      <c r="BC567" s="356" t="str">
        <f t="shared" si="54"/>
        <v>#REF!</v>
      </c>
      <c r="BD567" s="356" t="str">
        <f t="shared" si="55"/>
        <v>#REF!</v>
      </c>
      <c r="BE567" s="356" t="str">
        <f t="shared" si="56"/>
        <v>#REF!</v>
      </c>
      <c r="BF567" s="356" t="str">
        <f t="shared" si="57"/>
        <v>#REF!</v>
      </c>
      <c r="BG567" s="356" t="str">
        <f t="shared" si="58"/>
        <v>#REF!</v>
      </c>
      <c r="BH567" s="356" t="str">
        <f t="shared" si="59"/>
        <v>#REF!</v>
      </c>
      <c r="BI567" s="356" t="str">
        <f t="shared" si="60"/>
        <v>#REF!</v>
      </c>
      <c r="BJ567" s="356" t="str">
        <f t="shared" si="61"/>
        <v>#REF!</v>
      </c>
      <c r="BK567" s="356" t="str">
        <f t="shared" si="62"/>
        <v>#REF!</v>
      </c>
      <c r="BL567" s="356" t="str">
        <f t="shared" si="63"/>
        <v>#REF!</v>
      </c>
      <c r="BM567" s="356" t="str">
        <f t="shared" si="64"/>
        <v>#REF!</v>
      </c>
      <c r="BN567" s="112"/>
    </row>
    <row r="568">
      <c r="A568" s="351">
        <v>31.733333333333334</v>
      </c>
      <c r="B568" s="356" t="str">
        <f t="shared" si="1"/>
        <v>#REF!</v>
      </c>
      <c r="C568" s="356" t="str">
        <f t="shared" si="2"/>
        <v>#REF!</v>
      </c>
      <c r="D568" s="356" t="str">
        <f t="shared" si="3"/>
        <v>#REF!</v>
      </c>
      <c r="E568" s="356" t="str">
        <f t="shared" si="4"/>
        <v>#REF!</v>
      </c>
      <c r="F568" s="356" t="str">
        <f t="shared" si="5"/>
        <v>#REF!</v>
      </c>
      <c r="G568" s="356" t="str">
        <f t="shared" si="6"/>
        <v>#REF!</v>
      </c>
      <c r="H568" s="356" t="str">
        <f t="shared" si="7"/>
        <v>#REF!</v>
      </c>
      <c r="I568" s="356" t="str">
        <f t="shared" si="8"/>
        <v>#REF!</v>
      </c>
      <c r="J568" s="356" t="str">
        <f t="shared" si="9"/>
        <v>#REF!</v>
      </c>
      <c r="K568" s="356" t="str">
        <f t="shared" si="10"/>
        <v>#REF!</v>
      </c>
      <c r="L568" s="356" t="str">
        <f t="shared" si="11"/>
        <v>#REF!</v>
      </c>
      <c r="M568" s="356" t="str">
        <f t="shared" si="12"/>
        <v>#REF!</v>
      </c>
      <c r="N568" s="356" t="str">
        <f t="shared" si="13"/>
        <v>#REF!</v>
      </c>
      <c r="O568" s="356" t="str">
        <f t="shared" si="14"/>
        <v>#REF!</v>
      </c>
      <c r="P568" s="356" t="str">
        <f t="shared" si="15"/>
        <v>#REF!</v>
      </c>
      <c r="Q568" s="356" t="str">
        <f t="shared" si="16"/>
        <v>#REF!</v>
      </c>
      <c r="R568" s="356" t="str">
        <f t="shared" si="17"/>
        <v>#REF!</v>
      </c>
      <c r="S568" s="356" t="str">
        <f t="shared" si="18"/>
        <v>#REF!</v>
      </c>
      <c r="T568" s="356" t="str">
        <f t="shared" si="19"/>
        <v>#REF!</v>
      </c>
      <c r="U568" s="356" t="str">
        <f t="shared" si="20"/>
        <v>#REF!</v>
      </c>
      <c r="V568" s="356" t="str">
        <f t="shared" si="21"/>
        <v>#REF!</v>
      </c>
      <c r="W568" s="356" t="str">
        <f t="shared" si="22"/>
        <v>#REF!</v>
      </c>
      <c r="X568" s="356" t="str">
        <f t="shared" si="23"/>
        <v>#REF!</v>
      </c>
      <c r="Y568" s="356" t="str">
        <f t="shared" si="24"/>
        <v>#REF!</v>
      </c>
      <c r="Z568" s="356" t="str">
        <f t="shared" si="25"/>
        <v>#REF!</v>
      </c>
      <c r="AA568" s="356" t="str">
        <f t="shared" si="26"/>
        <v>#REF!</v>
      </c>
      <c r="AB568" s="356" t="str">
        <f t="shared" si="27"/>
        <v>#REF!</v>
      </c>
      <c r="AC568" s="356" t="str">
        <f t="shared" si="28"/>
        <v>#REF!</v>
      </c>
      <c r="AD568" s="356" t="str">
        <f t="shared" si="29"/>
        <v>#REF!</v>
      </c>
      <c r="AE568" s="356" t="str">
        <f t="shared" si="30"/>
        <v>#REF!</v>
      </c>
      <c r="AF568" s="356" t="str">
        <f t="shared" si="31"/>
        <v>#REF!</v>
      </c>
      <c r="AG568" s="356" t="str">
        <f t="shared" si="32"/>
        <v>#REF!</v>
      </c>
      <c r="AH568" s="356" t="str">
        <f t="shared" si="33"/>
        <v>#REF!</v>
      </c>
      <c r="AI568" s="356" t="str">
        <f t="shared" si="34"/>
        <v>#REF!</v>
      </c>
      <c r="AJ568" s="356" t="str">
        <f t="shared" si="35"/>
        <v>#REF!</v>
      </c>
      <c r="AK568" s="356" t="str">
        <f t="shared" si="36"/>
        <v>#REF!</v>
      </c>
      <c r="AL568" s="356" t="str">
        <f t="shared" si="37"/>
        <v>#REF!</v>
      </c>
      <c r="AM568" s="356" t="str">
        <f t="shared" si="38"/>
        <v>#REF!</v>
      </c>
      <c r="AN568" s="356" t="str">
        <f t="shared" si="39"/>
        <v>#REF!</v>
      </c>
      <c r="AO568" s="356" t="str">
        <f t="shared" si="40"/>
        <v>#REF!</v>
      </c>
      <c r="AP568" s="356" t="str">
        <f t="shared" si="41"/>
        <v>#REF!</v>
      </c>
      <c r="AQ568" s="356" t="str">
        <f t="shared" si="42"/>
        <v>#REF!</v>
      </c>
      <c r="AR568" s="356" t="str">
        <f t="shared" si="43"/>
        <v>#REF!</v>
      </c>
      <c r="AS568" s="356" t="str">
        <f t="shared" si="44"/>
        <v>#REF!</v>
      </c>
      <c r="AT568" s="356" t="str">
        <f t="shared" si="45"/>
        <v>#REF!</v>
      </c>
      <c r="AU568" s="356" t="str">
        <f t="shared" si="46"/>
        <v>#REF!</v>
      </c>
      <c r="AV568" s="356" t="str">
        <f t="shared" si="47"/>
        <v>#REF!</v>
      </c>
      <c r="AW568" s="356" t="str">
        <f t="shared" si="48"/>
        <v>#REF!</v>
      </c>
      <c r="AX568" s="356" t="str">
        <f t="shared" si="49"/>
        <v>#REF!</v>
      </c>
      <c r="AY568" s="356" t="str">
        <f t="shared" si="50"/>
        <v>#REF!</v>
      </c>
      <c r="AZ568" s="356" t="str">
        <f t="shared" si="51"/>
        <v>#REF!</v>
      </c>
      <c r="BA568" s="356" t="str">
        <f t="shared" si="52"/>
        <v>#REF!</v>
      </c>
      <c r="BB568" s="356" t="str">
        <f t="shared" si="53"/>
        <v>#REF!</v>
      </c>
      <c r="BC568" s="356" t="str">
        <f t="shared" si="54"/>
        <v>#REF!</v>
      </c>
      <c r="BD568" s="356" t="str">
        <f t="shared" si="55"/>
        <v>#REF!</v>
      </c>
      <c r="BE568" s="356" t="str">
        <f t="shared" si="56"/>
        <v>#REF!</v>
      </c>
      <c r="BF568" s="356" t="str">
        <f t="shared" si="57"/>
        <v>#REF!</v>
      </c>
      <c r="BG568" s="356" t="str">
        <f t="shared" si="58"/>
        <v>#REF!</v>
      </c>
      <c r="BH568" s="356" t="str">
        <f t="shared" si="59"/>
        <v>#REF!</v>
      </c>
      <c r="BI568" s="356" t="str">
        <f t="shared" si="60"/>
        <v>#REF!</v>
      </c>
      <c r="BJ568" s="356" t="str">
        <f t="shared" si="61"/>
        <v>#REF!</v>
      </c>
      <c r="BK568" s="356" t="str">
        <f t="shared" si="62"/>
        <v>#REF!</v>
      </c>
      <c r="BL568" s="356" t="str">
        <f t="shared" si="63"/>
        <v>#REF!</v>
      </c>
      <c r="BM568" s="356" t="str">
        <f t="shared" si="64"/>
        <v>#REF!</v>
      </c>
      <c r="BN568" s="112"/>
    </row>
    <row r="569">
      <c r="A569" s="351">
        <v>32.75</v>
      </c>
      <c r="B569" s="356" t="str">
        <f t="shared" si="1"/>
        <v>#REF!</v>
      </c>
      <c r="C569" s="356" t="str">
        <f t="shared" si="2"/>
        <v>#REF!</v>
      </c>
      <c r="D569" s="356" t="str">
        <f t="shared" si="3"/>
        <v>#REF!</v>
      </c>
      <c r="E569" s="356" t="str">
        <f t="shared" si="4"/>
        <v>#REF!</v>
      </c>
      <c r="F569" s="356" t="str">
        <f t="shared" si="5"/>
        <v>#REF!</v>
      </c>
      <c r="G569" s="356" t="str">
        <f t="shared" si="6"/>
        <v>#REF!</v>
      </c>
      <c r="H569" s="356" t="str">
        <f t="shared" si="7"/>
        <v>#REF!</v>
      </c>
      <c r="I569" s="356" t="str">
        <f t="shared" si="8"/>
        <v>#REF!</v>
      </c>
      <c r="J569" s="356" t="str">
        <f t="shared" si="9"/>
        <v>#REF!</v>
      </c>
      <c r="K569" s="356" t="str">
        <f t="shared" si="10"/>
        <v>#REF!</v>
      </c>
      <c r="L569" s="356" t="str">
        <f t="shared" si="11"/>
        <v>#REF!</v>
      </c>
      <c r="M569" s="356" t="str">
        <f t="shared" si="12"/>
        <v>#REF!</v>
      </c>
      <c r="N569" s="356" t="str">
        <f t="shared" si="13"/>
        <v>#REF!</v>
      </c>
      <c r="O569" s="356" t="str">
        <f t="shared" si="14"/>
        <v>#REF!</v>
      </c>
      <c r="P569" s="356" t="str">
        <f t="shared" si="15"/>
        <v>#REF!</v>
      </c>
      <c r="Q569" s="356" t="str">
        <f t="shared" si="16"/>
        <v>#REF!</v>
      </c>
      <c r="R569" s="356" t="str">
        <f t="shared" si="17"/>
        <v>#REF!</v>
      </c>
      <c r="S569" s="356" t="str">
        <f t="shared" si="18"/>
        <v>#REF!</v>
      </c>
      <c r="T569" s="356" t="str">
        <f t="shared" si="19"/>
        <v>#REF!</v>
      </c>
      <c r="U569" s="356" t="str">
        <f t="shared" si="20"/>
        <v>#REF!</v>
      </c>
      <c r="V569" s="356" t="str">
        <f t="shared" si="21"/>
        <v>#REF!</v>
      </c>
      <c r="W569" s="356" t="str">
        <f t="shared" si="22"/>
        <v>#REF!</v>
      </c>
      <c r="X569" s="356" t="str">
        <f t="shared" si="23"/>
        <v>#REF!</v>
      </c>
      <c r="Y569" s="356" t="str">
        <f t="shared" si="24"/>
        <v>#REF!</v>
      </c>
      <c r="Z569" s="356" t="str">
        <f t="shared" si="25"/>
        <v>#REF!</v>
      </c>
      <c r="AA569" s="356" t="str">
        <f t="shared" si="26"/>
        <v>#REF!</v>
      </c>
      <c r="AB569" s="356" t="str">
        <f t="shared" si="27"/>
        <v>#REF!</v>
      </c>
      <c r="AC569" s="356" t="str">
        <f t="shared" si="28"/>
        <v>#REF!</v>
      </c>
      <c r="AD569" s="356" t="str">
        <f t="shared" si="29"/>
        <v>#REF!</v>
      </c>
      <c r="AE569" s="356" t="str">
        <f t="shared" si="30"/>
        <v>#REF!</v>
      </c>
      <c r="AF569" s="356" t="str">
        <f t="shared" si="31"/>
        <v>#REF!</v>
      </c>
      <c r="AG569" s="356" t="str">
        <f t="shared" si="32"/>
        <v>#REF!</v>
      </c>
      <c r="AH569" s="356" t="str">
        <f t="shared" si="33"/>
        <v>#REF!</v>
      </c>
      <c r="AI569" s="356" t="str">
        <f t="shared" si="34"/>
        <v>#REF!</v>
      </c>
      <c r="AJ569" s="356" t="str">
        <f t="shared" si="35"/>
        <v>#REF!</v>
      </c>
      <c r="AK569" s="356" t="str">
        <f t="shared" si="36"/>
        <v>#REF!</v>
      </c>
      <c r="AL569" s="356" t="str">
        <f t="shared" si="37"/>
        <v>#REF!</v>
      </c>
      <c r="AM569" s="356" t="str">
        <f t="shared" si="38"/>
        <v>#REF!</v>
      </c>
      <c r="AN569" s="356" t="str">
        <f t="shared" si="39"/>
        <v>#REF!</v>
      </c>
      <c r="AO569" s="356" t="str">
        <f t="shared" si="40"/>
        <v>#REF!</v>
      </c>
      <c r="AP569" s="356" t="str">
        <f t="shared" si="41"/>
        <v>#REF!</v>
      </c>
      <c r="AQ569" s="356" t="str">
        <f t="shared" si="42"/>
        <v>#REF!</v>
      </c>
      <c r="AR569" s="356" t="str">
        <f t="shared" si="43"/>
        <v>#REF!</v>
      </c>
      <c r="AS569" s="356" t="str">
        <f t="shared" si="44"/>
        <v>#REF!</v>
      </c>
      <c r="AT569" s="356" t="str">
        <f t="shared" si="45"/>
        <v>#REF!</v>
      </c>
      <c r="AU569" s="356" t="str">
        <f t="shared" si="46"/>
        <v>#REF!</v>
      </c>
      <c r="AV569" s="356" t="str">
        <f t="shared" si="47"/>
        <v>#REF!</v>
      </c>
      <c r="AW569" s="356" t="str">
        <f t="shared" si="48"/>
        <v>#REF!</v>
      </c>
      <c r="AX569" s="356" t="str">
        <f t="shared" si="49"/>
        <v>#REF!</v>
      </c>
      <c r="AY569" s="356" t="str">
        <f t="shared" si="50"/>
        <v>#REF!</v>
      </c>
      <c r="AZ569" s="356" t="str">
        <f t="shared" si="51"/>
        <v>#REF!</v>
      </c>
      <c r="BA569" s="356" t="str">
        <f t="shared" si="52"/>
        <v>#REF!</v>
      </c>
      <c r="BB569" s="356" t="str">
        <f t="shared" si="53"/>
        <v>#REF!</v>
      </c>
      <c r="BC569" s="356" t="str">
        <f t="shared" si="54"/>
        <v>#REF!</v>
      </c>
      <c r="BD569" s="356" t="str">
        <f t="shared" si="55"/>
        <v>#REF!</v>
      </c>
      <c r="BE569" s="356" t="str">
        <f t="shared" si="56"/>
        <v>#REF!</v>
      </c>
      <c r="BF569" s="356" t="str">
        <f t="shared" si="57"/>
        <v>#REF!</v>
      </c>
      <c r="BG569" s="356" t="str">
        <f t="shared" si="58"/>
        <v>#REF!</v>
      </c>
      <c r="BH569" s="356" t="str">
        <f t="shared" si="59"/>
        <v>#REF!</v>
      </c>
      <c r="BI569" s="356" t="str">
        <f t="shared" si="60"/>
        <v>#REF!</v>
      </c>
      <c r="BJ569" s="356" t="str">
        <f t="shared" si="61"/>
        <v>#REF!</v>
      </c>
      <c r="BK569" s="356" t="str">
        <f t="shared" si="62"/>
        <v>#REF!</v>
      </c>
      <c r="BL569" s="356" t="str">
        <f t="shared" si="63"/>
        <v>#REF!</v>
      </c>
      <c r="BM569" s="356" t="str">
        <f t="shared" si="64"/>
        <v>#REF!</v>
      </c>
      <c r="BN569" s="112"/>
    </row>
    <row r="570">
      <c r="A570" s="351">
        <v>33.78333333333333</v>
      </c>
      <c r="B570" s="356" t="str">
        <f t="shared" si="1"/>
        <v>#REF!</v>
      </c>
      <c r="C570" s="356" t="str">
        <f t="shared" si="2"/>
        <v>#REF!</v>
      </c>
      <c r="D570" s="356" t="str">
        <f t="shared" si="3"/>
        <v>#REF!</v>
      </c>
      <c r="E570" s="356" t="str">
        <f t="shared" si="4"/>
        <v>#REF!</v>
      </c>
      <c r="F570" s="356" t="str">
        <f t="shared" si="5"/>
        <v>#REF!</v>
      </c>
      <c r="G570" s="356" t="str">
        <f t="shared" si="6"/>
        <v>#REF!</v>
      </c>
      <c r="H570" s="356" t="str">
        <f t="shared" si="7"/>
        <v>#REF!</v>
      </c>
      <c r="I570" s="356" t="str">
        <f t="shared" si="8"/>
        <v>#REF!</v>
      </c>
      <c r="J570" s="356" t="str">
        <f t="shared" si="9"/>
        <v>#REF!</v>
      </c>
      <c r="K570" s="356" t="str">
        <f t="shared" si="10"/>
        <v>#REF!</v>
      </c>
      <c r="L570" s="356" t="str">
        <f t="shared" si="11"/>
        <v>#REF!</v>
      </c>
      <c r="M570" s="356" t="str">
        <f t="shared" si="12"/>
        <v>#REF!</v>
      </c>
      <c r="N570" s="356" t="str">
        <f t="shared" si="13"/>
        <v>#REF!</v>
      </c>
      <c r="O570" s="356" t="str">
        <f t="shared" si="14"/>
        <v>#REF!</v>
      </c>
      <c r="P570" s="356" t="str">
        <f t="shared" si="15"/>
        <v>#REF!</v>
      </c>
      <c r="Q570" s="356" t="str">
        <f t="shared" si="16"/>
        <v>#REF!</v>
      </c>
      <c r="R570" s="356" t="str">
        <f t="shared" si="17"/>
        <v>#REF!</v>
      </c>
      <c r="S570" s="356" t="str">
        <f t="shared" si="18"/>
        <v>#REF!</v>
      </c>
      <c r="T570" s="356" t="str">
        <f t="shared" si="19"/>
        <v>#REF!</v>
      </c>
      <c r="U570" s="356" t="str">
        <f t="shared" si="20"/>
        <v>#REF!</v>
      </c>
      <c r="V570" s="356" t="str">
        <f t="shared" si="21"/>
        <v>#REF!</v>
      </c>
      <c r="W570" s="356" t="str">
        <f t="shared" si="22"/>
        <v>#REF!</v>
      </c>
      <c r="X570" s="356" t="str">
        <f t="shared" si="23"/>
        <v>#REF!</v>
      </c>
      <c r="Y570" s="356" t="str">
        <f t="shared" si="24"/>
        <v>#REF!</v>
      </c>
      <c r="Z570" s="356" t="str">
        <f t="shared" si="25"/>
        <v>#REF!</v>
      </c>
      <c r="AA570" s="356" t="str">
        <f t="shared" si="26"/>
        <v>#REF!</v>
      </c>
      <c r="AB570" s="356" t="str">
        <f t="shared" si="27"/>
        <v>#REF!</v>
      </c>
      <c r="AC570" s="356" t="str">
        <f t="shared" si="28"/>
        <v>#REF!</v>
      </c>
      <c r="AD570" s="356" t="str">
        <f t="shared" si="29"/>
        <v>#REF!</v>
      </c>
      <c r="AE570" s="356" t="str">
        <f t="shared" si="30"/>
        <v>#REF!</v>
      </c>
      <c r="AF570" s="356" t="str">
        <f t="shared" si="31"/>
        <v>#REF!</v>
      </c>
      <c r="AG570" s="356" t="str">
        <f t="shared" si="32"/>
        <v>#REF!</v>
      </c>
      <c r="AH570" s="356" t="str">
        <f t="shared" si="33"/>
        <v>#REF!</v>
      </c>
      <c r="AI570" s="356" t="str">
        <f t="shared" si="34"/>
        <v>#REF!</v>
      </c>
      <c r="AJ570" s="356" t="str">
        <f t="shared" si="35"/>
        <v>#REF!</v>
      </c>
      <c r="AK570" s="356" t="str">
        <f t="shared" si="36"/>
        <v>#REF!</v>
      </c>
      <c r="AL570" s="356" t="str">
        <f t="shared" si="37"/>
        <v>#REF!</v>
      </c>
      <c r="AM570" s="356" t="str">
        <f t="shared" si="38"/>
        <v>#REF!</v>
      </c>
      <c r="AN570" s="356" t="str">
        <f t="shared" si="39"/>
        <v>#REF!</v>
      </c>
      <c r="AO570" s="356" t="str">
        <f t="shared" si="40"/>
        <v>#REF!</v>
      </c>
      <c r="AP570" s="356" t="str">
        <f t="shared" si="41"/>
        <v>#REF!</v>
      </c>
      <c r="AQ570" s="356" t="str">
        <f t="shared" si="42"/>
        <v>#REF!</v>
      </c>
      <c r="AR570" s="356" t="str">
        <f t="shared" si="43"/>
        <v>#REF!</v>
      </c>
      <c r="AS570" s="356" t="str">
        <f t="shared" si="44"/>
        <v>#REF!</v>
      </c>
      <c r="AT570" s="356" t="str">
        <f t="shared" si="45"/>
        <v>#REF!</v>
      </c>
      <c r="AU570" s="356" t="str">
        <f t="shared" si="46"/>
        <v>#REF!</v>
      </c>
      <c r="AV570" s="356" t="str">
        <f t="shared" si="47"/>
        <v>#REF!</v>
      </c>
      <c r="AW570" s="356" t="str">
        <f t="shared" si="48"/>
        <v>#REF!</v>
      </c>
      <c r="AX570" s="356" t="str">
        <f t="shared" si="49"/>
        <v>#REF!</v>
      </c>
      <c r="AY570" s="356" t="str">
        <f t="shared" si="50"/>
        <v>#REF!</v>
      </c>
      <c r="AZ570" s="356" t="str">
        <f t="shared" si="51"/>
        <v>#REF!</v>
      </c>
      <c r="BA570" s="356" t="str">
        <f t="shared" si="52"/>
        <v>#REF!</v>
      </c>
      <c r="BB570" s="356" t="str">
        <f t="shared" si="53"/>
        <v>#REF!</v>
      </c>
      <c r="BC570" s="356" t="str">
        <f t="shared" si="54"/>
        <v>#REF!</v>
      </c>
      <c r="BD570" s="356" t="str">
        <f t="shared" si="55"/>
        <v>#REF!</v>
      </c>
      <c r="BE570" s="356" t="str">
        <f t="shared" si="56"/>
        <v>#REF!</v>
      </c>
      <c r="BF570" s="356" t="str">
        <f t="shared" si="57"/>
        <v>#REF!</v>
      </c>
      <c r="BG570" s="356" t="str">
        <f t="shared" si="58"/>
        <v>#REF!</v>
      </c>
      <c r="BH570" s="356" t="str">
        <f t="shared" si="59"/>
        <v>#REF!</v>
      </c>
      <c r="BI570" s="356" t="str">
        <f t="shared" si="60"/>
        <v>#REF!</v>
      </c>
      <c r="BJ570" s="356" t="str">
        <f t="shared" si="61"/>
        <v>#REF!</v>
      </c>
      <c r="BK570" s="356" t="str">
        <f t="shared" si="62"/>
        <v>#REF!</v>
      </c>
      <c r="BL570" s="356" t="str">
        <f t="shared" si="63"/>
        <v>#REF!</v>
      </c>
      <c r="BM570" s="356" t="str">
        <f t="shared" si="64"/>
        <v>#REF!</v>
      </c>
      <c r="BN570" s="112"/>
    </row>
    <row r="571">
      <c r="A571" s="351">
        <v>34.8</v>
      </c>
      <c r="B571" s="356" t="str">
        <f t="shared" si="1"/>
        <v>#REF!</v>
      </c>
      <c r="C571" s="356" t="str">
        <f t="shared" si="2"/>
        <v>#REF!</v>
      </c>
      <c r="D571" s="356" t="str">
        <f t="shared" si="3"/>
        <v>#REF!</v>
      </c>
      <c r="E571" s="356" t="str">
        <f t="shared" si="4"/>
        <v>#REF!</v>
      </c>
      <c r="F571" s="356" t="str">
        <f t="shared" si="5"/>
        <v>#REF!</v>
      </c>
      <c r="G571" s="356" t="str">
        <f t="shared" si="6"/>
        <v>#REF!</v>
      </c>
      <c r="H571" s="356" t="str">
        <f t="shared" si="7"/>
        <v>#REF!</v>
      </c>
      <c r="I571" s="356" t="str">
        <f t="shared" si="8"/>
        <v>#REF!</v>
      </c>
      <c r="J571" s="356" t="str">
        <f t="shared" si="9"/>
        <v>#REF!</v>
      </c>
      <c r="K571" s="356" t="str">
        <f t="shared" si="10"/>
        <v>#REF!</v>
      </c>
      <c r="L571" s="356" t="str">
        <f t="shared" si="11"/>
        <v>#REF!</v>
      </c>
      <c r="M571" s="356" t="str">
        <f t="shared" si="12"/>
        <v>#REF!</v>
      </c>
      <c r="N571" s="356" t="str">
        <f t="shared" si="13"/>
        <v>#REF!</v>
      </c>
      <c r="O571" s="356" t="str">
        <f t="shared" si="14"/>
        <v>#REF!</v>
      </c>
      <c r="P571" s="356" t="str">
        <f t="shared" si="15"/>
        <v>#REF!</v>
      </c>
      <c r="Q571" s="356" t="str">
        <f t="shared" si="16"/>
        <v>#REF!</v>
      </c>
      <c r="R571" s="356" t="str">
        <f t="shared" si="17"/>
        <v>#REF!</v>
      </c>
      <c r="S571" s="356" t="str">
        <f t="shared" si="18"/>
        <v>#REF!</v>
      </c>
      <c r="T571" s="356" t="str">
        <f t="shared" si="19"/>
        <v>#REF!</v>
      </c>
      <c r="U571" s="356" t="str">
        <f t="shared" si="20"/>
        <v>#REF!</v>
      </c>
      <c r="V571" s="356" t="str">
        <f t="shared" si="21"/>
        <v>#REF!</v>
      </c>
      <c r="W571" s="356" t="str">
        <f t="shared" si="22"/>
        <v>#REF!</v>
      </c>
      <c r="X571" s="356" t="str">
        <f t="shared" si="23"/>
        <v>#REF!</v>
      </c>
      <c r="Y571" s="356" t="str">
        <f t="shared" si="24"/>
        <v>#REF!</v>
      </c>
      <c r="Z571" s="356" t="str">
        <f t="shared" si="25"/>
        <v>#REF!</v>
      </c>
      <c r="AA571" s="356" t="str">
        <f t="shared" si="26"/>
        <v>#REF!</v>
      </c>
      <c r="AB571" s="356" t="str">
        <f t="shared" si="27"/>
        <v>#REF!</v>
      </c>
      <c r="AC571" s="356" t="str">
        <f t="shared" si="28"/>
        <v>#REF!</v>
      </c>
      <c r="AD571" s="356" t="str">
        <f t="shared" si="29"/>
        <v>#REF!</v>
      </c>
      <c r="AE571" s="356" t="str">
        <f t="shared" si="30"/>
        <v>#REF!</v>
      </c>
      <c r="AF571" s="356" t="str">
        <f t="shared" si="31"/>
        <v>#REF!</v>
      </c>
      <c r="AG571" s="356" t="str">
        <f t="shared" si="32"/>
        <v>#REF!</v>
      </c>
      <c r="AH571" s="356" t="str">
        <f t="shared" si="33"/>
        <v>#REF!</v>
      </c>
      <c r="AI571" s="356" t="str">
        <f t="shared" si="34"/>
        <v>#REF!</v>
      </c>
      <c r="AJ571" s="356" t="str">
        <f t="shared" si="35"/>
        <v>#REF!</v>
      </c>
      <c r="AK571" s="356" t="str">
        <f t="shared" si="36"/>
        <v>#REF!</v>
      </c>
      <c r="AL571" s="356" t="str">
        <f t="shared" si="37"/>
        <v>#REF!</v>
      </c>
      <c r="AM571" s="356" t="str">
        <f t="shared" si="38"/>
        <v>#REF!</v>
      </c>
      <c r="AN571" s="356" t="str">
        <f t="shared" si="39"/>
        <v>#REF!</v>
      </c>
      <c r="AO571" s="356" t="str">
        <f t="shared" si="40"/>
        <v>#REF!</v>
      </c>
      <c r="AP571" s="356" t="str">
        <f t="shared" si="41"/>
        <v>#REF!</v>
      </c>
      <c r="AQ571" s="356" t="str">
        <f t="shared" si="42"/>
        <v>#REF!</v>
      </c>
      <c r="AR571" s="356" t="str">
        <f t="shared" si="43"/>
        <v>#REF!</v>
      </c>
      <c r="AS571" s="356" t="str">
        <f t="shared" si="44"/>
        <v>#REF!</v>
      </c>
      <c r="AT571" s="356" t="str">
        <f t="shared" si="45"/>
        <v>#REF!</v>
      </c>
      <c r="AU571" s="356" t="str">
        <f t="shared" si="46"/>
        <v>#REF!</v>
      </c>
      <c r="AV571" s="356" t="str">
        <f t="shared" si="47"/>
        <v>#REF!</v>
      </c>
      <c r="AW571" s="356" t="str">
        <f t="shared" si="48"/>
        <v>#REF!</v>
      </c>
      <c r="AX571" s="356" t="str">
        <f t="shared" si="49"/>
        <v>#REF!</v>
      </c>
      <c r="AY571" s="356" t="str">
        <f t="shared" si="50"/>
        <v>#REF!</v>
      </c>
      <c r="AZ571" s="356" t="str">
        <f t="shared" si="51"/>
        <v>#REF!</v>
      </c>
      <c r="BA571" s="356" t="str">
        <f t="shared" si="52"/>
        <v>#REF!</v>
      </c>
      <c r="BB571" s="356" t="str">
        <f t="shared" si="53"/>
        <v>#REF!</v>
      </c>
      <c r="BC571" s="356" t="str">
        <f t="shared" si="54"/>
        <v>#REF!</v>
      </c>
      <c r="BD571" s="356" t="str">
        <f t="shared" si="55"/>
        <v>#REF!</v>
      </c>
      <c r="BE571" s="356" t="str">
        <f t="shared" si="56"/>
        <v>#REF!</v>
      </c>
      <c r="BF571" s="356" t="str">
        <f t="shared" si="57"/>
        <v>#REF!</v>
      </c>
      <c r="BG571" s="356" t="str">
        <f t="shared" si="58"/>
        <v>#REF!</v>
      </c>
      <c r="BH571" s="356" t="str">
        <f t="shared" si="59"/>
        <v>#REF!</v>
      </c>
      <c r="BI571" s="356" t="str">
        <f t="shared" si="60"/>
        <v>#REF!</v>
      </c>
      <c r="BJ571" s="356" t="str">
        <f t="shared" si="61"/>
        <v>#REF!</v>
      </c>
      <c r="BK571" s="356" t="str">
        <f t="shared" si="62"/>
        <v>#REF!</v>
      </c>
      <c r="BL571" s="356" t="str">
        <f t="shared" si="63"/>
        <v>#REF!</v>
      </c>
      <c r="BM571" s="356" t="str">
        <f t="shared" si="64"/>
        <v>#REF!</v>
      </c>
      <c r="BN571" s="112"/>
    </row>
    <row r="572">
      <c r="A572" s="351">
        <v>35.833333333333336</v>
      </c>
      <c r="B572" s="356" t="str">
        <f t="shared" si="1"/>
        <v>#REF!</v>
      </c>
      <c r="C572" s="356" t="str">
        <f t="shared" si="2"/>
        <v>#REF!</v>
      </c>
      <c r="D572" s="356" t="str">
        <f t="shared" si="3"/>
        <v>#REF!</v>
      </c>
      <c r="E572" s="356" t="str">
        <f t="shared" si="4"/>
        <v>#REF!</v>
      </c>
      <c r="F572" s="356" t="str">
        <f t="shared" si="5"/>
        <v>#REF!</v>
      </c>
      <c r="G572" s="356" t="str">
        <f t="shared" si="6"/>
        <v>#REF!</v>
      </c>
      <c r="H572" s="356" t="str">
        <f t="shared" si="7"/>
        <v>#REF!</v>
      </c>
      <c r="I572" s="356" t="str">
        <f t="shared" si="8"/>
        <v>#REF!</v>
      </c>
      <c r="J572" s="356" t="str">
        <f t="shared" si="9"/>
        <v>#REF!</v>
      </c>
      <c r="K572" s="356" t="str">
        <f t="shared" si="10"/>
        <v>#REF!</v>
      </c>
      <c r="L572" s="356" t="str">
        <f t="shared" si="11"/>
        <v>#REF!</v>
      </c>
      <c r="M572" s="356" t="str">
        <f t="shared" si="12"/>
        <v>#REF!</v>
      </c>
      <c r="N572" s="356" t="str">
        <f t="shared" si="13"/>
        <v>#REF!</v>
      </c>
      <c r="O572" s="356" t="str">
        <f t="shared" si="14"/>
        <v>#REF!</v>
      </c>
      <c r="P572" s="356" t="str">
        <f t="shared" si="15"/>
        <v>#REF!</v>
      </c>
      <c r="Q572" s="356" t="str">
        <f t="shared" si="16"/>
        <v>#REF!</v>
      </c>
      <c r="R572" s="356" t="str">
        <f t="shared" si="17"/>
        <v>#REF!</v>
      </c>
      <c r="S572" s="356" t="str">
        <f t="shared" si="18"/>
        <v>#REF!</v>
      </c>
      <c r="T572" s="356" t="str">
        <f t="shared" si="19"/>
        <v>#REF!</v>
      </c>
      <c r="U572" s="356" t="str">
        <f t="shared" si="20"/>
        <v>#REF!</v>
      </c>
      <c r="V572" s="356" t="str">
        <f t="shared" si="21"/>
        <v>#REF!</v>
      </c>
      <c r="W572" s="356" t="str">
        <f t="shared" si="22"/>
        <v>#REF!</v>
      </c>
      <c r="X572" s="356" t="str">
        <f t="shared" si="23"/>
        <v>#REF!</v>
      </c>
      <c r="Y572" s="356" t="str">
        <f t="shared" si="24"/>
        <v>#REF!</v>
      </c>
      <c r="Z572" s="356" t="str">
        <f t="shared" si="25"/>
        <v>#REF!</v>
      </c>
      <c r="AA572" s="356" t="str">
        <f t="shared" si="26"/>
        <v>#REF!</v>
      </c>
      <c r="AB572" s="356" t="str">
        <f t="shared" si="27"/>
        <v>#REF!</v>
      </c>
      <c r="AC572" s="356" t="str">
        <f t="shared" si="28"/>
        <v>#REF!</v>
      </c>
      <c r="AD572" s="356" t="str">
        <f t="shared" si="29"/>
        <v>#REF!</v>
      </c>
      <c r="AE572" s="356" t="str">
        <f t="shared" si="30"/>
        <v>#REF!</v>
      </c>
      <c r="AF572" s="356" t="str">
        <f t="shared" si="31"/>
        <v>#REF!</v>
      </c>
      <c r="AG572" s="356" t="str">
        <f t="shared" si="32"/>
        <v>#REF!</v>
      </c>
      <c r="AH572" s="356" t="str">
        <f t="shared" si="33"/>
        <v>#REF!</v>
      </c>
      <c r="AI572" s="356" t="str">
        <f t="shared" si="34"/>
        <v>#REF!</v>
      </c>
      <c r="AJ572" s="356" t="str">
        <f t="shared" si="35"/>
        <v>#REF!</v>
      </c>
      <c r="AK572" s="356" t="str">
        <f t="shared" si="36"/>
        <v>#REF!</v>
      </c>
      <c r="AL572" s="356" t="str">
        <f t="shared" si="37"/>
        <v>#REF!</v>
      </c>
      <c r="AM572" s="356" t="str">
        <f t="shared" si="38"/>
        <v>#REF!</v>
      </c>
      <c r="AN572" s="356" t="str">
        <f t="shared" si="39"/>
        <v>#REF!</v>
      </c>
      <c r="AO572" s="356" t="str">
        <f t="shared" si="40"/>
        <v>#REF!</v>
      </c>
      <c r="AP572" s="356" t="str">
        <f t="shared" si="41"/>
        <v>#REF!</v>
      </c>
      <c r="AQ572" s="356" t="str">
        <f t="shared" si="42"/>
        <v>#REF!</v>
      </c>
      <c r="AR572" s="356" t="str">
        <f t="shared" si="43"/>
        <v>#REF!</v>
      </c>
      <c r="AS572" s="356" t="str">
        <f t="shared" si="44"/>
        <v>#REF!</v>
      </c>
      <c r="AT572" s="356" t="str">
        <f t="shared" si="45"/>
        <v>#REF!</v>
      </c>
      <c r="AU572" s="356" t="str">
        <f t="shared" si="46"/>
        <v>#REF!</v>
      </c>
      <c r="AV572" s="356" t="str">
        <f t="shared" si="47"/>
        <v>#REF!</v>
      </c>
      <c r="AW572" s="356" t="str">
        <f t="shared" si="48"/>
        <v>#REF!</v>
      </c>
      <c r="AX572" s="356" t="str">
        <f t="shared" si="49"/>
        <v>#REF!</v>
      </c>
      <c r="AY572" s="356" t="str">
        <f t="shared" si="50"/>
        <v>#REF!</v>
      </c>
      <c r="AZ572" s="356" t="str">
        <f t="shared" si="51"/>
        <v>#REF!</v>
      </c>
      <c r="BA572" s="356" t="str">
        <f t="shared" si="52"/>
        <v>#REF!</v>
      </c>
      <c r="BB572" s="356" t="str">
        <f t="shared" si="53"/>
        <v>#REF!</v>
      </c>
      <c r="BC572" s="356" t="str">
        <f t="shared" si="54"/>
        <v>#REF!</v>
      </c>
      <c r="BD572" s="356" t="str">
        <f t="shared" si="55"/>
        <v>#REF!</v>
      </c>
      <c r="BE572" s="356" t="str">
        <f t="shared" si="56"/>
        <v>#REF!</v>
      </c>
      <c r="BF572" s="356" t="str">
        <f t="shared" si="57"/>
        <v>#REF!</v>
      </c>
      <c r="BG572" s="356" t="str">
        <f t="shared" si="58"/>
        <v>#REF!</v>
      </c>
      <c r="BH572" s="356" t="str">
        <f t="shared" si="59"/>
        <v>#REF!</v>
      </c>
      <c r="BI572" s="356" t="str">
        <f t="shared" si="60"/>
        <v>#REF!</v>
      </c>
      <c r="BJ572" s="356" t="str">
        <f t="shared" si="61"/>
        <v>#REF!</v>
      </c>
      <c r="BK572" s="356" t="str">
        <f t="shared" si="62"/>
        <v>#REF!</v>
      </c>
      <c r="BL572" s="356" t="str">
        <f t="shared" si="63"/>
        <v>#REF!</v>
      </c>
      <c r="BM572" s="356" t="str">
        <f t="shared" si="64"/>
        <v>#REF!</v>
      </c>
      <c r="BN572" s="112"/>
    </row>
    <row r="573">
      <c r="A573" s="351">
        <v>36.85</v>
      </c>
      <c r="B573" s="356" t="str">
        <f t="shared" si="1"/>
        <v>#REF!</v>
      </c>
      <c r="C573" s="356" t="str">
        <f t="shared" si="2"/>
        <v>#REF!</v>
      </c>
      <c r="D573" s="356" t="str">
        <f t="shared" si="3"/>
        <v>#REF!</v>
      </c>
      <c r="E573" s="356" t="str">
        <f t="shared" si="4"/>
        <v>#REF!</v>
      </c>
      <c r="F573" s="356" t="str">
        <f t="shared" si="5"/>
        <v>#REF!</v>
      </c>
      <c r="G573" s="356" t="str">
        <f t="shared" si="6"/>
        <v>#REF!</v>
      </c>
      <c r="H573" s="356" t="str">
        <f t="shared" si="7"/>
        <v>#REF!</v>
      </c>
      <c r="I573" s="356" t="str">
        <f t="shared" si="8"/>
        <v>#REF!</v>
      </c>
      <c r="J573" s="356" t="str">
        <f t="shared" si="9"/>
        <v>#REF!</v>
      </c>
      <c r="K573" s="356" t="str">
        <f t="shared" si="10"/>
        <v>#REF!</v>
      </c>
      <c r="L573" s="356" t="str">
        <f t="shared" si="11"/>
        <v>#REF!</v>
      </c>
      <c r="M573" s="356" t="str">
        <f t="shared" si="12"/>
        <v>#REF!</v>
      </c>
      <c r="N573" s="356" t="str">
        <f t="shared" si="13"/>
        <v>#REF!</v>
      </c>
      <c r="O573" s="356" t="str">
        <f t="shared" si="14"/>
        <v>#REF!</v>
      </c>
      <c r="P573" s="356" t="str">
        <f t="shared" si="15"/>
        <v>#REF!</v>
      </c>
      <c r="Q573" s="356" t="str">
        <f t="shared" si="16"/>
        <v>#REF!</v>
      </c>
      <c r="R573" s="356" t="str">
        <f t="shared" si="17"/>
        <v>#REF!</v>
      </c>
      <c r="S573" s="356" t="str">
        <f t="shared" si="18"/>
        <v>#REF!</v>
      </c>
      <c r="T573" s="356" t="str">
        <f t="shared" si="19"/>
        <v>#REF!</v>
      </c>
      <c r="U573" s="356" t="str">
        <f t="shared" si="20"/>
        <v>#REF!</v>
      </c>
      <c r="V573" s="356" t="str">
        <f t="shared" si="21"/>
        <v>#REF!</v>
      </c>
      <c r="W573" s="356" t="str">
        <f t="shared" si="22"/>
        <v>#REF!</v>
      </c>
      <c r="X573" s="356" t="str">
        <f t="shared" si="23"/>
        <v>#REF!</v>
      </c>
      <c r="Y573" s="356" t="str">
        <f t="shared" si="24"/>
        <v>#REF!</v>
      </c>
      <c r="Z573" s="356" t="str">
        <f t="shared" si="25"/>
        <v>#REF!</v>
      </c>
      <c r="AA573" s="356" t="str">
        <f t="shared" si="26"/>
        <v>#REF!</v>
      </c>
      <c r="AB573" s="356" t="str">
        <f t="shared" si="27"/>
        <v>#REF!</v>
      </c>
      <c r="AC573" s="356" t="str">
        <f t="shared" si="28"/>
        <v>#REF!</v>
      </c>
      <c r="AD573" s="356" t="str">
        <f t="shared" si="29"/>
        <v>#REF!</v>
      </c>
      <c r="AE573" s="356" t="str">
        <f t="shared" si="30"/>
        <v>#REF!</v>
      </c>
      <c r="AF573" s="356" t="str">
        <f t="shared" si="31"/>
        <v>#REF!</v>
      </c>
      <c r="AG573" s="356" t="str">
        <f t="shared" si="32"/>
        <v>#REF!</v>
      </c>
      <c r="AH573" s="356" t="str">
        <f t="shared" si="33"/>
        <v>#REF!</v>
      </c>
      <c r="AI573" s="356" t="str">
        <f t="shared" si="34"/>
        <v>#REF!</v>
      </c>
      <c r="AJ573" s="356" t="str">
        <f t="shared" si="35"/>
        <v>#REF!</v>
      </c>
      <c r="AK573" s="356" t="str">
        <f t="shared" si="36"/>
        <v>#REF!</v>
      </c>
      <c r="AL573" s="356" t="str">
        <f t="shared" si="37"/>
        <v>#REF!</v>
      </c>
      <c r="AM573" s="356" t="str">
        <f t="shared" si="38"/>
        <v>#REF!</v>
      </c>
      <c r="AN573" s="356" t="str">
        <f t="shared" si="39"/>
        <v>#REF!</v>
      </c>
      <c r="AO573" s="356" t="str">
        <f t="shared" si="40"/>
        <v>#REF!</v>
      </c>
      <c r="AP573" s="356" t="str">
        <f t="shared" si="41"/>
        <v>#REF!</v>
      </c>
      <c r="AQ573" s="356" t="str">
        <f t="shared" si="42"/>
        <v>#REF!</v>
      </c>
      <c r="AR573" s="356" t="str">
        <f t="shared" si="43"/>
        <v>#REF!</v>
      </c>
      <c r="AS573" s="356" t="str">
        <f t="shared" si="44"/>
        <v>#REF!</v>
      </c>
      <c r="AT573" s="356" t="str">
        <f t="shared" si="45"/>
        <v>#REF!</v>
      </c>
      <c r="AU573" s="356" t="str">
        <f t="shared" si="46"/>
        <v>#REF!</v>
      </c>
      <c r="AV573" s="356" t="str">
        <f t="shared" si="47"/>
        <v>#REF!</v>
      </c>
      <c r="AW573" s="356" t="str">
        <f t="shared" si="48"/>
        <v>#REF!</v>
      </c>
      <c r="AX573" s="356" t="str">
        <f t="shared" si="49"/>
        <v>#REF!</v>
      </c>
      <c r="AY573" s="356" t="str">
        <f t="shared" si="50"/>
        <v>#REF!</v>
      </c>
      <c r="AZ573" s="356" t="str">
        <f t="shared" si="51"/>
        <v>#REF!</v>
      </c>
      <c r="BA573" s="356" t="str">
        <f t="shared" si="52"/>
        <v>#REF!</v>
      </c>
      <c r="BB573" s="356" t="str">
        <f t="shared" si="53"/>
        <v>#REF!</v>
      </c>
      <c r="BC573" s="356" t="str">
        <f t="shared" si="54"/>
        <v>#REF!</v>
      </c>
      <c r="BD573" s="356" t="str">
        <f t="shared" si="55"/>
        <v>#REF!</v>
      </c>
      <c r="BE573" s="356" t="str">
        <f t="shared" si="56"/>
        <v>#REF!</v>
      </c>
      <c r="BF573" s="356" t="str">
        <f t="shared" si="57"/>
        <v>#REF!</v>
      </c>
      <c r="BG573" s="356" t="str">
        <f t="shared" si="58"/>
        <v>#REF!</v>
      </c>
      <c r="BH573" s="356" t="str">
        <f t="shared" si="59"/>
        <v>#REF!</v>
      </c>
      <c r="BI573" s="356" t="str">
        <f t="shared" si="60"/>
        <v>#REF!</v>
      </c>
      <c r="BJ573" s="356" t="str">
        <f t="shared" si="61"/>
        <v>#REF!</v>
      </c>
      <c r="BK573" s="356" t="str">
        <f t="shared" si="62"/>
        <v>#REF!</v>
      </c>
      <c r="BL573" s="356" t="str">
        <f t="shared" si="63"/>
        <v>#REF!</v>
      </c>
      <c r="BM573" s="356" t="str">
        <f t="shared" si="64"/>
        <v>#REF!</v>
      </c>
      <c r="BN573" s="112"/>
    </row>
    <row r="574">
      <c r="A574" s="351">
        <v>37.88333333333333</v>
      </c>
      <c r="B574" s="356" t="str">
        <f t="shared" si="1"/>
        <v>#REF!</v>
      </c>
      <c r="C574" s="356" t="str">
        <f t="shared" si="2"/>
        <v>#REF!</v>
      </c>
      <c r="D574" s="356" t="str">
        <f t="shared" si="3"/>
        <v>#REF!</v>
      </c>
      <c r="E574" s="356" t="str">
        <f t="shared" si="4"/>
        <v>#REF!</v>
      </c>
      <c r="F574" s="356" t="str">
        <f t="shared" si="5"/>
        <v>#REF!</v>
      </c>
      <c r="G574" s="356" t="str">
        <f t="shared" si="6"/>
        <v>#REF!</v>
      </c>
      <c r="H574" s="356" t="str">
        <f t="shared" si="7"/>
        <v>#REF!</v>
      </c>
      <c r="I574" s="356" t="str">
        <f t="shared" si="8"/>
        <v>#REF!</v>
      </c>
      <c r="J574" s="356" t="str">
        <f t="shared" si="9"/>
        <v>#REF!</v>
      </c>
      <c r="K574" s="356" t="str">
        <f t="shared" si="10"/>
        <v>#REF!</v>
      </c>
      <c r="L574" s="356" t="str">
        <f t="shared" si="11"/>
        <v>#REF!</v>
      </c>
      <c r="M574" s="356" t="str">
        <f t="shared" si="12"/>
        <v>#REF!</v>
      </c>
      <c r="N574" s="356" t="str">
        <f t="shared" si="13"/>
        <v>#REF!</v>
      </c>
      <c r="O574" s="356" t="str">
        <f t="shared" si="14"/>
        <v>#REF!</v>
      </c>
      <c r="P574" s="356" t="str">
        <f t="shared" si="15"/>
        <v>#REF!</v>
      </c>
      <c r="Q574" s="356" t="str">
        <f t="shared" si="16"/>
        <v>#REF!</v>
      </c>
      <c r="R574" s="356" t="str">
        <f t="shared" si="17"/>
        <v>#REF!</v>
      </c>
      <c r="S574" s="356" t="str">
        <f t="shared" si="18"/>
        <v>#REF!</v>
      </c>
      <c r="T574" s="356" t="str">
        <f t="shared" si="19"/>
        <v>#REF!</v>
      </c>
      <c r="U574" s="356" t="str">
        <f t="shared" si="20"/>
        <v>#REF!</v>
      </c>
      <c r="V574" s="356" t="str">
        <f t="shared" si="21"/>
        <v>#REF!</v>
      </c>
      <c r="W574" s="356" t="str">
        <f t="shared" si="22"/>
        <v>#REF!</v>
      </c>
      <c r="X574" s="356" t="str">
        <f t="shared" si="23"/>
        <v>#REF!</v>
      </c>
      <c r="Y574" s="356" t="str">
        <f t="shared" si="24"/>
        <v>#REF!</v>
      </c>
      <c r="Z574" s="356" t="str">
        <f t="shared" si="25"/>
        <v>#REF!</v>
      </c>
      <c r="AA574" s="356" t="str">
        <f t="shared" si="26"/>
        <v>#REF!</v>
      </c>
      <c r="AB574" s="356" t="str">
        <f t="shared" si="27"/>
        <v>#REF!</v>
      </c>
      <c r="AC574" s="356" t="str">
        <f t="shared" si="28"/>
        <v>#REF!</v>
      </c>
      <c r="AD574" s="356" t="str">
        <f t="shared" si="29"/>
        <v>#REF!</v>
      </c>
      <c r="AE574" s="356" t="str">
        <f t="shared" si="30"/>
        <v>#REF!</v>
      </c>
      <c r="AF574" s="356" t="str">
        <f t="shared" si="31"/>
        <v>#REF!</v>
      </c>
      <c r="AG574" s="356" t="str">
        <f t="shared" si="32"/>
        <v>#REF!</v>
      </c>
      <c r="AH574" s="356" t="str">
        <f t="shared" si="33"/>
        <v>#REF!</v>
      </c>
      <c r="AI574" s="356" t="str">
        <f t="shared" si="34"/>
        <v>#REF!</v>
      </c>
      <c r="AJ574" s="356" t="str">
        <f t="shared" si="35"/>
        <v>#REF!</v>
      </c>
      <c r="AK574" s="356" t="str">
        <f t="shared" si="36"/>
        <v>#REF!</v>
      </c>
      <c r="AL574" s="356" t="str">
        <f t="shared" si="37"/>
        <v>#REF!</v>
      </c>
      <c r="AM574" s="356" t="str">
        <f t="shared" si="38"/>
        <v>#REF!</v>
      </c>
      <c r="AN574" s="356" t="str">
        <f t="shared" si="39"/>
        <v>#REF!</v>
      </c>
      <c r="AO574" s="356" t="str">
        <f t="shared" si="40"/>
        <v>#REF!</v>
      </c>
      <c r="AP574" s="356" t="str">
        <f t="shared" si="41"/>
        <v>#REF!</v>
      </c>
      <c r="AQ574" s="356" t="str">
        <f t="shared" si="42"/>
        <v>#REF!</v>
      </c>
      <c r="AR574" s="356" t="str">
        <f t="shared" si="43"/>
        <v>#REF!</v>
      </c>
      <c r="AS574" s="356" t="str">
        <f t="shared" si="44"/>
        <v>#REF!</v>
      </c>
      <c r="AT574" s="356" t="str">
        <f t="shared" si="45"/>
        <v>#REF!</v>
      </c>
      <c r="AU574" s="356" t="str">
        <f t="shared" si="46"/>
        <v>#REF!</v>
      </c>
      <c r="AV574" s="356" t="str">
        <f t="shared" si="47"/>
        <v>#REF!</v>
      </c>
      <c r="AW574" s="356" t="str">
        <f t="shared" si="48"/>
        <v>#REF!</v>
      </c>
      <c r="AX574" s="356" t="str">
        <f t="shared" si="49"/>
        <v>#REF!</v>
      </c>
      <c r="AY574" s="356" t="str">
        <f t="shared" si="50"/>
        <v>#REF!</v>
      </c>
      <c r="AZ574" s="356" t="str">
        <f t="shared" si="51"/>
        <v>#REF!</v>
      </c>
      <c r="BA574" s="356" t="str">
        <f t="shared" si="52"/>
        <v>#REF!</v>
      </c>
      <c r="BB574" s="356" t="str">
        <f t="shared" si="53"/>
        <v>#REF!</v>
      </c>
      <c r="BC574" s="356" t="str">
        <f t="shared" si="54"/>
        <v>#REF!</v>
      </c>
      <c r="BD574" s="356" t="str">
        <f t="shared" si="55"/>
        <v>#REF!</v>
      </c>
      <c r="BE574" s="356" t="str">
        <f t="shared" si="56"/>
        <v>#REF!</v>
      </c>
      <c r="BF574" s="356" t="str">
        <f t="shared" si="57"/>
        <v>#REF!</v>
      </c>
      <c r="BG574" s="356" t="str">
        <f t="shared" si="58"/>
        <v>#REF!</v>
      </c>
      <c r="BH574" s="356" t="str">
        <f t="shared" si="59"/>
        <v>#REF!</v>
      </c>
      <c r="BI574" s="356" t="str">
        <f t="shared" si="60"/>
        <v>#REF!</v>
      </c>
      <c r="BJ574" s="356" t="str">
        <f t="shared" si="61"/>
        <v>#REF!</v>
      </c>
      <c r="BK574" s="356" t="str">
        <f t="shared" si="62"/>
        <v>#REF!</v>
      </c>
      <c r="BL574" s="356" t="str">
        <f t="shared" si="63"/>
        <v>#REF!</v>
      </c>
      <c r="BM574" s="356" t="str">
        <f t="shared" si="64"/>
        <v>#REF!</v>
      </c>
      <c r="BN574" s="112"/>
    </row>
    <row r="575">
      <c r="A575" s="351">
        <v>38.9</v>
      </c>
      <c r="B575" s="356" t="str">
        <f t="shared" si="1"/>
        <v>#REF!</v>
      </c>
      <c r="C575" s="356" t="str">
        <f t="shared" si="2"/>
        <v>#REF!</v>
      </c>
      <c r="D575" s="356" t="str">
        <f t="shared" si="3"/>
        <v>#REF!</v>
      </c>
      <c r="E575" s="356" t="str">
        <f t="shared" si="4"/>
        <v>#REF!</v>
      </c>
      <c r="F575" s="356" t="str">
        <f t="shared" si="5"/>
        <v>#REF!</v>
      </c>
      <c r="G575" s="356" t="str">
        <f t="shared" si="6"/>
        <v>#REF!</v>
      </c>
      <c r="H575" s="356" t="str">
        <f t="shared" si="7"/>
        <v>#REF!</v>
      </c>
      <c r="I575" s="356" t="str">
        <f t="shared" si="8"/>
        <v>#REF!</v>
      </c>
      <c r="J575" s="356" t="str">
        <f t="shared" si="9"/>
        <v>#REF!</v>
      </c>
      <c r="K575" s="356" t="str">
        <f t="shared" si="10"/>
        <v>#REF!</v>
      </c>
      <c r="L575" s="356" t="str">
        <f t="shared" si="11"/>
        <v>#REF!</v>
      </c>
      <c r="M575" s="356" t="str">
        <f t="shared" si="12"/>
        <v>#REF!</v>
      </c>
      <c r="N575" s="356" t="str">
        <f t="shared" si="13"/>
        <v>#REF!</v>
      </c>
      <c r="O575" s="356" t="str">
        <f t="shared" si="14"/>
        <v>#REF!</v>
      </c>
      <c r="P575" s="356" t="str">
        <f t="shared" si="15"/>
        <v>#REF!</v>
      </c>
      <c r="Q575" s="356" t="str">
        <f t="shared" si="16"/>
        <v>#REF!</v>
      </c>
      <c r="R575" s="356" t="str">
        <f t="shared" si="17"/>
        <v>#REF!</v>
      </c>
      <c r="S575" s="356" t="str">
        <f t="shared" si="18"/>
        <v>#REF!</v>
      </c>
      <c r="T575" s="356" t="str">
        <f t="shared" si="19"/>
        <v>#REF!</v>
      </c>
      <c r="U575" s="356" t="str">
        <f t="shared" si="20"/>
        <v>#REF!</v>
      </c>
      <c r="V575" s="356" t="str">
        <f t="shared" si="21"/>
        <v>#REF!</v>
      </c>
      <c r="W575" s="356" t="str">
        <f t="shared" si="22"/>
        <v>#REF!</v>
      </c>
      <c r="X575" s="356" t="str">
        <f t="shared" si="23"/>
        <v>#REF!</v>
      </c>
      <c r="Y575" s="356" t="str">
        <f t="shared" si="24"/>
        <v>#REF!</v>
      </c>
      <c r="Z575" s="356" t="str">
        <f t="shared" si="25"/>
        <v>#REF!</v>
      </c>
      <c r="AA575" s="356" t="str">
        <f t="shared" si="26"/>
        <v>#REF!</v>
      </c>
      <c r="AB575" s="356" t="str">
        <f t="shared" si="27"/>
        <v>#REF!</v>
      </c>
      <c r="AC575" s="356" t="str">
        <f t="shared" si="28"/>
        <v>#REF!</v>
      </c>
      <c r="AD575" s="356" t="str">
        <f t="shared" si="29"/>
        <v>#REF!</v>
      </c>
      <c r="AE575" s="356" t="str">
        <f t="shared" si="30"/>
        <v>#REF!</v>
      </c>
      <c r="AF575" s="356" t="str">
        <f t="shared" si="31"/>
        <v>#REF!</v>
      </c>
      <c r="AG575" s="356" t="str">
        <f t="shared" si="32"/>
        <v>#REF!</v>
      </c>
      <c r="AH575" s="356" t="str">
        <f t="shared" si="33"/>
        <v>#REF!</v>
      </c>
      <c r="AI575" s="356" t="str">
        <f t="shared" si="34"/>
        <v>#REF!</v>
      </c>
      <c r="AJ575" s="356" t="str">
        <f t="shared" si="35"/>
        <v>#REF!</v>
      </c>
      <c r="AK575" s="356" t="str">
        <f t="shared" si="36"/>
        <v>#REF!</v>
      </c>
      <c r="AL575" s="356" t="str">
        <f t="shared" si="37"/>
        <v>#REF!</v>
      </c>
      <c r="AM575" s="356" t="str">
        <f t="shared" si="38"/>
        <v>#REF!</v>
      </c>
      <c r="AN575" s="356" t="str">
        <f t="shared" si="39"/>
        <v>#REF!</v>
      </c>
      <c r="AO575" s="356" t="str">
        <f t="shared" si="40"/>
        <v>#REF!</v>
      </c>
      <c r="AP575" s="356" t="str">
        <f t="shared" si="41"/>
        <v>#REF!</v>
      </c>
      <c r="AQ575" s="356" t="str">
        <f t="shared" si="42"/>
        <v>#REF!</v>
      </c>
      <c r="AR575" s="356" t="str">
        <f t="shared" si="43"/>
        <v>#REF!</v>
      </c>
      <c r="AS575" s="356" t="str">
        <f t="shared" si="44"/>
        <v>#REF!</v>
      </c>
      <c r="AT575" s="356" t="str">
        <f t="shared" si="45"/>
        <v>#REF!</v>
      </c>
      <c r="AU575" s="356" t="str">
        <f t="shared" si="46"/>
        <v>#REF!</v>
      </c>
      <c r="AV575" s="356" t="str">
        <f t="shared" si="47"/>
        <v>#REF!</v>
      </c>
      <c r="AW575" s="356" t="str">
        <f t="shared" si="48"/>
        <v>#REF!</v>
      </c>
      <c r="AX575" s="356" t="str">
        <f t="shared" si="49"/>
        <v>#REF!</v>
      </c>
      <c r="AY575" s="356" t="str">
        <f t="shared" si="50"/>
        <v>#REF!</v>
      </c>
      <c r="AZ575" s="356" t="str">
        <f t="shared" si="51"/>
        <v>#REF!</v>
      </c>
      <c r="BA575" s="356" t="str">
        <f t="shared" si="52"/>
        <v>#REF!</v>
      </c>
      <c r="BB575" s="356" t="str">
        <f t="shared" si="53"/>
        <v>#REF!</v>
      </c>
      <c r="BC575" s="356" t="str">
        <f t="shared" si="54"/>
        <v>#REF!</v>
      </c>
      <c r="BD575" s="356" t="str">
        <f t="shared" si="55"/>
        <v>#REF!</v>
      </c>
      <c r="BE575" s="356" t="str">
        <f t="shared" si="56"/>
        <v>#REF!</v>
      </c>
      <c r="BF575" s="356" t="str">
        <f t="shared" si="57"/>
        <v>#REF!</v>
      </c>
      <c r="BG575" s="356" t="str">
        <f t="shared" si="58"/>
        <v>#REF!</v>
      </c>
      <c r="BH575" s="356" t="str">
        <f t="shared" si="59"/>
        <v>#REF!</v>
      </c>
      <c r="BI575" s="356" t="str">
        <f t="shared" si="60"/>
        <v>#REF!</v>
      </c>
      <c r="BJ575" s="356" t="str">
        <f t="shared" si="61"/>
        <v>#REF!</v>
      </c>
      <c r="BK575" s="356" t="str">
        <f t="shared" si="62"/>
        <v>#REF!</v>
      </c>
      <c r="BL575" s="356" t="str">
        <f t="shared" si="63"/>
        <v>#REF!</v>
      </c>
      <c r="BM575" s="356" t="str">
        <f t="shared" si="64"/>
        <v>#REF!</v>
      </c>
      <c r="BN575" s="112"/>
    </row>
    <row r="576">
      <c r="A576" s="351">
        <v>39.93333333333333</v>
      </c>
      <c r="B576" s="356" t="str">
        <f t="shared" si="1"/>
        <v>#REF!</v>
      </c>
      <c r="C576" s="356" t="str">
        <f t="shared" si="2"/>
        <v>#REF!</v>
      </c>
      <c r="D576" s="356" t="str">
        <f t="shared" si="3"/>
        <v>#REF!</v>
      </c>
      <c r="E576" s="356" t="str">
        <f t="shared" si="4"/>
        <v>#REF!</v>
      </c>
      <c r="F576" s="356" t="str">
        <f t="shared" si="5"/>
        <v>#REF!</v>
      </c>
      <c r="G576" s="356" t="str">
        <f t="shared" si="6"/>
        <v>#REF!</v>
      </c>
      <c r="H576" s="356" t="str">
        <f t="shared" si="7"/>
        <v>#REF!</v>
      </c>
      <c r="I576" s="356" t="str">
        <f t="shared" si="8"/>
        <v>#REF!</v>
      </c>
      <c r="J576" s="356" t="str">
        <f t="shared" si="9"/>
        <v>#REF!</v>
      </c>
      <c r="K576" s="356" t="str">
        <f t="shared" si="10"/>
        <v>#REF!</v>
      </c>
      <c r="L576" s="356" t="str">
        <f t="shared" si="11"/>
        <v>#REF!</v>
      </c>
      <c r="M576" s="356" t="str">
        <f t="shared" si="12"/>
        <v>#REF!</v>
      </c>
      <c r="N576" s="356" t="str">
        <f t="shared" si="13"/>
        <v>#REF!</v>
      </c>
      <c r="O576" s="356" t="str">
        <f t="shared" si="14"/>
        <v>#REF!</v>
      </c>
      <c r="P576" s="356" t="str">
        <f t="shared" si="15"/>
        <v>#REF!</v>
      </c>
      <c r="Q576" s="356" t="str">
        <f t="shared" si="16"/>
        <v>#REF!</v>
      </c>
      <c r="R576" s="356" t="str">
        <f t="shared" si="17"/>
        <v>#REF!</v>
      </c>
      <c r="S576" s="356" t="str">
        <f t="shared" si="18"/>
        <v>#REF!</v>
      </c>
      <c r="T576" s="356" t="str">
        <f t="shared" si="19"/>
        <v>#REF!</v>
      </c>
      <c r="U576" s="356" t="str">
        <f t="shared" si="20"/>
        <v>#REF!</v>
      </c>
      <c r="V576" s="356" t="str">
        <f t="shared" si="21"/>
        <v>#REF!</v>
      </c>
      <c r="W576" s="356" t="str">
        <f t="shared" si="22"/>
        <v>#REF!</v>
      </c>
      <c r="X576" s="356" t="str">
        <f t="shared" si="23"/>
        <v>#REF!</v>
      </c>
      <c r="Y576" s="356" t="str">
        <f t="shared" si="24"/>
        <v>#REF!</v>
      </c>
      <c r="Z576" s="356" t="str">
        <f t="shared" si="25"/>
        <v>#REF!</v>
      </c>
      <c r="AA576" s="356" t="str">
        <f t="shared" si="26"/>
        <v>#REF!</v>
      </c>
      <c r="AB576" s="356" t="str">
        <f t="shared" si="27"/>
        <v>#REF!</v>
      </c>
      <c r="AC576" s="356" t="str">
        <f t="shared" si="28"/>
        <v>#REF!</v>
      </c>
      <c r="AD576" s="356" t="str">
        <f t="shared" si="29"/>
        <v>#REF!</v>
      </c>
      <c r="AE576" s="356" t="str">
        <f t="shared" si="30"/>
        <v>#REF!</v>
      </c>
      <c r="AF576" s="356" t="str">
        <f t="shared" si="31"/>
        <v>#REF!</v>
      </c>
      <c r="AG576" s="356" t="str">
        <f t="shared" si="32"/>
        <v>#REF!</v>
      </c>
      <c r="AH576" s="356" t="str">
        <f t="shared" si="33"/>
        <v>#REF!</v>
      </c>
      <c r="AI576" s="356" t="str">
        <f t="shared" si="34"/>
        <v>#REF!</v>
      </c>
      <c r="AJ576" s="356" t="str">
        <f t="shared" si="35"/>
        <v>#REF!</v>
      </c>
      <c r="AK576" s="356" t="str">
        <f t="shared" si="36"/>
        <v>#REF!</v>
      </c>
      <c r="AL576" s="356" t="str">
        <f t="shared" si="37"/>
        <v>#REF!</v>
      </c>
      <c r="AM576" s="356" t="str">
        <f t="shared" si="38"/>
        <v>#REF!</v>
      </c>
      <c r="AN576" s="356" t="str">
        <f t="shared" si="39"/>
        <v>#REF!</v>
      </c>
      <c r="AO576" s="356" t="str">
        <f t="shared" si="40"/>
        <v>#REF!</v>
      </c>
      <c r="AP576" s="356" t="str">
        <f t="shared" si="41"/>
        <v>#REF!</v>
      </c>
      <c r="AQ576" s="356" t="str">
        <f t="shared" si="42"/>
        <v>#REF!</v>
      </c>
      <c r="AR576" s="356" t="str">
        <f t="shared" si="43"/>
        <v>#REF!</v>
      </c>
      <c r="AS576" s="356" t="str">
        <f t="shared" si="44"/>
        <v>#REF!</v>
      </c>
      <c r="AT576" s="356" t="str">
        <f t="shared" si="45"/>
        <v>#REF!</v>
      </c>
      <c r="AU576" s="356" t="str">
        <f t="shared" si="46"/>
        <v>#REF!</v>
      </c>
      <c r="AV576" s="356" t="str">
        <f t="shared" si="47"/>
        <v>#REF!</v>
      </c>
      <c r="AW576" s="356" t="str">
        <f t="shared" si="48"/>
        <v>#REF!</v>
      </c>
      <c r="AX576" s="356" t="str">
        <f t="shared" si="49"/>
        <v>#REF!</v>
      </c>
      <c r="AY576" s="356" t="str">
        <f t="shared" si="50"/>
        <v>#REF!</v>
      </c>
      <c r="AZ576" s="356" t="str">
        <f t="shared" si="51"/>
        <v>#REF!</v>
      </c>
      <c r="BA576" s="356" t="str">
        <f t="shared" si="52"/>
        <v>#REF!</v>
      </c>
      <c r="BB576" s="356" t="str">
        <f t="shared" si="53"/>
        <v>#REF!</v>
      </c>
      <c r="BC576" s="356" t="str">
        <f t="shared" si="54"/>
        <v>#REF!</v>
      </c>
      <c r="BD576" s="356" t="str">
        <f t="shared" si="55"/>
        <v>#REF!</v>
      </c>
      <c r="BE576" s="356" t="str">
        <f t="shared" si="56"/>
        <v>#REF!</v>
      </c>
      <c r="BF576" s="356" t="str">
        <f t="shared" si="57"/>
        <v>#REF!</v>
      </c>
      <c r="BG576" s="356" t="str">
        <f t="shared" si="58"/>
        <v>#REF!</v>
      </c>
      <c r="BH576" s="356" t="str">
        <f t="shared" si="59"/>
        <v>#REF!</v>
      </c>
      <c r="BI576" s="356" t="str">
        <f t="shared" si="60"/>
        <v>#REF!</v>
      </c>
      <c r="BJ576" s="356" t="str">
        <f t="shared" si="61"/>
        <v>#REF!</v>
      </c>
      <c r="BK576" s="356" t="str">
        <f t="shared" si="62"/>
        <v>#REF!</v>
      </c>
      <c r="BL576" s="356" t="str">
        <f t="shared" si="63"/>
        <v>#REF!</v>
      </c>
      <c r="BM576" s="356" t="str">
        <f t="shared" si="64"/>
        <v>#REF!</v>
      </c>
      <c r="BN576" s="112"/>
    </row>
    <row r="577">
      <c r="A577" s="351">
        <v>40.96666666666667</v>
      </c>
      <c r="B577" s="356" t="str">
        <f t="shared" si="1"/>
        <v>#REF!</v>
      </c>
      <c r="C577" s="356" t="str">
        <f t="shared" si="2"/>
        <v>#REF!</v>
      </c>
      <c r="D577" s="356" t="str">
        <f t="shared" si="3"/>
        <v>#REF!</v>
      </c>
      <c r="E577" s="356" t="str">
        <f t="shared" si="4"/>
        <v>#REF!</v>
      </c>
      <c r="F577" s="356" t="str">
        <f t="shared" si="5"/>
        <v>#REF!</v>
      </c>
      <c r="G577" s="356" t="str">
        <f t="shared" si="6"/>
        <v>#REF!</v>
      </c>
      <c r="H577" s="356" t="str">
        <f t="shared" si="7"/>
        <v>#REF!</v>
      </c>
      <c r="I577" s="356" t="str">
        <f t="shared" si="8"/>
        <v>#REF!</v>
      </c>
      <c r="J577" s="356" t="str">
        <f t="shared" si="9"/>
        <v>#REF!</v>
      </c>
      <c r="K577" s="356" t="str">
        <f t="shared" si="10"/>
        <v>#REF!</v>
      </c>
      <c r="L577" s="356" t="str">
        <f t="shared" si="11"/>
        <v>#REF!</v>
      </c>
      <c r="M577" s="356" t="str">
        <f t="shared" si="12"/>
        <v>#REF!</v>
      </c>
      <c r="N577" s="356" t="str">
        <f t="shared" si="13"/>
        <v>#REF!</v>
      </c>
      <c r="O577" s="356" t="str">
        <f t="shared" si="14"/>
        <v>#REF!</v>
      </c>
      <c r="P577" s="356" t="str">
        <f t="shared" si="15"/>
        <v>#REF!</v>
      </c>
      <c r="Q577" s="356" t="str">
        <f t="shared" si="16"/>
        <v>#REF!</v>
      </c>
      <c r="R577" s="356" t="str">
        <f t="shared" si="17"/>
        <v>#REF!</v>
      </c>
      <c r="S577" s="356" t="str">
        <f t="shared" si="18"/>
        <v>#REF!</v>
      </c>
      <c r="T577" s="356" t="str">
        <f t="shared" si="19"/>
        <v>#REF!</v>
      </c>
      <c r="U577" s="356" t="str">
        <f t="shared" si="20"/>
        <v>#REF!</v>
      </c>
      <c r="V577" s="356" t="str">
        <f t="shared" si="21"/>
        <v>#REF!</v>
      </c>
      <c r="W577" s="356" t="str">
        <f t="shared" si="22"/>
        <v>#REF!</v>
      </c>
      <c r="X577" s="356" t="str">
        <f t="shared" si="23"/>
        <v>#REF!</v>
      </c>
      <c r="Y577" s="356" t="str">
        <f t="shared" si="24"/>
        <v>#REF!</v>
      </c>
      <c r="Z577" s="356" t="str">
        <f t="shared" si="25"/>
        <v>#REF!</v>
      </c>
      <c r="AA577" s="356" t="str">
        <f t="shared" si="26"/>
        <v>#REF!</v>
      </c>
      <c r="AB577" s="356" t="str">
        <f t="shared" si="27"/>
        <v>#REF!</v>
      </c>
      <c r="AC577" s="356" t="str">
        <f t="shared" si="28"/>
        <v>#REF!</v>
      </c>
      <c r="AD577" s="356" t="str">
        <f t="shared" si="29"/>
        <v>#REF!</v>
      </c>
      <c r="AE577" s="356" t="str">
        <f t="shared" si="30"/>
        <v>#REF!</v>
      </c>
      <c r="AF577" s="356" t="str">
        <f t="shared" si="31"/>
        <v>#REF!</v>
      </c>
      <c r="AG577" s="356" t="str">
        <f t="shared" si="32"/>
        <v>#REF!</v>
      </c>
      <c r="AH577" s="356" t="str">
        <f t="shared" si="33"/>
        <v>#REF!</v>
      </c>
      <c r="AI577" s="356" t="str">
        <f t="shared" si="34"/>
        <v>#REF!</v>
      </c>
      <c r="AJ577" s="356" t="str">
        <f t="shared" si="35"/>
        <v>#REF!</v>
      </c>
      <c r="AK577" s="356" t="str">
        <f t="shared" si="36"/>
        <v>#REF!</v>
      </c>
      <c r="AL577" s="356" t="str">
        <f t="shared" si="37"/>
        <v>#REF!</v>
      </c>
      <c r="AM577" s="356" t="str">
        <f t="shared" si="38"/>
        <v>#REF!</v>
      </c>
      <c r="AN577" s="356" t="str">
        <f t="shared" si="39"/>
        <v>#REF!</v>
      </c>
      <c r="AO577" s="356" t="str">
        <f t="shared" si="40"/>
        <v>#REF!</v>
      </c>
      <c r="AP577" s="356" t="str">
        <f t="shared" si="41"/>
        <v>#REF!</v>
      </c>
      <c r="AQ577" s="356" t="str">
        <f t="shared" si="42"/>
        <v>#REF!</v>
      </c>
      <c r="AR577" s="356" t="str">
        <f t="shared" si="43"/>
        <v>#REF!</v>
      </c>
      <c r="AS577" s="356" t="str">
        <f t="shared" si="44"/>
        <v>#REF!</v>
      </c>
      <c r="AT577" s="356" t="str">
        <f t="shared" si="45"/>
        <v>#REF!</v>
      </c>
      <c r="AU577" s="356" t="str">
        <f t="shared" si="46"/>
        <v>#REF!</v>
      </c>
      <c r="AV577" s="356" t="str">
        <f t="shared" si="47"/>
        <v>#REF!</v>
      </c>
      <c r="AW577" s="356" t="str">
        <f t="shared" si="48"/>
        <v>#REF!</v>
      </c>
      <c r="AX577" s="356" t="str">
        <f t="shared" si="49"/>
        <v>#REF!</v>
      </c>
      <c r="AY577" s="356" t="str">
        <f t="shared" si="50"/>
        <v>#REF!</v>
      </c>
      <c r="AZ577" s="356" t="str">
        <f t="shared" si="51"/>
        <v>#REF!</v>
      </c>
      <c r="BA577" s="356" t="str">
        <f t="shared" si="52"/>
        <v>#REF!</v>
      </c>
      <c r="BB577" s="356" t="str">
        <f t="shared" si="53"/>
        <v>#REF!</v>
      </c>
      <c r="BC577" s="356" t="str">
        <f t="shared" si="54"/>
        <v>#REF!</v>
      </c>
      <c r="BD577" s="356" t="str">
        <f t="shared" si="55"/>
        <v>#REF!</v>
      </c>
      <c r="BE577" s="356" t="str">
        <f t="shared" si="56"/>
        <v>#REF!</v>
      </c>
      <c r="BF577" s="356" t="str">
        <f t="shared" si="57"/>
        <v>#REF!</v>
      </c>
      <c r="BG577" s="356" t="str">
        <f t="shared" si="58"/>
        <v>#REF!</v>
      </c>
      <c r="BH577" s="356" t="str">
        <f t="shared" si="59"/>
        <v>#REF!</v>
      </c>
      <c r="BI577" s="356" t="str">
        <f t="shared" si="60"/>
        <v>#REF!</v>
      </c>
      <c r="BJ577" s="356" t="str">
        <f t="shared" si="61"/>
        <v>#REF!</v>
      </c>
      <c r="BK577" s="356" t="str">
        <f t="shared" si="62"/>
        <v>#REF!</v>
      </c>
      <c r="BL577" s="356" t="str">
        <f t="shared" si="63"/>
        <v>#REF!</v>
      </c>
      <c r="BM577" s="356" t="str">
        <f t="shared" si="64"/>
        <v>#REF!</v>
      </c>
      <c r="BN577" s="112"/>
    </row>
    <row r="578">
      <c r="A578" s="351">
        <v>41.983333333333334</v>
      </c>
      <c r="B578" s="356" t="str">
        <f t="shared" si="1"/>
        <v>#REF!</v>
      </c>
      <c r="C578" s="356" t="str">
        <f t="shared" si="2"/>
        <v>#REF!</v>
      </c>
      <c r="D578" s="356" t="str">
        <f t="shared" si="3"/>
        <v>#REF!</v>
      </c>
      <c r="E578" s="356" t="str">
        <f t="shared" si="4"/>
        <v>#REF!</v>
      </c>
      <c r="F578" s="356" t="str">
        <f t="shared" si="5"/>
        <v>#REF!</v>
      </c>
      <c r="G578" s="356" t="str">
        <f t="shared" si="6"/>
        <v>#REF!</v>
      </c>
      <c r="H578" s="356" t="str">
        <f t="shared" si="7"/>
        <v>#REF!</v>
      </c>
      <c r="I578" s="356" t="str">
        <f t="shared" si="8"/>
        <v>#REF!</v>
      </c>
      <c r="J578" s="356" t="str">
        <f t="shared" si="9"/>
        <v>#REF!</v>
      </c>
      <c r="K578" s="356" t="str">
        <f t="shared" si="10"/>
        <v>#REF!</v>
      </c>
      <c r="L578" s="356" t="str">
        <f t="shared" si="11"/>
        <v>#REF!</v>
      </c>
      <c r="M578" s="356" t="str">
        <f t="shared" si="12"/>
        <v>#REF!</v>
      </c>
      <c r="N578" s="356" t="str">
        <f t="shared" si="13"/>
        <v>#REF!</v>
      </c>
      <c r="O578" s="356" t="str">
        <f t="shared" si="14"/>
        <v>#REF!</v>
      </c>
      <c r="P578" s="356" t="str">
        <f t="shared" si="15"/>
        <v>#REF!</v>
      </c>
      <c r="Q578" s="356" t="str">
        <f t="shared" si="16"/>
        <v>#REF!</v>
      </c>
      <c r="R578" s="356" t="str">
        <f t="shared" si="17"/>
        <v>#REF!</v>
      </c>
      <c r="S578" s="356" t="str">
        <f t="shared" si="18"/>
        <v>#REF!</v>
      </c>
      <c r="T578" s="356" t="str">
        <f t="shared" si="19"/>
        <v>#REF!</v>
      </c>
      <c r="U578" s="356" t="str">
        <f t="shared" si="20"/>
        <v>#REF!</v>
      </c>
      <c r="V578" s="356" t="str">
        <f t="shared" si="21"/>
        <v>#REF!</v>
      </c>
      <c r="W578" s="356" t="str">
        <f t="shared" si="22"/>
        <v>#REF!</v>
      </c>
      <c r="X578" s="356" t="str">
        <f t="shared" si="23"/>
        <v>#REF!</v>
      </c>
      <c r="Y578" s="356" t="str">
        <f t="shared" si="24"/>
        <v>#REF!</v>
      </c>
      <c r="Z578" s="356" t="str">
        <f t="shared" si="25"/>
        <v>#REF!</v>
      </c>
      <c r="AA578" s="356" t="str">
        <f t="shared" si="26"/>
        <v>#REF!</v>
      </c>
      <c r="AB578" s="356" t="str">
        <f t="shared" si="27"/>
        <v>#REF!</v>
      </c>
      <c r="AC578" s="356" t="str">
        <f t="shared" si="28"/>
        <v>#REF!</v>
      </c>
      <c r="AD578" s="356" t="str">
        <f t="shared" si="29"/>
        <v>#REF!</v>
      </c>
      <c r="AE578" s="356" t="str">
        <f t="shared" si="30"/>
        <v>#REF!</v>
      </c>
      <c r="AF578" s="356" t="str">
        <f t="shared" si="31"/>
        <v>#REF!</v>
      </c>
      <c r="AG578" s="356" t="str">
        <f t="shared" si="32"/>
        <v>#REF!</v>
      </c>
      <c r="AH578" s="356" t="str">
        <f t="shared" si="33"/>
        <v>#REF!</v>
      </c>
      <c r="AI578" s="356" t="str">
        <f t="shared" si="34"/>
        <v>#REF!</v>
      </c>
      <c r="AJ578" s="356" t="str">
        <f t="shared" si="35"/>
        <v>#REF!</v>
      </c>
      <c r="AK578" s="356" t="str">
        <f t="shared" si="36"/>
        <v>#REF!</v>
      </c>
      <c r="AL578" s="356" t="str">
        <f t="shared" si="37"/>
        <v>#REF!</v>
      </c>
      <c r="AM578" s="356" t="str">
        <f t="shared" si="38"/>
        <v>#REF!</v>
      </c>
      <c r="AN578" s="356" t="str">
        <f t="shared" si="39"/>
        <v>#REF!</v>
      </c>
      <c r="AO578" s="356" t="str">
        <f t="shared" si="40"/>
        <v>#REF!</v>
      </c>
      <c r="AP578" s="356" t="str">
        <f t="shared" si="41"/>
        <v>#REF!</v>
      </c>
      <c r="AQ578" s="356" t="str">
        <f t="shared" si="42"/>
        <v>#REF!</v>
      </c>
      <c r="AR578" s="356" t="str">
        <f t="shared" si="43"/>
        <v>#REF!</v>
      </c>
      <c r="AS578" s="356" t="str">
        <f t="shared" si="44"/>
        <v>#REF!</v>
      </c>
      <c r="AT578" s="356" t="str">
        <f t="shared" si="45"/>
        <v>#REF!</v>
      </c>
      <c r="AU578" s="356" t="str">
        <f t="shared" si="46"/>
        <v>#REF!</v>
      </c>
      <c r="AV578" s="356" t="str">
        <f t="shared" si="47"/>
        <v>#REF!</v>
      </c>
      <c r="AW578" s="356" t="str">
        <f t="shared" si="48"/>
        <v>#REF!</v>
      </c>
      <c r="AX578" s="356" t="str">
        <f t="shared" si="49"/>
        <v>#REF!</v>
      </c>
      <c r="AY578" s="356" t="str">
        <f t="shared" si="50"/>
        <v>#REF!</v>
      </c>
      <c r="AZ578" s="356" t="str">
        <f t="shared" si="51"/>
        <v>#REF!</v>
      </c>
      <c r="BA578" s="356" t="str">
        <f t="shared" si="52"/>
        <v>#REF!</v>
      </c>
      <c r="BB578" s="356" t="str">
        <f t="shared" si="53"/>
        <v>#REF!</v>
      </c>
      <c r="BC578" s="356" t="str">
        <f t="shared" si="54"/>
        <v>#REF!</v>
      </c>
      <c r="BD578" s="356" t="str">
        <f t="shared" si="55"/>
        <v>#REF!</v>
      </c>
      <c r="BE578" s="356" t="str">
        <f t="shared" si="56"/>
        <v>#REF!</v>
      </c>
      <c r="BF578" s="356" t="str">
        <f t="shared" si="57"/>
        <v>#REF!</v>
      </c>
      <c r="BG578" s="356" t="str">
        <f t="shared" si="58"/>
        <v>#REF!</v>
      </c>
      <c r="BH578" s="356" t="str">
        <f t="shared" si="59"/>
        <v>#REF!</v>
      </c>
      <c r="BI578" s="356" t="str">
        <f t="shared" si="60"/>
        <v>#REF!</v>
      </c>
      <c r="BJ578" s="356" t="str">
        <f t="shared" si="61"/>
        <v>#REF!</v>
      </c>
      <c r="BK578" s="356" t="str">
        <f t="shared" si="62"/>
        <v>#REF!</v>
      </c>
      <c r="BL578" s="356" t="str">
        <f t="shared" si="63"/>
        <v>#REF!</v>
      </c>
      <c r="BM578" s="356" t="str">
        <f t="shared" si="64"/>
        <v>#REF!</v>
      </c>
      <c r="BN578" s="112"/>
    </row>
    <row r="579">
      <c r="A579" s="351">
        <v>43.016666666666666</v>
      </c>
      <c r="B579" s="356" t="str">
        <f t="shared" si="1"/>
        <v>#REF!</v>
      </c>
      <c r="C579" s="356" t="str">
        <f t="shared" si="2"/>
        <v>#REF!</v>
      </c>
      <c r="D579" s="356" t="str">
        <f t="shared" si="3"/>
        <v>#REF!</v>
      </c>
      <c r="E579" s="356" t="str">
        <f t="shared" si="4"/>
        <v>#REF!</v>
      </c>
      <c r="F579" s="356" t="str">
        <f t="shared" si="5"/>
        <v>#REF!</v>
      </c>
      <c r="G579" s="356" t="str">
        <f t="shared" si="6"/>
        <v>#REF!</v>
      </c>
      <c r="H579" s="356" t="str">
        <f t="shared" si="7"/>
        <v>#REF!</v>
      </c>
      <c r="I579" s="356" t="str">
        <f t="shared" si="8"/>
        <v>#REF!</v>
      </c>
      <c r="J579" s="356" t="str">
        <f t="shared" si="9"/>
        <v>#REF!</v>
      </c>
      <c r="K579" s="356" t="str">
        <f t="shared" si="10"/>
        <v>#REF!</v>
      </c>
      <c r="L579" s="356" t="str">
        <f t="shared" si="11"/>
        <v>#REF!</v>
      </c>
      <c r="M579" s="356" t="str">
        <f t="shared" si="12"/>
        <v>#REF!</v>
      </c>
      <c r="N579" s="356" t="str">
        <f t="shared" si="13"/>
        <v>#REF!</v>
      </c>
      <c r="O579" s="356" t="str">
        <f t="shared" si="14"/>
        <v>#REF!</v>
      </c>
      <c r="P579" s="356" t="str">
        <f t="shared" si="15"/>
        <v>#REF!</v>
      </c>
      <c r="Q579" s="356" t="str">
        <f t="shared" si="16"/>
        <v>#REF!</v>
      </c>
      <c r="R579" s="356" t="str">
        <f t="shared" si="17"/>
        <v>#REF!</v>
      </c>
      <c r="S579" s="356" t="str">
        <f t="shared" si="18"/>
        <v>#REF!</v>
      </c>
      <c r="T579" s="356" t="str">
        <f t="shared" si="19"/>
        <v>#REF!</v>
      </c>
      <c r="U579" s="356" t="str">
        <f t="shared" si="20"/>
        <v>#REF!</v>
      </c>
      <c r="V579" s="356" t="str">
        <f t="shared" si="21"/>
        <v>#REF!</v>
      </c>
      <c r="W579" s="356" t="str">
        <f t="shared" si="22"/>
        <v>#REF!</v>
      </c>
      <c r="X579" s="356" t="str">
        <f t="shared" si="23"/>
        <v>#REF!</v>
      </c>
      <c r="Y579" s="356" t="str">
        <f t="shared" si="24"/>
        <v>#REF!</v>
      </c>
      <c r="Z579" s="356" t="str">
        <f t="shared" si="25"/>
        <v>#REF!</v>
      </c>
      <c r="AA579" s="356" t="str">
        <f t="shared" si="26"/>
        <v>#REF!</v>
      </c>
      <c r="AB579" s="356" t="str">
        <f t="shared" si="27"/>
        <v>#REF!</v>
      </c>
      <c r="AC579" s="356" t="str">
        <f t="shared" si="28"/>
        <v>#REF!</v>
      </c>
      <c r="AD579" s="356" t="str">
        <f t="shared" si="29"/>
        <v>#REF!</v>
      </c>
      <c r="AE579" s="356" t="str">
        <f t="shared" si="30"/>
        <v>#REF!</v>
      </c>
      <c r="AF579" s="356" t="str">
        <f t="shared" si="31"/>
        <v>#REF!</v>
      </c>
      <c r="AG579" s="356" t="str">
        <f t="shared" si="32"/>
        <v>#REF!</v>
      </c>
      <c r="AH579" s="356" t="str">
        <f t="shared" si="33"/>
        <v>#REF!</v>
      </c>
      <c r="AI579" s="356" t="str">
        <f t="shared" si="34"/>
        <v>#REF!</v>
      </c>
      <c r="AJ579" s="356" t="str">
        <f t="shared" si="35"/>
        <v>#REF!</v>
      </c>
      <c r="AK579" s="356" t="str">
        <f t="shared" si="36"/>
        <v>#REF!</v>
      </c>
      <c r="AL579" s="356" t="str">
        <f t="shared" si="37"/>
        <v>#REF!</v>
      </c>
      <c r="AM579" s="356" t="str">
        <f t="shared" si="38"/>
        <v>#REF!</v>
      </c>
      <c r="AN579" s="356" t="str">
        <f t="shared" si="39"/>
        <v>#REF!</v>
      </c>
      <c r="AO579" s="356" t="str">
        <f t="shared" si="40"/>
        <v>#REF!</v>
      </c>
      <c r="AP579" s="356" t="str">
        <f t="shared" si="41"/>
        <v>#REF!</v>
      </c>
      <c r="AQ579" s="356" t="str">
        <f t="shared" si="42"/>
        <v>#REF!</v>
      </c>
      <c r="AR579" s="356" t="str">
        <f t="shared" si="43"/>
        <v>#REF!</v>
      </c>
      <c r="AS579" s="356" t="str">
        <f t="shared" si="44"/>
        <v>#REF!</v>
      </c>
      <c r="AT579" s="356" t="str">
        <f t="shared" si="45"/>
        <v>#REF!</v>
      </c>
      <c r="AU579" s="356" t="str">
        <f t="shared" si="46"/>
        <v>#REF!</v>
      </c>
      <c r="AV579" s="356" t="str">
        <f t="shared" si="47"/>
        <v>#REF!</v>
      </c>
      <c r="AW579" s="356" t="str">
        <f t="shared" si="48"/>
        <v>#REF!</v>
      </c>
      <c r="AX579" s="356" t="str">
        <f t="shared" si="49"/>
        <v>#REF!</v>
      </c>
      <c r="AY579" s="356" t="str">
        <f t="shared" si="50"/>
        <v>#REF!</v>
      </c>
      <c r="AZ579" s="356" t="str">
        <f t="shared" si="51"/>
        <v>#REF!</v>
      </c>
      <c r="BA579" s="356" t="str">
        <f t="shared" si="52"/>
        <v>#REF!</v>
      </c>
      <c r="BB579" s="356" t="str">
        <f t="shared" si="53"/>
        <v>#REF!</v>
      </c>
      <c r="BC579" s="356" t="str">
        <f t="shared" si="54"/>
        <v>#REF!</v>
      </c>
      <c r="BD579" s="356" t="str">
        <f t="shared" si="55"/>
        <v>#REF!</v>
      </c>
      <c r="BE579" s="356" t="str">
        <f t="shared" si="56"/>
        <v>#REF!</v>
      </c>
      <c r="BF579" s="356" t="str">
        <f t="shared" si="57"/>
        <v>#REF!</v>
      </c>
      <c r="BG579" s="356" t="str">
        <f t="shared" si="58"/>
        <v>#REF!</v>
      </c>
      <c r="BH579" s="356" t="str">
        <f t="shared" si="59"/>
        <v>#REF!</v>
      </c>
      <c r="BI579" s="356" t="str">
        <f t="shared" si="60"/>
        <v>#REF!</v>
      </c>
      <c r="BJ579" s="356" t="str">
        <f t="shared" si="61"/>
        <v>#REF!</v>
      </c>
      <c r="BK579" s="356" t="str">
        <f t="shared" si="62"/>
        <v>#REF!</v>
      </c>
      <c r="BL579" s="356" t="str">
        <f t="shared" si="63"/>
        <v>#REF!</v>
      </c>
      <c r="BM579" s="356" t="str">
        <f t="shared" si="64"/>
        <v>#REF!</v>
      </c>
      <c r="BN579" s="112"/>
    </row>
    <row r="580">
      <c r="A580" s="351">
        <v>44.03333333333333</v>
      </c>
      <c r="B580" s="356" t="str">
        <f t="shared" si="1"/>
        <v>#REF!</v>
      </c>
      <c r="C580" s="356" t="str">
        <f t="shared" si="2"/>
        <v>#REF!</v>
      </c>
      <c r="D580" s="356" t="str">
        <f t="shared" si="3"/>
        <v>#REF!</v>
      </c>
      <c r="E580" s="356" t="str">
        <f t="shared" si="4"/>
        <v>#REF!</v>
      </c>
      <c r="F580" s="356" t="str">
        <f t="shared" si="5"/>
        <v>#REF!</v>
      </c>
      <c r="G580" s="356" t="str">
        <f t="shared" si="6"/>
        <v>#REF!</v>
      </c>
      <c r="H580" s="356" t="str">
        <f t="shared" si="7"/>
        <v>#REF!</v>
      </c>
      <c r="I580" s="356" t="str">
        <f t="shared" si="8"/>
        <v>#REF!</v>
      </c>
      <c r="J580" s="356" t="str">
        <f t="shared" si="9"/>
        <v>#REF!</v>
      </c>
      <c r="K580" s="356" t="str">
        <f t="shared" si="10"/>
        <v>#REF!</v>
      </c>
      <c r="L580" s="356" t="str">
        <f t="shared" si="11"/>
        <v>#REF!</v>
      </c>
      <c r="M580" s="356" t="str">
        <f t="shared" si="12"/>
        <v>#REF!</v>
      </c>
      <c r="N580" s="356" t="str">
        <f t="shared" si="13"/>
        <v>#REF!</v>
      </c>
      <c r="O580" s="356" t="str">
        <f t="shared" si="14"/>
        <v>#REF!</v>
      </c>
      <c r="P580" s="356" t="str">
        <f t="shared" si="15"/>
        <v>#REF!</v>
      </c>
      <c r="Q580" s="356" t="str">
        <f t="shared" si="16"/>
        <v>#REF!</v>
      </c>
      <c r="R580" s="356" t="str">
        <f t="shared" si="17"/>
        <v>#REF!</v>
      </c>
      <c r="S580" s="356" t="str">
        <f t="shared" si="18"/>
        <v>#REF!</v>
      </c>
      <c r="T580" s="356" t="str">
        <f t="shared" si="19"/>
        <v>#REF!</v>
      </c>
      <c r="U580" s="356" t="str">
        <f t="shared" si="20"/>
        <v>#REF!</v>
      </c>
      <c r="V580" s="356" t="str">
        <f t="shared" si="21"/>
        <v>#REF!</v>
      </c>
      <c r="W580" s="356" t="str">
        <f t="shared" si="22"/>
        <v>#REF!</v>
      </c>
      <c r="X580" s="356" t="str">
        <f t="shared" si="23"/>
        <v>#REF!</v>
      </c>
      <c r="Y580" s="356" t="str">
        <f t="shared" si="24"/>
        <v>#REF!</v>
      </c>
      <c r="Z580" s="356" t="str">
        <f t="shared" si="25"/>
        <v>#REF!</v>
      </c>
      <c r="AA580" s="356" t="str">
        <f t="shared" si="26"/>
        <v>#REF!</v>
      </c>
      <c r="AB580" s="356" t="str">
        <f t="shared" si="27"/>
        <v>#REF!</v>
      </c>
      <c r="AC580" s="356" t="str">
        <f t="shared" si="28"/>
        <v>#REF!</v>
      </c>
      <c r="AD580" s="356" t="str">
        <f t="shared" si="29"/>
        <v>#REF!</v>
      </c>
      <c r="AE580" s="356" t="str">
        <f t="shared" si="30"/>
        <v>#REF!</v>
      </c>
      <c r="AF580" s="356" t="str">
        <f t="shared" si="31"/>
        <v>#REF!</v>
      </c>
      <c r="AG580" s="356" t="str">
        <f t="shared" si="32"/>
        <v>#REF!</v>
      </c>
      <c r="AH580" s="356" t="str">
        <f t="shared" si="33"/>
        <v>#REF!</v>
      </c>
      <c r="AI580" s="356" t="str">
        <f t="shared" si="34"/>
        <v>#REF!</v>
      </c>
      <c r="AJ580" s="356" t="str">
        <f t="shared" si="35"/>
        <v>#REF!</v>
      </c>
      <c r="AK580" s="356" t="str">
        <f t="shared" si="36"/>
        <v>#REF!</v>
      </c>
      <c r="AL580" s="356" t="str">
        <f t="shared" si="37"/>
        <v>#REF!</v>
      </c>
      <c r="AM580" s="356" t="str">
        <f t="shared" si="38"/>
        <v>#REF!</v>
      </c>
      <c r="AN580" s="356" t="str">
        <f t="shared" si="39"/>
        <v>#REF!</v>
      </c>
      <c r="AO580" s="356" t="str">
        <f t="shared" si="40"/>
        <v>#REF!</v>
      </c>
      <c r="AP580" s="356" t="str">
        <f t="shared" si="41"/>
        <v>#REF!</v>
      </c>
      <c r="AQ580" s="356" t="str">
        <f t="shared" si="42"/>
        <v>#REF!</v>
      </c>
      <c r="AR580" s="356" t="str">
        <f t="shared" si="43"/>
        <v>#REF!</v>
      </c>
      <c r="AS580" s="356" t="str">
        <f t="shared" si="44"/>
        <v>#REF!</v>
      </c>
      <c r="AT580" s="356" t="str">
        <f t="shared" si="45"/>
        <v>#REF!</v>
      </c>
      <c r="AU580" s="356" t="str">
        <f t="shared" si="46"/>
        <v>#REF!</v>
      </c>
      <c r="AV580" s="356" t="str">
        <f t="shared" si="47"/>
        <v>#REF!</v>
      </c>
      <c r="AW580" s="356" t="str">
        <f t="shared" si="48"/>
        <v>#REF!</v>
      </c>
      <c r="AX580" s="356" t="str">
        <f t="shared" si="49"/>
        <v>#REF!</v>
      </c>
      <c r="AY580" s="356" t="str">
        <f t="shared" si="50"/>
        <v>#REF!</v>
      </c>
      <c r="AZ580" s="356" t="str">
        <f t="shared" si="51"/>
        <v>#REF!</v>
      </c>
      <c r="BA580" s="356" t="str">
        <f t="shared" si="52"/>
        <v>#REF!</v>
      </c>
      <c r="BB580" s="356" t="str">
        <f t="shared" si="53"/>
        <v>#REF!</v>
      </c>
      <c r="BC580" s="356" t="str">
        <f t="shared" si="54"/>
        <v>#REF!</v>
      </c>
      <c r="BD580" s="356" t="str">
        <f t="shared" si="55"/>
        <v>#REF!</v>
      </c>
      <c r="BE580" s="356" t="str">
        <f t="shared" si="56"/>
        <v>#REF!</v>
      </c>
      <c r="BF580" s="356" t="str">
        <f t="shared" si="57"/>
        <v>#REF!</v>
      </c>
      <c r="BG580" s="356" t="str">
        <f t="shared" si="58"/>
        <v>#REF!</v>
      </c>
      <c r="BH580" s="356" t="str">
        <f t="shared" si="59"/>
        <v>#REF!</v>
      </c>
      <c r="BI580" s="356" t="str">
        <f t="shared" si="60"/>
        <v>#REF!</v>
      </c>
      <c r="BJ580" s="356" t="str">
        <f t="shared" si="61"/>
        <v>#REF!</v>
      </c>
      <c r="BK580" s="356" t="str">
        <f t="shared" si="62"/>
        <v>#REF!</v>
      </c>
      <c r="BL580" s="356" t="str">
        <f t="shared" si="63"/>
        <v>#REF!</v>
      </c>
      <c r="BM580" s="356" t="str">
        <f t="shared" si="64"/>
        <v>#REF!</v>
      </c>
      <c r="BN580" s="112"/>
    </row>
    <row r="581">
      <c r="A581" s="351">
        <v>45.06666666666667</v>
      </c>
      <c r="B581" s="356" t="str">
        <f t="shared" si="1"/>
        <v>#REF!</v>
      </c>
      <c r="C581" s="356" t="str">
        <f t="shared" si="2"/>
        <v>#REF!</v>
      </c>
      <c r="D581" s="356" t="str">
        <f t="shared" si="3"/>
        <v>#REF!</v>
      </c>
      <c r="E581" s="356" t="str">
        <f t="shared" si="4"/>
        <v>#REF!</v>
      </c>
      <c r="F581" s="356" t="str">
        <f t="shared" si="5"/>
        <v>#REF!</v>
      </c>
      <c r="G581" s="356" t="str">
        <f t="shared" si="6"/>
        <v>#REF!</v>
      </c>
      <c r="H581" s="356" t="str">
        <f t="shared" si="7"/>
        <v>#REF!</v>
      </c>
      <c r="I581" s="356" t="str">
        <f t="shared" si="8"/>
        <v>#REF!</v>
      </c>
      <c r="J581" s="356" t="str">
        <f t="shared" si="9"/>
        <v>#REF!</v>
      </c>
      <c r="K581" s="356" t="str">
        <f t="shared" si="10"/>
        <v>#REF!</v>
      </c>
      <c r="L581" s="356" t="str">
        <f t="shared" si="11"/>
        <v>#REF!</v>
      </c>
      <c r="M581" s="356" t="str">
        <f t="shared" si="12"/>
        <v>#REF!</v>
      </c>
      <c r="N581" s="356" t="str">
        <f t="shared" si="13"/>
        <v>#REF!</v>
      </c>
      <c r="O581" s="356" t="str">
        <f t="shared" si="14"/>
        <v>#REF!</v>
      </c>
      <c r="P581" s="356" t="str">
        <f t="shared" si="15"/>
        <v>#REF!</v>
      </c>
      <c r="Q581" s="356" t="str">
        <f t="shared" si="16"/>
        <v>#REF!</v>
      </c>
      <c r="R581" s="356" t="str">
        <f t="shared" si="17"/>
        <v>#REF!</v>
      </c>
      <c r="S581" s="356" t="str">
        <f t="shared" si="18"/>
        <v>#REF!</v>
      </c>
      <c r="T581" s="356" t="str">
        <f t="shared" si="19"/>
        <v>#REF!</v>
      </c>
      <c r="U581" s="356" t="str">
        <f t="shared" si="20"/>
        <v>#REF!</v>
      </c>
      <c r="V581" s="356" t="str">
        <f t="shared" si="21"/>
        <v>#REF!</v>
      </c>
      <c r="W581" s="356" t="str">
        <f t="shared" si="22"/>
        <v>#REF!</v>
      </c>
      <c r="X581" s="356" t="str">
        <f t="shared" si="23"/>
        <v>#REF!</v>
      </c>
      <c r="Y581" s="356" t="str">
        <f t="shared" si="24"/>
        <v>#REF!</v>
      </c>
      <c r="Z581" s="356" t="str">
        <f t="shared" si="25"/>
        <v>#REF!</v>
      </c>
      <c r="AA581" s="356" t="str">
        <f t="shared" si="26"/>
        <v>#REF!</v>
      </c>
      <c r="AB581" s="356" t="str">
        <f t="shared" si="27"/>
        <v>#REF!</v>
      </c>
      <c r="AC581" s="356" t="str">
        <f t="shared" si="28"/>
        <v>#REF!</v>
      </c>
      <c r="AD581" s="356" t="str">
        <f t="shared" si="29"/>
        <v>#REF!</v>
      </c>
      <c r="AE581" s="356" t="str">
        <f t="shared" si="30"/>
        <v>#REF!</v>
      </c>
      <c r="AF581" s="356" t="str">
        <f t="shared" si="31"/>
        <v>#REF!</v>
      </c>
      <c r="AG581" s="356" t="str">
        <f t="shared" si="32"/>
        <v>#REF!</v>
      </c>
      <c r="AH581" s="356" t="str">
        <f t="shared" si="33"/>
        <v>#REF!</v>
      </c>
      <c r="AI581" s="356" t="str">
        <f t="shared" si="34"/>
        <v>#REF!</v>
      </c>
      <c r="AJ581" s="356" t="str">
        <f t="shared" si="35"/>
        <v>#REF!</v>
      </c>
      <c r="AK581" s="356" t="str">
        <f t="shared" si="36"/>
        <v>#REF!</v>
      </c>
      <c r="AL581" s="356" t="str">
        <f t="shared" si="37"/>
        <v>#REF!</v>
      </c>
      <c r="AM581" s="356" t="str">
        <f t="shared" si="38"/>
        <v>#REF!</v>
      </c>
      <c r="AN581" s="356" t="str">
        <f t="shared" si="39"/>
        <v>#REF!</v>
      </c>
      <c r="AO581" s="356" t="str">
        <f t="shared" si="40"/>
        <v>#REF!</v>
      </c>
      <c r="AP581" s="356" t="str">
        <f t="shared" si="41"/>
        <v>#REF!</v>
      </c>
      <c r="AQ581" s="356" t="str">
        <f t="shared" si="42"/>
        <v>#REF!</v>
      </c>
      <c r="AR581" s="356" t="str">
        <f t="shared" si="43"/>
        <v>#REF!</v>
      </c>
      <c r="AS581" s="356" t="str">
        <f t="shared" si="44"/>
        <v>#REF!</v>
      </c>
      <c r="AT581" s="356" t="str">
        <f t="shared" si="45"/>
        <v>#REF!</v>
      </c>
      <c r="AU581" s="356" t="str">
        <f t="shared" si="46"/>
        <v>#REF!</v>
      </c>
      <c r="AV581" s="356" t="str">
        <f t="shared" si="47"/>
        <v>#REF!</v>
      </c>
      <c r="AW581" s="356" t="str">
        <f t="shared" si="48"/>
        <v>#REF!</v>
      </c>
      <c r="AX581" s="356" t="str">
        <f t="shared" si="49"/>
        <v>#REF!</v>
      </c>
      <c r="AY581" s="356" t="str">
        <f t="shared" si="50"/>
        <v>#REF!</v>
      </c>
      <c r="AZ581" s="356" t="str">
        <f t="shared" si="51"/>
        <v>#REF!</v>
      </c>
      <c r="BA581" s="356" t="str">
        <f t="shared" si="52"/>
        <v>#REF!</v>
      </c>
      <c r="BB581" s="356" t="str">
        <f t="shared" si="53"/>
        <v>#REF!</v>
      </c>
      <c r="BC581" s="356" t="str">
        <f t="shared" si="54"/>
        <v>#REF!</v>
      </c>
      <c r="BD581" s="356" t="str">
        <f t="shared" si="55"/>
        <v>#REF!</v>
      </c>
      <c r="BE581" s="356" t="str">
        <f t="shared" si="56"/>
        <v>#REF!</v>
      </c>
      <c r="BF581" s="356" t="str">
        <f t="shared" si="57"/>
        <v>#REF!</v>
      </c>
      <c r="BG581" s="356" t="str">
        <f t="shared" si="58"/>
        <v>#REF!</v>
      </c>
      <c r="BH581" s="356" t="str">
        <f t="shared" si="59"/>
        <v>#REF!</v>
      </c>
      <c r="BI581" s="356" t="str">
        <f t="shared" si="60"/>
        <v>#REF!</v>
      </c>
      <c r="BJ581" s="356" t="str">
        <f t="shared" si="61"/>
        <v>#REF!</v>
      </c>
      <c r="BK581" s="356" t="str">
        <f t="shared" si="62"/>
        <v>#REF!</v>
      </c>
      <c r="BL581" s="356" t="str">
        <f t="shared" si="63"/>
        <v>#REF!</v>
      </c>
      <c r="BM581" s="356" t="str">
        <f t="shared" si="64"/>
        <v>#REF!</v>
      </c>
      <c r="BN581" s="112"/>
    </row>
    <row r="582">
      <c r="A582" s="351">
        <v>46.08333333333333</v>
      </c>
      <c r="B582" s="356" t="str">
        <f t="shared" si="1"/>
        <v>#REF!</v>
      </c>
      <c r="C582" s="356" t="str">
        <f t="shared" si="2"/>
        <v>#REF!</v>
      </c>
      <c r="D582" s="356" t="str">
        <f t="shared" si="3"/>
        <v>#REF!</v>
      </c>
      <c r="E582" s="356" t="str">
        <f t="shared" si="4"/>
        <v>#REF!</v>
      </c>
      <c r="F582" s="356" t="str">
        <f t="shared" si="5"/>
        <v>#REF!</v>
      </c>
      <c r="G582" s="356" t="str">
        <f t="shared" si="6"/>
        <v>#REF!</v>
      </c>
      <c r="H582" s="356" t="str">
        <f t="shared" si="7"/>
        <v>#REF!</v>
      </c>
      <c r="I582" s="356" t="str">
        <f t="shared" si="8"/>
        <v>#REF!</v>
      </c>
      <c r="J582" s="356" t="str">
        <f t="shared" si="9"/>
        <v>#REF!</v>
      </c>
      <c r="K582" s="356" t="str">
        <f t="shared" si="10"/>
        <v>#REF!</v>
      </c>
      <c r="L582" s="356" t="str">
        <f t="shared" si="11"/>
        <v>#REF!</v>
      </c>
      <c r="M582" s="356" t="str">
        <f t="shared" si="12"/>
        <v>#REF!</v>
      </c>
      <c r="N582" s="356" t="str">
        <f t="shared" si="13"/>
        <v>#REF!</v>
      </c>
      <c r="O582" s="356" t="str">
        <f t="shared" si="14"/>
        <v>#REF!</v>
      </c>
      <c r="P582" s="356" t="str">
        <f t="shared" si="15"/>
        <v>#REF!</v>
      </c>
      <c r="Q582" s="356" t="str">
        <f t="shared" si="16"/>
        <v>#REF!</v>
      </c>
      <c r="R582" s="356" t="str">
        <f t="shared" si="17"/>
        <v>#REF!</v>
      </c>
      <c r="S582" s="356" t="str">
        <f t="shared" si="18"/>
        <v>#REF!</v>
      </c>
      <c r="T582" s="356" t="str">
        <f t="shared" si="19"/>
        <v>#REF!</v>
      </c>
      <c r="U582" s="356" t="str">
        <f t="shared" si="20"/>
        <v>#REF!</v>
      </c>
      <c r="V582" s="356" t="str">
        <f t="shared" si="21"/>
        <v>#REF!</v>
      </c>
      <c r="W582" s="356" t="str">
        <f t="shared" si="22"/>
        <v>#REF!</v>
      </c>
      <c r="X582" s="356" t="str">
        <f t="shared" si="23"/>
        <v>#REF!</v>
      </c>
      <c r="Y582" s="356" t="str">
        <f t="shared" si="24"/>
        <v>#REF!</v>
      </c>
      <c r="Z582" s="356" t="str">
        <f t="shared" si="25"/>
        <v>#REF!</v>
      </c>
      <c r="AA582" s="356" t="str">
        <f t="shared" si="26"/>
        <v>#REF!</v>
      </c>
      <c r="AB582" s="356" t="str">
        <f t="shared" si="27"/>
        <v>#REF!</v>
      </c>
      <c r="AC582" s="356" t="str">
        <f t="shared" si="28"/>
        <v>#REF!</v>
      </c>
      <c r="AD582" s="356" t="str">
        <f t="shared" si="29"/>
        <v>#REF!</v>
      </c>
      <c r="AE582" s="356" t="str">
        <f t="shared" si="30"/>
        <v>#REF!</v>
      </c>
      <c r="AF582" s="356" t="str">
        <f t="shared" si="31"/>
        <v>#REF!</v>
      </c>
      <c r="AG582" s="356" t="str">
        <f t="shared" si="32"/>
        <v>#REF!</v>
      </c>
      <c r="AH582" s="356" t="str">
        <f t="shared" si="33"/>
        <v>#REF!</v>
      </c>
      <c r="AI582" s="356" t="str">
        <f t="shared" si="34"/>
        <v>#REF!</v>
      </c>
      <c r="AJ582" s="356" t="str">
        <f t="shared" si="35"/>
        <v>#REF!</v>
      </c>
      <c r="AK582" s="356" t="str">
        <f t="shared" si="36"/>
        <v>#REF!</v>
      </c>
      <c r="AL582" s="356" t="str">
        <f t="shared" si="37"/>
        <v>#REF!</v>
      </c>
      <c r="AM582" s="356" t="str">
        <f t="shared" si="38"/>
        <v>#REF!</v>
      </c>
      <c r="AN582" s="356" t="str">
        <f t="shared" si="39"/>
        <v>#REF!</v>
      </c>
      <c r="AO582" s="356" t="str">
        <f t="shared" si="40"/>
        <v>#REF!</v>
      </c>
      <c r="AP582" s="356" t="str">
        <f t="shared" si="41"/>
        <v>#REF!</v>
      </c>
      <c r="AQ582" s="356" t="str">
        <f t="shared" si="42"/>
        <v>#REF!</v>
      </c>
      <c r="AR582" s="356" t="str">
        <f t="shared" si="43"/>
        <v>#REF!</v>
      </c>
      <c r="AS582" s="356" t="str">
        <f t="shared" si="44"/>
        <v>#REF!</v>
      </c>
      <c r="AT582" s="356" t="str">
        <f t="shared" si="45"/>
        <v>#REF!</v>
      </c>
      <c r="AU582" s="356" t="str">
        <f t="shared" si="46"/>
        <v>#REF!</v>
      </c>
      <c r="AV582" s="356" t="str">
        <f t="shared" si="47"/>
        <v>#REF!</v>
      </c>
      <c r="AW582" s="356" t="str">
        <f t="shared" si="48"/>
        <v>#REF!</v>
      </c>
      <c r="AX582" s="356" t="str">
        <f t="shared" si="49"/>
        <v>#REF!</v>
      </c>
      <c r="AY582" s="356" t="str">
        <f t="shared" si="50"/>
        <v>#REF!</v>
      </c>
      <c r="AZ582" s="356" t="str">
        <f t="shared" si="51"/>
        <v>#REF!</v>
      </c>
      <c r="BA582" s="356" t="str">
        <f t="shared" si="52"/>
        <v>#REF!</v>
      </c>
      <c r="BB582" s="356" t="str">
        <f t="shared" si="53"/>
        <v>#REF!</v>
      </c>
      <c r="BC582" s="356" t="str">
        <f t="shared" si="54"/>
        <v>#REF!</v>
      </c>
      <c r="BD582" s="356" t="str">
        <f t="shared" si="55"/>
        <v>#REF!</v>
      </c>
      <c r="BE582" s="356" t="str">
        <f t="shared" si="56"/>
        <v>#REF!</v>
      </c>
      <c r="BF582" s="356" t="str">
        <f t="shared" si="57"/>
        <v>#REF!</v>
      </c>
      <c r="BG582" s="356" t="str">
        <f t="shared" si="58"/>
        <v>#REF!</v>
      </c>
      <c r="BH582" s="356" t="str">
        <f t="shared" si="59"/>
        <v>#REF!</v>
      </c>
      <c r="BI582" s="356" t="str">
        <f t="shared" si="60"/>
        <v>#REF!</v>
      </c>
      <c r="BJ582" s="356" t="str">
        <f t="shared" si="61"/>
        <v>#REF!</v>
      </c>
      <c r="BK582" s="356" t="str">
        <f t="shared" si="62"/>
        <v>#REF!</v>
      </c>
      <c r="BL582" s="356" t="str">
        <f t="shared" si="63"/>
        <v>#REF!</v>
      </c>
      <c r="BM582" s="356" t="str">
        <f t="shared" si="64"/>
        <v>#REF!</v>
      </c>
      <c r="BN582" s="112"/>
    </row>
    <row r="583">
      <c r="A583" s="351">
        <v>47.11666666666667</v>
      </c>
      <c r="B583" s="356" t="str">
        <f t="shared" si="1"/>
        <v>#REF!</v>
      </c>
      <c r="C583" s="356" t="str">
        <f t="shared" si="2"/>
        <v>#REF!</v>
      </c>
      <c r="D583" s="356" t="str">
        <f t="shared" si="3"/>
        <v>#REF!</v>
      </c>
      <c r="E583" s="356" t="str">
        <f t="shared" si="4"/>
        <v>#REF!</v>
      </c>
      <c r="F583" s="356" t="str">
        <f t="shared" si="5"/>
        <v>#REF!</v>
      </c>
      <c r="G583" s="356" t="str">
        <f t="shared" si="6"/>
        <v>#REF!</v>
      </c>
      <c r="H583" s="356" t="str">
        <f t="shared" si="7"/>
        <v>#REF!</v>
      </c>
      <c r="I583" s="356" t="str">
        <f t="shared" si="8"/>
        <v>#REF!</v>
      </c>
      <c r="J583" s="356" t="str">
        <f t="shared" si="9"/>
        <v>#REF!</v>
      </c>
      <c r="K583" s="356" t="str">
        <f t="shared" si="10"/>
        <v>#REF!</v>
      </c>
      <c r="L583" s="356" t="str">
        <f t="shared" si="11"/>
        <v>#REF!</v>
      </c>
      <c r="M583" s="356" t="str">
        <f t="shared" si="12"/>
        <v>#REF!</v>
      </c>
      <c r="N583" s="356" t="str">
        <f t="shared" si="13"/>
        <v>#REF!</v>
      </c>
      <c r="O583" s="356" t="str">
        <f t="shared" si="14"/>
        <v>#REF!</v>
      </c>
      <c r="P583" s="356" t="str">
        <f t="shared" si="15"/>
        <v>#REF!</v>
      </c>
      <c r="Q583" s="356" t="str">
        <f t="shared" si="16"/>
        <v>#REF!</v>
      </c>
      <c r="R583" s="356" t="str">
        <f t="shared" si="17"/>
        <v>#REF!</v>
      </c>
      <c r="S583" s="356" t="str">
        <f t="shared" si="18"/>
        <v>#REF!</v>
      </c>
      <c r="T583" s="356" t="str">
        <f t="shared" si="19"/>
        <v>#REF!</v>
      </c>
      <c r="U583" s="356" t="str">
        <f t="shared" si="20"/>
        <v>#REF!</v>
      </c>
      <c r="V583" s="356" t="str">
        <f t="shared" si="21"/>
        <v>#REF!</v>
      </c>
      <c r="W583" s="356" t="str">
        <f t="shared" si="22"/>
        <v>#REF!</v>
      </c>
      <c r="X583" s="356" t="str">
        <f t="shared" si="23"/>
        <v>#REF!</v>
      </c>
      <c r="Y583" s="356" t="str">
        <f t="shared" si="24"/>
        <v>#REF!</v>
      </c>
      <c r="Z583" s="356" t="str">
        <f t="shared" si="25"/>
        <v>#REF!</v>
      </c>
      <c r="AA583" s="356" t="str">
        <f t="shared" si="26"/>
        <v>#REF!</v>
      </c>
      <c r="AB583" s="356" t="str">
        <f t="shared" si="27"/>
        <v>#REF!</v>
      </c>
      <c r="AC583" s="356" t="str">
        <f t="shared" si="28"/>
        <v>#REF!</v>
      </c>
      <c r="AD583" s="356" t="str">
        <f t="shared" si="29"/>
        <v>#REF!</v>
      </c>
      <c r="AE583" s="356" t="str">
        <f t="shared" si="30"/>
        <v>#REF!</v>
      </c>
      <c r="AF583" s="356" t="str">
        <f t="shared" si="31"/>
        <v>#REF!</v>
      </c>
      <c r="AG583" s="356" t="str">
        <f t="shared" si="32"/>
        <v>#REF!</v>
      </c>
      <c r="AH583" s="356" t="str">
        <f t="shared" si="33"/>
        <v>#REF!</v>
      </c>
      <c r="AI583" s="356" t="str">
        <f t="shared" si="34"/>
        <v>#REF!</v>
      </c>
      <c r="AJ583" s="356" t="str">
        <f t="shared" si="35"/>
        <v>#REF!</v>
      </c>
      <c r="AK583" s="356" t="str">
        <f t="shared" si="36"/>
        <v>#REF!</v>
      </c>
      <c r="AL583" s="356" t="str">
        <f t="shared" si="37"/>
        <v>#REF!</v>
      </c>
      <c r="AM583" s="356" t="str">
        <f t="shared" si="38"/>
        <v>#REF!</v>
      </c>
      <c r="AN583" s="356" t="str">
        <f t="shared" si="39"/>
        <v>#REF!</v>
      </c>
      <c r="AO583" s="356" t="str">
        <f t="shared" si="40"/>
        <v>#REF!</v>
      </c>
      <c r="AP583" s="356" t="str">
        <f t="shared" si="41"/>
        <v>#REF!</v>
      </c>
      <c r="AQ583" s="356" t="str">
        <f t="shared" si="42"/>
        <v>#REF!</v>
      </c>
      <c r="AR583" s="356" t="str">
        <f t="shared" si="43"/>
        <v>#REF!</v>
      </c>
      <c r="AS583" s="356" t="str">
        <f t="shared" si="44"/>
        <v>#REF!</v>
      </c>
      <c r="AT583" s="356" t="str">
        <f t="shared" si="45"/>
        <v>#REF!</v>
      </c>
      <c r="AU583" s="356" t="str">
        <f t="shared" si="46"/>
        <v>#REF!</v>
      </c>
      <c r="AV583" s="356" t="str">
        <f t="shared" si="47"/>
        <v>#REF!</v>
      </c>
      <c r="AW583" s="356" t="str">
        <f t="shared" si="48"/>
        <v>#REF!</v>
      </c>
      <c r="AX583" s="356" t="str">
        <f t="shared" si="49"/>
        <v>#REF!</v>
      </c>
      <c r="AY583" s="356" t="str">
        <f t="shared" si="50"/>
        <v>#REF!</v>
      </c>
      <c r="AZ583" s="356" t="str">
        <f t="shared" si="51"/>
        <v>#REF!</v>
      </c>
      <c r="BA583" s="356" t="str">
        <f t="shared" si="52"/>
        <v>#REF!</v>
      </c>
      <c r="BB583" s="356" t="str">
        <f t="shared" si="53"/>
        <v>#REF!</v>
      </c>
      <c r="BC583" s="356" t="str">
        <f t="shared" si="54"/>
        <v>#REF!</v>
      </c>
      <c r="BD583" s="356" t="str">
        <f t="shared" si="55"/>
        <v>#REF!</v>
      </c>
      <c r="BE583" s="356" t="str">
        <f t="shared" si="56"/>
        <v>#REF!</v>
      </c>
      <c r="BF583" s="356" t="str">
        <f t="shared" si="57"/>
        <v>#REF!</v>
      </c>
      <c r="BG583" s="356" t="str">
        <f t="shared" si="58"/>
        <v>#REF!</v>
      </c>
      <c r="BH583" s="356" t="str">
        <f t="shared" si="59"/>
        <v>#REF!</v>
      </c>
      <c r="BI583" s="356" t="str">
        <f t="shared" si="60"/>
        <v>#REF!</v>
      </c>
      <c r="BJ583" s="356" t="str">
        <f t="shared" si="61"/>
        <v>#REF!</v>
      </c>
      <c r="BK583" s="356" t="str">
        <f t="shared" si="62"/>
        <v>#REF!</v>
      </c>
      <c r="BL583" s="356" t="str">
        <f t="shared" si="63"/>
        <v>#REF!</v>
      </c>
      <c r="BM583" s="356" t="str">
        <f t="shared" si="64"/>
        <v>#REF!</v>
      </c>
      <c r="BN583" s="112"/>
    </row>
    <row r="584">
      <c r="A584" s="351">
        <v>48.133333333333326</v>
      </c>
      <c r="B584" s="356" t="str">
        <f t="shared" si="1"/>
        <v>#REF!</v>
      </c>
      <c r="C584" s="356" t="str">
        <f t="shared" si="2"/>
        <v>#REF!</v>
      </c>
      <c r="D584" s="356" t="str">
        <f t="shared" si="3"/>
        <v>#REF!</v>
      </c>
      <c r="E584" s="356" t="str">
        <f t="shared" si="4"/>
        <v>#REF!</v>
      </c>
      <c r="F584" s="356" t="str">
        <f t="shared" si="5"/>
        <v>#REF!</v>
      </c>
      <c r="G584" s="356" t="str">
        <f t="shared" si="6"/>
        <v>#REF!</v>
      </c>
      <c r="H584" s="356" t="str">
        <f t="shared" si="7"/>
        <v>#REF!</v>
      </c>
      <c r="I584" s="356" t="str">
        <f t="shared" si="8"/>
        <v>#REF!</v>
      </c>
      <c r="J584" s="356" t="str">
        <f t="shared" si="9"/>
        <v>#REF!</v>
      </c>
      <c r="K584" s="356" t="str">
        <f t="shared" si="10"/>
        <v>#REF!</v>
      </c>
      <c r="L584" s="356" t="str">
        <f t="shared" si="11"/>
        <v>#REF!</v>
      </c>
      <c r="M584" s="356" t="str">
        <f t="shared" si="12"/>
        <v>#REF!</v>
      </c>
      <c r="N584" s="356" t="str">
        <f t="shared" si="13"/>
        <v>#REF!</v>
      </c>
      <c r="O584" s="356" t="str">
        <f t="shared" si="14"/>
        <v>#REF!</v>
      </c>
      <c r="P584" s="356" t="str">
        <f t="shared" si="15"/>
        <v>#REF!</v>
      </c>
      <c r="Q584" s="356" t="str">
        <f t="shared" si="16"/>
        <v>#REF!</v>
      </c>
      <c r="R584" s="356" t="str">
        <f t="shared" si="17"/>
        <v>#REF!</v>
      </c>
      <c r="S584" s="356" t="str">
        <f t="shared" si="18"/>
        <v>#REF!</v>
      </c>
      <c r="T584" s="356" t="str">
        <f t="shared" si="19"/>
        <v>#REF!</v>
      </c>
      <c r="U584" s="356" t="str">
        <f t="shared" si="20"/>
        <v>#REF!</v>
      </c>
      <c r="V584" s="356" t="str">
        <f t="shared" si="21"/>
        <v>#REF!</v>
      </c>
      <c r="W584" s="356" t="str">
        <f t="shared" si="22"/>
        <v>#REF!</v>
      </c>
      <c r="X584" s="356" t="str">
        <f t="shared" si="23"/>
        <v>#REF!</v>
      </c>
      <c r="Y584" s="356" t="str">
        <f t="shared" si="24"/>
        <v>#REF!</v>
      </c>
      <c r="Z584" s="356" t="str">
        <f t="shared" si="25"/>
        <v>#REF!</v>
      </c>
      <c r="AA584" s="356" t="str">
        <f t="shared" si="26"/>
        <v>#REF!</v>
      </c>
      <c r="AB584" s="356" t="str">
        <f t="shared" si="27"/>
        <v>#REF!</v>
      </c>
      <c r="AC584" s="356" t="str">
        <f t="shared" si="28"/>
        <v>#REF!</v>
      </c>
      <c r="AD584" s="356" t="str">
        <f t="shared" si="29"/>
        <v>#REF!</v>
      </c>
      <c r="AE584" s="356" t="str">
        <f t="shared" si="30"/>
        <v>#REF!</v>
      </c>
      <c r="AF584" s="356" t="str">
        <f t="shared" si="31"/>
        <v>#REF!</v>
      </c>
      <c r="AG584" s="356" t="str">
        <f t="shared" si="32"/>
        <v>#REF!</v>
      </c>
      <c r="AH584" s="356" t="str">
        <f t="shared" si="33"/>
        <v>#REF!</v>
      </c>
      <c r="AI584" s="356" t="str">
        <f t="shared" si="34"/>
        <v>#REF!</v>
      </c>
      <c r="AJ584" s="356" t="str">
        <f t="shared" si="35"/>
        <v>#REF!</v>
      </c>
      <c r="AK584" s="356" t="str">
        <f t="shared" si="36"/>
        <v>#REF!</v>
      </c>
      <c r="AL584" s="356" t="str">
        <f t="shared" si="37"/>
        <v>#REF!</v>
      </c>
      <c r="AM584" s="356" t="str">
        <f t="shared" si="38"/>
        <v>#REF!</v>
      </c>
      <c r="AN584" s="356" t="str">
        <f t="shared" si="39"/>
        <v>#REF!</v>
      </c>
      <c r="AO584" s="356" t="str">
        <f t="shared" si="40"/>
        <v>#REF!</v>
      </c>
      <c r="AP584" s="356" t="str">
        <f t="shared" si="41"/>
        <v>#REF!</v>
      </c>
      <c r="AQ584" s="356" t="str">
        <f t="shared" si="42"/>
        <v>#REF!</v>
      </c>
      <c r="AR584" s="356" t="str">
        <f t="shared" si="43"/>
        <v>#REF!</v>
      </c>
      <c r="AS584" s="356" t="str">
        <f t="shared" si="44"/>
        <v>#REF!</v>
      </c>
      <c r="AT584" s="356" t="str">
        <f t="shared" si="45"/>
        <v>#REF!</v>
      </c>
      <c r="AU584" s="356" t="str">
        <f t="shared" si="46"/>
        <v>#REF!</v>
      </c>
      <c r="AV584" s="356" t="str">
        <f t="shared" si="47"/>
        <v>#REF!</v>
      </c>
      <c r="AW584" s="356" t="str">
        <f t="shared" si="48"/>
        <v>#REF!</v>
      </c>
      <c r="AX584" s="356" t="str">
        <f t="shared" si="49"/>
        <v>#REF!</v>
      </c>
      <c r="AY584" s="356" t="str">
        <f t="shared" si="50"/>
        <v>#REF!</v>
      </c>
      <c r="AZ584" s="356" t="str">
        <f t="shared" si="51"/>
        <v>#REF!</v>
      </c>
      <c r="BA584" s="356" t="str">
        <f t="shared" si="52"/>
        <v>#REF!</v>
      </c>
      <c r="BB584" s="356" t="str">
        <f t="shared" si="53"/>
        <v>#REF!</v>
      </c>
      <c r="BC584" s="356" t="str">
        <f t="shared" si="54"/>
        <v>#REF!</v>
      </c>
      <c r="BD584" s="356" t="str">
        <f t="shared" si="55"/>
        <v>#REF!</v>
      </c>
      <c r="BE584" s="356" t="str">
        <f t="shared" si="56"/>
        <v>#REF!</v>
      </c>
      <c r="BF584" s="356" t="str">
        <f t="shared" si="57"/>
        <v>#REF!</v>
      </c>
      <c r="BG584" s="356" t="str">
        <f t="shared" si="58"/>
        <v>#REF!</v>
      </c>
      <c r="BH584" s="356" t="str">
        <f t="shared" si="59"/>
        <v>#REF!</v>
      </c>
      <c r="BI584" s="356" t="str">
        <f t="shared" si="60"/>
        <v>#REF!</v>
      </c>
      <c r="BJ584" s="356" t="str">
        <f t="shared" si="61"/>
        <v>#REF!</v>
      </c>
      <c r="BK584" s="356" t="str">
        <f t="shared" si="62"/>
        <v>#REF!</v>
      </c>
      <c r="BL584" s="356" t="str">
        <f t="shared" si="63"/>
        <v>#REF!</v>
      </c>
      <c r="BM584" s="356" t="str">
        <f t="shared" si="64"/>
        <v>#REF!</v>
      </c>
      <c r="BN584" s="112"/>
    </row>
    <row r="585">
      <c r="A585" s="351">
        <v>49.166666666666664</v>
      </c>
      <c r="B585" s="356" t="str">
        <f t="shared" si="1"/>
        <v>#REF!</v>
      </c>
      <c r="C585" s="356" t="str">
        <f t="shared" si="2"/>
        <v>#REF!</v>
      </c>
      <c r="D585" s="356" t="str">
        <f t="shared" si="3"/>
        <v>#REF!</v>
      </c>
      <c r="E585" s="356" t="str">
        <f t="shared" si="4"/>
        <v>#REF!</v>
      </c>
      <c r="F585" s="356" t="str">
        <f t="shared" si="5"/>
        <v>#REF!</v>
      </c>
      <c r="G585" s="356" t="str">
        <f t="shared" si="6"/>
        <v>#REF!</v>
      </c>
      <c r="H585" s="356" t="str">
        <f t="shared" si="7"/>
        <v>#REF!</v>
      </c>
      <c r="I585" s="356" t="str">
        <f t="shared" si="8"/>
        <v>#REF!</v>
      </c>
      <c r="J585" s="356" t="str">
        <f t="shared" si="9"/>
        <v>#REF!</v>
      </c>
      <c r="K585" s="356" t="str">
        <f t="shared" si="10"/>
        <v>#REF!</v>
      </c>
      <c r="L585" s="356" t="str">
        <f t="shared" si="11"/>
        <v>#REF!</v>
      </c>
      <c r="M585" s="356" t="str">
        <f t="shared" si="12"/>
        <v>#REF!</v>
      </c>
      <c r="N585" s="356" t="str">
        <f t="shared" si="13"/>
        <v>#REF!</v>
      </c>
      <c r="O585" s="356" t="str">
        <f t="shared" si="14"/>
        <v>#REF!</v>
      </c>
      <c r="P585" s="356" t="str">
        <f t="shared" si="15"/>
        <v>#REF!</v>
      </c>
      <c r="Q585" s="356" t="str">
        <f t="shared" si="16"/>
        <v>#REF!</v>
      </c>
      <c r="R585" s="356" t="str">
        <f t="shared" si="17"/>
        <v>#REF!</v>
      </c>
      <c r="S585" s="356" t="str">
        <f t="shared" si="18"/>
        <v>#REF!</v>
      </c>
      <c r="T585" s="356" t="str">
        <f t="shared" si="19"/>
        <v>#REF!</v>
      </c>
      <c r="U585" s="356" t="str">
        <f t="shared" si="20"/>
        <v>#REF!</v>
      </c>
      <c r="V585" s="356" t="str">
        <f t="shared" si="21"/>
        <v>#REF!</v>
      </c>
      <c r="W585" s="356" t="str">
        <f t="shared" si="22"/>
        <v>#REF!</v>
      </c>
      <c r="X585" s="356" t="str">
        <f t="shared" si="23"/>
        <v>#REF!</v>
      </c>
      <c r="Y585" s="356" t="str">
        <f t="shared" si="24"/>
        <v>#REF!</v>
      </c>
      <c r="Z585" s="356" t="str">
        <f t="shared" si="25"/>
        <v>#REF!</v>
      </c>
      <c r="AA585" s="356" t="str">
        <f t="shared" si="26"/>
        <v>#REF!</v>
      </c>
      <c r="AB585" s="356" t="str">
        <f t="shared" si="27"/>
        <v>#REF!</v>
      </c>
      <c r="AC585" s="356" t="str">
        <f t="shared" si="28"/>
        <v>#REF!</v>
      </c>
      <c r="AD585" s="356" t="str">
        <f t="shared" si="29"/>
        <v>#REF!</v>
      </c>
      <c r="AE585" s="356" t="str">
        <f t="shared" si="30"/>
        <v>#REF!</v>
      </c>
      <c r="AF585" s="356" t="str">
        <f t="shared" si="31"/>
        <v>#REF!</v>
      </c>
      <c r="AG585" s="356" t="str">
        <f t="shared" si="32"/>
        <v>#REF!</v>
      </c>
      <c r="AH585" s="356" t="str">
        <f t="shared" si="33"/>
        <v>#REF!</v>
      </c>
      <c r="AI585" s="356" t="str">
        <f t="shared" si="34"/>
        <v>#REF!</v>
      </c>
      <c r="AJ585" s="356" t="str">
        <f t="shared" si="35"/>
        <v>#REF!</v>
      </c>
      <c r="AK585" s="356" t="str">
        <f t="shared" si="36"/>
        <v>#REF!</v>
      </c>
      <c r="AL585" s="356" t="str">
        <f t="shared" si="37"/>
        <v>#REF!</v>
      </c>
      <c r="AM585" s="356" t="str">
        <f t="shared" si="38"/>
        <v>#REF!</v>
      </c>
      <c r="AN585" s="356" t="str">
        <f t="shared" si="39"/>
        <v>#REF!</v>
      </c>
      <c r="AO585" s="356" t="str">
        <f t="shared" si="40"/>
        <v>#REF!</v>
      </c>
      <c r="AP585" s="356" t="str">
        <f t="shared" si="41"/>
        <v>#REF!</v>
      </c>
      <c r="AQ585" s="356" t="str">
        <f t="shared" si="42"/>
        <v>#REF!</v>
      </c>
      <c r="AR585" s="356" t="str">
        <f t="shared" si="43"/>
        <v>#REF!</v>
      </c>
      <c r="AS585" s="356" t="str">
        <f t="shared" si="44"/>
        <v>#REF!</v>
      </c>
      <c r="AT585" s="356" t="str">
        <f t="shared" si="45"/>
        <v>#REF!</v>
      </c>
      <c r="AU585" s="356" t="str">
        <f t="shared" si="46"/>
        <v>#REF!</v>
      </c>
      <c r="AV585" s="356" t="str">
        <f t="shared" si="47"/>
        <v>#REF!</v>
      </c>
      <c r="AW585" s="356" t="str">
        <f t="shared" si="48"/>
        <v>#REF!</v>
      </c>
      <c r="AX585" s="356" t="str">
        <f t="shared" si="49"/>
        <v>#REF!</v>
      </c>
      <c r="AY585" s="356" t="str">
        <f t="shared" si="50"/>
        <v>#REF!</v>
      </c>
      <c r="AZ585" s="356" t="str">
        <f t="shared" si="51"/>
        <v>#REF!</v>
      </c>
      <c r="BA585" s="356" t="str">
        <f t="shared" si="52"/>
        <v>#REF!</v>
      </c>
      <c r="BB585" s="356" t="str">
        <f t="shared" si="53"/>
        <v>#REF!</v>
      </c>
      <c r="BC585" s="356" t="str">
        <f t="shared" si="54"/>
        <v>#REF!</v>
      </c>
      <c r="BD585" s="356" t="str">
        <f t="shared" si="55"/>
        <v>#REF!</v>
      </c>
      <c r="BE585" s="356" t="str">
        <f t="shared" si="56"/>
        <v>#REF!</v>
      </c>
      <c r="BF585" s="356" t="str">
        <f t="shared" si="57"/>
        <v>#REF!</v>
      </c>
      <c r="BG585" s="356" t="str">
        <f t="shared" si="58"/>
        <v>#REF!</v>
      </c>
      <c r="BH585" s="356" t="str">
        <f t="shared" si="59"/>
        <v>#REF!</v>
      </c>
      <c r="BI585" s="356" t="str">
        <f t="shared" si="60"/>
        <v>#REF!</v>
      </c>
      <c r="BJ585" s="356" t="str">
        <f t="shared" si="61"/>
        <v>#REF!</v>
      </c>
      <c r="BK585" s="356" t="str">
        <f t="shared" si="62"/>
        <v>#REF!</v>
      </c>
      <c r="BL585" s="356" t="str">
        <f t="shared" si="63"/>
        <v>#REF!</v>
      </c>
      <c r="BM585" s="356" t="str">
        <f t="shared" si="64"/>
        <v>#REF!</v>
      </c>
      <c r="BN585" s="112"/>
    </row>
    <row r="586">
      <c r="A586" s="351">
        <v>50.18333333333333</v>
      </c>
      <c r="B586" s="356" t="str">
        <f t="shared" si="1"/>
        <v>#REF!</v>
      </c>
      <c r="C586" s="356" t="str">
        <f t="shared" si="2"/>
        <v>#REF!</v>
      </c>
      <c r="D586" s="356" t="str">
        <f t="shared" si="3"/>
        <v>#REF!</v>
      </c>
      <c r="E586" s="356" t="str">
        <f t="shared" si="4"/>
        <v>#REF!</v>
      </c>
      <c r="F586" s="356" t="str">
        <f t="shared" si="5"/>
        <v>#REF!</v>
      </c>
      <c r="G586" s="356" t="str">
        <f t="shared" si="6"/>
        <v>#REF!</v>
      </c>
      <c r="H586" s="356" t="str">
        <f t="shared" si="7"/>
        <v>#REF!</v>
      </c>
      <c r="I586" s="356" t="str">
        <f t="shared" si="8"/>
        <v>#REF!</v>
      </c>
      <c r="J586" s="356" t="str">
        <f t="shared" si="9"/>
        <v>#REF!</v>
      </c>
      <c r="K586" s="356" t="str">
        <f t="shared" si="10"/>
        <v>#REF!</v>
      </c>
      <c r="L586" s="356" t="str">
        <f t="shared" si="11"/>
        <v>#REF!</v>
      </c>
      <c r="M586" s="356" t="str">
        <f t="shared" si="12"/>
        <v>#REF!</v>
      </c>
      <c r="N586" s="356" t="str">
        <f t="shared" si="13"/>
        <v>#REF!</v>
      </c>
      <c r="O586" s="356" t="str">
        <f t="shared" si="14"/>
        <v>#REF!</v>
      </c>
      <c r="P586" s="356" t="str">
        <f t="shared" si="15"/>
        <v>#REF!</v>
      </c>
      <c r="Q586" s="356" t="str">
        <f t="shared" si="16"/>
        <v>#REF!</v>
      </c>
      <c r="R586" s="356" t="str">
        <f t="shared" si="17"/>
        <v>#REF!</v>
      </c>
      <c r="S586" s="356" t="str">
        <f t="shared" si="18"/>
        <v>#REF!</v>
      </c>
      <c r="T586" s="356" t="str">
        <f t="shared" si="19"/>
        <v>#REF!</v>
      </c>
      <c r="U586" s="356" t="str">
        <f t="shared" si="20"/>
        <v>#REF!</v>
      </c>
      <c r="V586" s="356" t="str">
        <f t="shared" si="21"/>
        <v>#REF!</v>
      </c>
      <c r="W586" s="356" t="str">
        <f t="shared" si="22"/>
        <v>#REF!</v>
      </c>
      <c r="X586" s="356" t="str">
        <f t="shared" si="23"/>
        <v>#REF!</v>
      </c>
      <c r="Y586" s="356" t="str">
        <f t="shared" si="24"/>
        <v>#REF!</v>
      </c>
      <c r="Z586" s="356" t="str">
        <f t="shared" si="25"/>
        <v>#REF!</v>
      </c>
      <c r="AA586" s="356" t="str">
        <f t="shared" si="26"/>
        <v>#REF!</v>
      </c>
      <c r="AB586" s="356" t="str">
        <f t="shared" si="27"/>
        <v>#REF!</v>
      </c>
      <c r="AC586" s="356" t="str">
        <f t="shared" si="28"/>
        <v>#REF!</v>
      </c>
      <c r="AD586" s="356" t="str">
        <f t="shared" si="29"/>
        <v>#REF!</v>
      </c>
      <c r="AE586" s="356" t="str">
        <f t="shared" si="30"/>
        <v>#REF!</v>
      </c>
      <c r="AF586" s="356" t="str">
        <f t="shared" si="31"/>
        <v>#REF!</v>
      </c>
      <c r="AG586" s="356" t="str">
        <f t="shared" si="32"/>
        <v>#REF!</v>
      </c>
      <c r="AH586" s="356" t="str">
        <f t="shared" si="33"/>
        <v>#REF!</v>
      </c>
      <c r="AI586" s="356" t="str">
        <f t="shared" si="34"/>
        <v>#REF!</v>
      </c>
      <c r="AJ586" s="356" t="str">
        <f t="shared" si="35"/>
        <v>#REF!</v>
      </c>
      <c r="AK586" s="356" t="str">
        <f t="shared" si="36"/>
        <v>#REF!</v>
      </c>
      <c r="AL586" s="356" t="str">
        <f t="shared" si="37"/>
        <v>#REF!</v>
      </c>
      <c r="AM586" s="356" t="str">
        <f t="shared" si="38"/>
        <v>#REF!</v>
      </c>
      <c r="AN586" s="356" t="str">
        <f t="shared" si="39"/>
        <v>#REF!</v>
      </c>
      <c r="AO586" s="356" t="str">
        <f t="shared" si="40"/>
        <v>#REF!</v>
      </c>
      <c r="AP586" s="356" t="str">
        <f t="shared" si="41"/>
        <v>#REF!</v>
      </c>
      <c r="AQ586" s="356" t="str">
        <f t="shared" si="42"/>
        <v>#REF!</v>
      </c>
      <c r="AR586" s="356" t="str">
        <f t="shared" si="43"/>
        <v>#REF!</v>
      </c>
      <c r="AS586" s="356" t="str">
        <f t="shared" si="44"/>
        <v>#REF!</v>
      </c>
      <c r="AT586" s="356" t="str">
        <f t="shared" si="45"/>
        <v>#REF!</v>
      </c>
      <c r="AU586" s="356" t="str">
        <f t="shared" si="46"/>
        <v>#REF!</v>
      </c>
      <c r="AV586" s="356" t="str">
        <f t="shared" si="47"/>
        <v>#REF!</v>
      </c>
      <c r="AW586" s="356" t="str">
        <f t="shared" si="48"/>
        <v>#REF!</v>
      </c>
      <c r="AX586" s="356" t="str">
        <f t="shared" si="49"/>
        <v>#REF!</v>
      </c>
      <c r="AY586" s="356" t="str">
        <f t="shared" si="50"/>
        <v>#REF!</v>
      </c>
      <c r="AZ586" s="356" t="str">
        <f t="shared" si="51"/>
        <v>#REF!</v>
      </c>
      <c r="BA586" s="356" t="str">
        <f t="shared" si="52"/>
        <v>#REF!</v>
      </c>
      <c r="BB586" s="356" t="str">
        <f t="shared" si="53"/>
        <v>#REF!</v>
      </c>
      <c r="BC586" s="356" t="str">
        <f t="shared" si="54"/>
        <v>#REF!</v>
      </c>
      <c r="BD586" s="356" t="str">
        <f t="shared" si="55"/>
        <v>#REF!</v>
      </c>
      <c r="BE586" s="356" t="str">
        <f t="shared" si="56"/>
        <v>#REF!</v>
      </c>
      <c r="BF586" s="356" t="str">
        <f t="shared" si="57"/>
        <v>#REF!</v>
      </c>
      <c r="BG586" s="356" t="str">
        <f t="shared" si="58"/>
        <v>#REF!</v>
      </c>
      <c r="BH586" s="356" t="str">
        <f t="shared" si="59"/>
        <v>#REF!</v>
      </c>
      <c r="BI586" s="356" t="str">
        <f t="shared" si="60"/>
        <v>#REF!</v>
      </c>
      <c r="BJ586" s="356" t="str">
        <f t="shared" si="61"/>
        <v>#REF!</v>
      </c>
      <c r="BK586" s="356" t="str">
        <f t="shared" si="62"/>
        <v>#REF!</v>
      </c>
      <c r="BL586" s="356" t="str">
        <f t="shared" si="63"/>
        <v>#REF!</v>
      </c>
      <c r="BM586" s="356" t="str">
        <f t="shared" si="64"/>
        <v>#REF!</v>
      </c>
      <c r="BN586" s="112"/>
    </row>
    <row r="587">
      <c r="A587" s="351">
        <v>51.21666666666667</v>
      </c>
      <c r="B587" s="356" t="str">
        <f t="shared" si="1"/>
        <v>#REF!</v>
      </c>
      <c r="C587" s="356" t="str">
        <f t="shared" si="2"/>
        <v>#REF!</v>
      </c>
      <c r="D587" s="356" t="str">
        <f t="shared" si="3"/>
        <v>#REF!</v>
      </c>
      <c r="E587" s="356" t="str">
        <f t="shared" si="4"/>
        <v>#REF!</v>
      </c>
      <c r="F587" s="356" t="str">
        <f t="shared" si="5"/>
        <v>#REF!</v>
      </c>
      <c r="G587" s="356" t="str">
        <f t="shared" si="6"/>
        <v>#REF!</v>
      </c>
      <c r="H587" s="356" t="str">
        <f t="shared" si="7"/>
        <v>#REF!</v>
      </c>
      <c r="I587" s="356" t="str">
        <f t="shared" si="8"/>
        <v>#REF!</v>
      </c>
      <c r="J587" s="356" t="str">
        <f t="shared" si="9"/>
        <v>#REF!</v>
      </c>
      <c r="K587" s="356" t="str">
        <f t="shared" si="10"/>
        <v>#REF!</v>
      </c>
      <c r="L587" s="356" t="str">
        <f t="shared" si="11"/>
        <v>#REF!</v>
      </c>
      <c r="M587" s="356" t="str">
        <f t="shared" si="12"/>
        <v>#REF!</v>
      </c>
      <c r="N587" s="356" t="str">
        <f t="shared" si="13"/>
        <v>#REF!</v>
      </c>
      <c r="O587" s="356" t="str">
        <f t="shared" si="14"/>
        <v>#REF!</v>
      </c>
      <c r="P587" s="356" t="str">
        <f t="shared" si="15"/>
        <v>#REF!</v>
      </c>
      <c r="Q587" s="356" t="str">
        <f t="shared" si="16"/>
        <v>#REF!</v>
      </c>
      <c r="R587" s="356" t="str">
        <f t="shared" si="17"/>
        <v>#REF!</v>
      </c>
      <c r="S587" s="356" t="str">
        <f t="shared" si="18"/>
        <v>#REF!</v>
      </c>
      <c r="T587" s="356" t="str">
        <f t="shared" si="19"/>
        <v>#REF!</v>
      </c>
      <c r="U587" s="356" t="str">
        <f t="shared" si="20"/>
        <v>#REF!</v>
      </c>
      <c r="V587" s="356" t="str">
        <f t="shared" si="21"/>
        <v>#REF!</v>
      </c>
      <c r="W587" s="356" t="str">
        <f t="shared" si="22"/>
        <v>#REF!</v>
      </c>
      <c r="X587" s="356" t="str">
        <f t="shared" si="23"/>
        <v>#REF!</v>
      </c>
      <c r="Y587" s="356" t="str">
        <f t="shared" si="24"/>
        <v>#REF!</v>
      </c>
      <c r="Z587" s="356" t="str">
        <f t="shared" si="25"/>
        <v>#REF!</v>
      </c>
      <c r="AA587" s="356" t="str">
        <f t="shared" si="26"/>
        <v>#REF!</v>
      </c>
      <c r="AB587" s="356" t="str">
        <f t="shared" si="27"/>
        <v>#REF!</v>
      </c>
      <c r="AC587" s="356" t="str">
        <f t="shared" si="28"/>
        <v>#REF!</v>
      </c>
      <c r="AD587" s="356" t="str">
        <f t="shared" si="29"/>
        <v>#REF!</v>
      </c>
      <c r="AE587" s="356" t="str">
        <f t="shared" si="30"/>
        <v>#REF!</v>
      </c>
      <c r="AF587" s="356" t="str">
        <f t="shared" si="31"/>
        <v>#REF!</v>
      </c>
      <c r="AG587" s="356" t="str">
        <f t="shared" si="32"/>
        <v>#REF!</v>
      </c>
      <c r="AH587" s="356" t="str">
        <f t="shared" si="33"/>
        <v>#REF!</v>
      </c>
      <c r="AI587" s="356" t="str">
        <f t="shared" si="34"/>
        <v>#REF!</v>
      </c>
      <c r="AJ587" s="356" t="str">
        <f t="shared" si="35"/>
        <v>#REF!</v>
      </c>
      <c r="AK587" s="356" t="str">
        <f t="shared" si="36"/>
        <v>#REF!</v>
      </c>
      <c r="AL587" s="356" t="str">
        <f t="shared" si="37"/>
        <v>#REF!</v>
      </c>
      <c r="AM587" s="356" t="str">
        <f t="shared" si="38"/>
        <v>#REF!</v>
      </c>
      <c r="AN587" s="356" t="str">
        <f t="shared" si="39"/>
        <v>#REF!</v>
      </c>
      <c r="AO587" s="356" t="str">
        <f t="shared" si="40"/>
        <v>#REF!</v>
      </c>
      <c r="AP587" s="356" t="str">
        <f t="shared" si="41"/>
        <v>#REF!</v>
      </c>
      <c r="AQ587" s="356" t="str">
        <f t="shared" si="42"/>
        <v>#REF!</v>
      </c>
      <c r="AR587" s="356" t="str">
        <f t="shared" si="43"/>
        <v>#REF!</v>
      </c>
      <c r="AS587" s="356" t="str">
        <f t="shared" si="44"/>
        <v>#REF!</v>
      </c>
      <c r="AT587" s="356" t="str">
        <f t="shared" si="45"/>
        <v>#REF!</v>
      </c>
      <c r="AU587" s="356" t="str">
        <f t="shared" si="46"/>
        <v>#REF!</v>
      </c>
      <c r="AV587" s="356" t="str">
        <f t="shared" si="47"/>
        <v>#REF!</v>
      </c>
      <c r="AW587" s="356" t="str">
        <f t="shared" si="48"/>
        <v>#REF!</v>
      </c>
      <c r="AX587" s="356" t="str">
        <f t="shared" si="49"/>
        <v>#REF!</v>
      </c>
      <c r="AY587" s="356" t="str">
        <f t="shared" si="50"/>
        <v>#REF!</v>
      </c>
      <c r="AZ587" s="356" t="str">
        <f t="shared" si="51"/>
        <v>#REF!</v>
      </c>
      <c r="BA587" s="356" t="str">
        <f t="shared" si="52"/>
        <v>#REF!</v>
      </c>
      <c r="BB587" s="356" t="str">
        <f t="shared" si="53"/>
        <v>#REF!</v>
      </c>
      <c r="BC587" s="356" t="str">
        <f t="shared" si="54"/>
        <v>#REF!</v>
      </c>
      <c r="BD587" s="356" t="str">
        <f t="shared" si="55"/>
        <v>#REF!</v>
      </c>
      <c r="BE587" s="356" t="str">
        <f t="shared" si="56"/>
        <v>#REF!</v>
      </c>
      <c r="BF587" s="356" t="str">
        <f t="shared" si="57"/>
        <v>#REF!</v>
      </c>
      <c r="BG587" s="356" t="str">
        <f t="shared" si="58"/>
        <v>#REF!</v>
      </c>
      <c r="BH587" s="356" t="str">
        <f t="shared" si="59"/>
        <v>#REF!</v>
      </c>
      <c r="BI587" s="356" t="str">
        <f t="shared" si="60"/>
        <v>#REF!</v>
      </c>
      <c r="BJ587" s="356" t="str">
        <f t="shared" si="61"/>
        <v>#REF!</v>
      </c>
      <c r="BK587" s="356" t="str">
        <f t="shared" si="62"/>
        <v>#REF!</v>
      </c>
      <c r="BL587" s="356" t="str">
        <f t="shared" si="63"/>
        <v>#REF!</v>
      </c>
      <c r="BM587" s="356" t="str">
        <f t="shared" si="64"/>
        <v>#REF!</v>
      </c>
      <c r="BN587" s="112"/>
    </row>
    <row r="588">
      <c r="A588" s="351">
        <v>52.25</v>
      </c>
      <c r="B588" s="356" t="str">
        <f t="shared" si="1"/>
        <v>#REF!</v>
      </c>
      <c r="C588" s="356" t="str">
        <f t="shared" si="2"/>
        <v>#REF!</v>
      </c>
      <c r="D588" s="356" t="str">
        <f t="shared" si="3"/>
        <v>#REF!</v>
      </c>
      <c r="E588" s="356" t="str">
        <f t="shared" si="4"/>
        <v>#REF!</v>
      </c>
      <c r="F588" s="356" t="str">
        <f t="shared" si="5"/>
        <v>#REF!</v>
      </c>
      <c r="G588" s="356" t="str">
        <f t="shared" si="6"/>
        <v>#REF!</v>
      </c>
      <c r="H588" s="356" t="str">
        <f t="shared" si="7"/>
        <v>#REF!</v>
      </c>
      <c r="I588" s="356" t="str">
        <f t="shared" si="8"/>
        <v>#REF!</v>
      </c>
      <c r="J588" s="356" t="str">
        <f t="shared" si="9"/>
        <v>#REF!</v>
      </c>
      <c r="K588" s="356" t="str">
        <f t="shared" si="10"/>
        <v>#REF!</v>
      </c>
      <c r="L588" s="356" t="str">
        <f t="shared" si="11"/>
        <v>#REF!</v>
      </c>
      <c r="M588" s="356" t="str">
        <f t="shared" si="12"/>
        <v>#REF!</v>
      </c>
      <c r="N588" s="356" t="str">
        <f t="shared" si="13"/>
        <v>#REF!</v>
      </c>
      <c r="O588" s="356" t="str">
        <f t="shared" si="14"/>
        <v>#REF!</v>
      </c>
      <c r="P588" s="356" t="str">
        <f t="shared" si="15"/>
        <v>#REF!</v>
      </c>
      <c r="Q588" s="356" t="str">
        <f t="shared" si="16"/>
        <v>#REF!</v>
      </c>
      <c r="R588" s="356" t="str">
        <f t="shared" si="17"/>
        <v>#REF!</v>
      </c>
      <c r="S588" s="356" t="str">
        <f t="shared" si="18"/>
        <v>#REF!</v>
      </c>
      <c r="T588" s="356" t="str">
        <f t="shared" si="19"/>
        <v>#REF!</v>
      </c>
      <c r="U588" s="356" t="str">
        <f t="shared" si="20"/>
        <v>#REF!</v>
      </c>
      <c r="V588" s="356" t="str">
        <f t="shared" si="21"/>
        <v>#REF!</v>
      </c>
      <c r="W588" s="356" t="str">
        <f t="shared" si="22"/>
        <v>#REF!</v>
      </c>
      <c r="X588" s="356" t="str">
        <f t="shared" si="23"/>
        <v>#REF!</v>
      </c>
      <c r="Y588" s="356" t="str">
        <f t="shared" si="24"/>
        <v>#REF!</v>
      </c>
      <c r="Z588" s="356" t="str">
        <f t="shared" si="25"/>
        <v>#REF!</v>
      </c>
      <c r="AA588" s="356" t="str">
        <f t="shared" si="26"/>
        <v>#REF!</v>
      </c>
      <c r="AB588" s="356" t="str">
        <f t="shared" si="27"/>
        <v>#REF!</v>
      </c>
      <c r="AC588" s="356" t="str">
        <f t="shared" si="28"/>
        <v>#REF!</v>
      </c>
      <c r="AD588" s="356" t="str">
        <f t="shared" si="29"/>
        <v>#REF!</v>
      </c>
      <c r="AE588" s="356" t="str">
        <f t="shared" si="30"/>
        <v>#REF!</v>
      </c>
      <c r="AF588" s="356" t="str">
        <f t="shared" si="31"/>
        <v>#REF!</v>
      </c>
      <c r="AG588" s="356" t="str">
        <f t="shared" si="32"/>
        <v>#REF!</v>
      </c>
      <c r="AH588" s="356" t="str">
        <f t="shared" si="33"/>
        <v>#REF!</v>
      </c>
      <c r="AI588" s="356" t="str">
        <f t="shared" si="34"/>
        <v>#REF!</v>
      </c>
      <c r="AJ588" s="356" t="str">
        <f t="shared" si="35"/>
        <v>#REF!</v>
      </c>
      <c r="AK588" s="356" t="str">
        <f t="shared" si="36"/>
        <v>#REF!</v>
      </c>
      <c r="AL588" s="356" t="str">
        <f t="shared" si="37"/>
        <v>#REF!</v>
      </c>
      <c r="AM588" s="356" t="str">
        <f t="shared" si="38"/>
        <v>#REF!</v>
      </c>
      <c r="AN588" s="356" t="str">
        <f t="shared" si="39"/>
        <v>#REF!</v>
      </c>
      <c r="AO588" s="356" t="str">
        <f t="shared" si="40"/>
        <v>#REF!</v>
      </c>
      <c r="AP588" s="356" t="str">
        <f t="shared" si="41"/>
        <v>#REF!</v>
      </c>
      <c r="AQ588" s="356" t="str">
        <f t="shared" si="42"/>
        <v>#REF!</v>
      </c>
      <c r="AR588" s="356" t="str">
        <f t="shared" si="43"/>
        <v>#REF!</v>
      </c>
      <c r="AS588" s="356" t="str">
        <f t="shared" si="44"/>
        <v>#REF!</v>
      </c>
      <c r="AT588" s="356" t="str">
        <f t="shared" si="45"/>
        <v>#REF!</v>
      </c>
      <c r="AU588" s="356" t="str">
        <f t="shared" si="46"/>
        <v>#REF!</v>
      </c>
      <c r="AV588" s="356" t="str">
        <f t="shared" si="47"/>
        <v>#REF!</v>
      </c>
      <c r="AW588" s="356" t="str">
        <f t="shared" si="48"/>
        <v>#REF!</v>
      </c>
      <c r="AX588" s="356" t="str">
        <f t="shared" si="49"/>
        <v>#REF!</v>
      </c>
      <c r="AY588" s="356" t="str">
        <f t="shared" si="50"/>
        <v>#REF!</v>
      </c>
      <c r="AZ588" s="356" t="str">
        <f t="shared" si="51"/>
        <v>#REF!</v>
      </c>
      <c r="BA588" s="356" t="str">
        <f t="shared" si="52"/>
        <v>#REF!</v>
      </c>
      <c r="BB588" s="356" t="str">
        <f t="shared" si="53"/>
        <v>#REF!</v>
      </c>
      <c r="BC588" s="356" t="str">
        <f t="shared" si="54"/>
        <v>#REF!</v>
      </c>
      <c r="BD588" s="356" t="str">
        <f t="shared" si="55"/>
        <v>#REF!</v>
      </c>
      <c r="BE588" s="356" t="str">
        <f t="shared" si="56"/>
        <v>#REF!</v>
      </c>
      <c r="BF588" s="356" t="str">
        <f t="shared" si="57"/>
        <v>#REF!</v>
      </c>
      <c r="BG588" s="356" t="str">
        <f t="shared" si="58"/>
        <v>#REF!</v>
      </c>
      <c r="BH588" s="356" t="str">
        <f t="shared" si="59"/>
        <v>#REF!</v>
      </c>
      <c r="BI588" s="356" t="str">
        <f t="shared" si="60"/>
        <v>#REF!</v>
      </c>
      <c r="BJ588" s="356" t="str">
        <f t="shared" si="61"/>
        <v>#REF!</v>
      </c>
      <c r="BK588" s="356" t="str">
        <f t="shared" si="62"/>
        <v>#REF!</v>
      </c>
      <c r="BL588" s="356" t="str">
        <f t="shared" si="63"/>
        <v>#REF!</v>
      </c>
      <c r="BM588" s="356" t="str">
        <f t="shared" si="64"/>
        <v>#REF!</v>
      </c>
      <c r="BN588" s="112"/>
    </row>
    <row r="589">
      <c r="A589" s="351">
        <v>53.266666666666666</v>
      </c>
      <c r="B589" s="356" t="str">
        <f t="shared" si="1"/>
        <v>#REF!</v>
      </c>
      <c r="C589" s="356" t="str">
        <f t="shared" si="2"/>
        <v>#REF!</v>
      </c>
      <c r="D589" s="356" t="str">
        <f t="shared" si="3"/>
        <v>#REF!</v>
      </c>
      <c r="E589" s="356" t="str">
        <f t="shared" si="4"/>
        <v>#REF!</v>
      </c>
      <c r="F589" s="356" t="str">
        <f t="shared" si="5"/>
        <v>#REF!</v>
      </c>
      <c r="G589" s="356" t="str">
        <f t="shared" si="6"/>
        <v>#REF!</v>
      </c>
      <c r="H589" s="356" t="str">
        <f t="shared" si="7"/>
        <v>#REF!</v>
      </c>
      <c r="I589" s="356" t="str">
        <f t="shared" si="8"/>
        <v>#REF!</v>
      </c>
      <c r="J589" s="356" t="str">
        <f t="shared" si="9"/>
        <v>#REF!</v>
      </c>
      <c r="K589" s="356" t="str">
        <f t="shared" si="10"/>
        <v>#REF!</v>
      </c>
      <c r="L589" s="356" t="str">
        <f t="shared" si="11"/>
        <v>#REF!</v>
      </c>
      <c r="M589" s="356" t="str">
        <f t="shared" si="12"/>
        <v>#REF!</v>
      </c>
      <c r="N589" s="356" t="str">
        <f t="shared" si="13"/>
        <v>#REF!</v>
      </c>
      <c r="O589" s="356" t="str">
        <f t="shared" si="14"/>
        <v>#REF!</v>
      </c>
      <c r="P589" s="356" t="str">
        <f t="shared" si="15"/>
        <v>#REF!</v>
      </c>
      <c r="Q589" s="356" t="str">
        <f t="shared" si="16"/>
        <v>#REF!</v>
      </c>
      <c r="R589" s="356" t="str">
        <f t="shared" si="17"/>
        <v>#REF!</v>
      </c>
      <c r="S589" s="356" t="str">
        <f t="shared" si="18"/>
        <v>#REF!</v>
      </c>
      <c r="T589" s="356" t="str">
        <f t="shared" si="19"/>
        <v>#REF!</v>
      </c>
      <c r="U589" s="356" t="str">
        <f t="shared" si="20"/>
        <v>#REF!</v>
      </c>
      <c r="V589" s="356" t="str">
        <f t="shared" si="21"/>
        <v>#REF!</v>
      </c>
      <c r="W589" s="356" t="str">
        <f t="shared" si="22"/>
        <v>#REF!</v>
      </c>
      <c r="X589" s="356" t="str">
        <f t="shared" si="23"/>
        <v>#REF!</v>
      </c>
      <c r="Y589" s="356" t="str">
        <f t="shared" si="24"/>
        <v>#REF!</v>
      </c>
      <c r="Z589" s="356" t="str">
        <f t="shared" si="25"/>
        <v>#REF!</v>
      </c>
      <c r="AA589" s="356" t="str">
        <f t="shared" si="26"/>
        <v>#REF!</v>
      </c>
      <c r="AB589" s="356" t="str">
        <f t="shared" si="27"/>
        <v>#REF!</v>
      </c>
      <c r="AC589" s="356" t="str">
        <f t="shared" si="28"/>
        <v>#REF!</v>
      </c>
      <c r="AD589" s="356" t="str">
        <f t="shared" si="29"/>
        <v>#REF!</v>
      </c>
      <c r="AE589" s="356" t="str">
        <f t="shared" si="30"/>
        <v>#REF!</v>
      </c>
      <c r="AF589" s="356" t="str">
        <f t="shared" si="31"/>
        <v>#REF!</v>
      </c>
      <c r="AG589" s="356" t="str">
        <f t="shared" si="32"/>
        <v>#REF!</v>
      </c>
      <c r="AH589" s="356" t="str">
        <f t="shared" si="33"/>
        <v>#REF!</v>
      </c>
      <c r="AI589" s="356" t="str">
        <f t="shared" si="34"/>
        <v>#REF!</v>
      </c>
      <c r="AJ589" s="356" t="str">
        <f t="shared" si="35"/>
        <v>#REF!</v>
      </c>
      <c r="AK589" s="356" t="str">
        <f t="shared" si="36"/>
        <v>#REF!</v>
      </c>
      <c r="AL589" s="356" t="str">
        <f t="shared" si="37"/>
        <v>#REF!</v>
      </c>
      <c r="AM589" s="356" t="str">
        <f t="shared" si="38"/>
        <v>#REF!</v>
      </c>
      <c r="AN589" s="356" t="str">
        <f t="shared" si="39"/>
        <v>#REF!</v>
      </c>
      <c r="AO589" s="356" t="str">
        <f t="shared" si="40"/>
        <v>#REF!</v>
      </c>
      <c r="AP589" s="356" t="str">
        <f t="shared" si="41"/>
        <v>#REF!</v>
      </c>
      <c r="AQ589" s="356" t="str">
        <f t="shared" si="42"/>
        <v>#REF!</v>
      </c>
      <c r="AR589" s="356" t="str">
        <f t="shared" si="43"/>
        <v>#REF!</v>
      </c>
      <c r="AS589" s="356" t="str">
        <f t="shared" si="44"/>
        <v>#REF!</v>
      </c>
      <c r="AT589" s="356" t="str">
        <f t="shared" si="45"/>
        <v>#REF!</v>
      </c>
      <c r="AU589" s="356" t="str">
        <f t="shared" si="46"/>
        <v>#REF!</v>
      </c>
      <c r="AV589" s="356" t="str">
        <f t="shared" si="47"/>
        <v>#REF!</v>
      </c>
      <c r="AW589" s="356" t="str">
        <f t="shared" si="48"/>
        <v>#REF!</v>
      </c>
      <c r="AX589" s="356" t="str">
        <f t="shared" si="49"/>
        <v>#REF!</v>
      </c>
      <c r="AY589" s="356" t="str">
        <f t="shared" si="50"/>
        <v>#REF!</v>
      </c>
      <c r="AZ589" s="356" t="str">
        <f t="shared" si="51"/>
        <v>#REF!</v>
      </c>
      <c r="BA589" s="356" t="str">
        <f t="shared" si="52"/>
        <v>#REF!</v>
      </c>
      <c r="BB589" s="356" t="str">
        <f t="shared" si="53"/>
        <v>#REF!</v>
      </c>
      <c r="BC589" s="356" t="str">
        <f t="shared" si="54"/>
        <v>#REF!</v>
      </c>
      <c r="BD589" s="356" t="str">
        <f t="shared" si="55"/>
        <v>#REF!</v>
      </c>
      <c r="BE589" s="356" t="str">
        <f t="shared" si="56"/>
        <v>#REF!</v>
      </c>
      <c r="BF589" s="356" t="str">
        <f t="shared" si="57"/>
        <v>#REF!</v>
      </c>
      <c r="BG589" s="356" t="str">
        <f t="shared" si="58"/>
        <v>#REF!</v>
      </c>
      <c r="BH589" s="356" t="str">
        <f t="shared" si="59"/>
        <v>#REF!</v>
      </c>
      <c r="BI589" s="356" t="str">
        <f t="shared" si="60"/>
        <v>#REF!</v>
      </c>
      <c r="BJ589" s="356" t="str">
        <f t="shared" si="61"/>
        <v>#REF!</v>
      </c>
      <c r="BK589" s="356" t="str">
        <f t="shared" si="62"/>
        <v>#REF!</v>
      </c>
      <c r="BL589" s="356" t="str">
        <f t="shared" si="63"/>
        <v>#REF!</v>
      </c>
      <c r="BM589" s="356" t="str">
        <f t="shared" si="64"/>
        <v>#REF!</v>
      </c>
      <c r="BN589" s="112"/>
    </row>
    <row r="590">
      <c r="A590" s="351">
        <v>54.3</v>
      </c>
      <c r="B590" s="356" t="str">
        <f t="shared" si="1"/>
        <v>#REF!</v>
      </c>
      <c r="C590" s="356" t="str">
        <f t="shared" si="2"/>
        <v>#REF!</v>
      </c>
      <c r="D590" s="356" t="str">
        <f t="shared" si="3"/>
        <v>#REF!</v>
      </c>
      <c r="E590" s="356" t="str">
        <f t="shared" si="4"/>
        <v>#REF!</v>
      </c>
      <c r="F590" s="356" t="str">
        <f t="shared" si="5"/>
        <v>#REF!</v>
      </c>
      <c r="G590" s="356" t="str">
        <f t="shared" si="6"/>
        <v>#REF!</v>
      </c>
      <c r="H590" s="356" t="str">
        <f t="shared" si="7"/>
        <v>#REF!</v>
      </c>
      <c r="I590" s="356" t="str">
        <f t="shared" si="8"/>
        <v>#REF!</v>
      </c>
      <c r="J590" s="356" t="str">
        <f t="shared" si="9"/>
        <v>#REF!</v>
      </c>
      <c r="K590" s="356" t="str">
        <f t="shared" si="10"/>
        <v>#REF!</v>
      </c>
      <c r="L590" s="356" t="str">
        <f t="shared" si="11"/>
        <v>#REF!</v>
      </c>
      <c r="M590" s="356" t="str">
        <f t="shared" si="12"/>
        <v>#REF!</v>
      </c>
      <c r="N590" s="356" t="str">
        <f t="shared" si="13"/>
        <v>#REF!</v>
      </c>
      <c r="O590" s="356" t="str">
        <f t="shared" si="14"/>
        <v>#REF!</v>
      </c>
      <c r="P590" s="356" t="str">
        <f t="shared" si="15"/>
        <v>#REF!</v>
      </c>
      <c r="Q590" s="356" t="str">
        <f t="shared" si="16"/>
        <v>#REF!</v>
      </c>
      <c r="R590" s="356" t="str">
        <f t="shared" si="17"/>
        <v>#REF!</v>
      </c>
      <c r="S590" s="356" t="str">
        <f t="shared" si="18"/>
        <v>#REF!</v>
      </c>
      <c r="T590" s="356" t="str">
        <f t="shared" si="19"/>
        <v>#REF!</v>
      </c>
      <c r="U590" s="356" t="str">
        <f t="shared" si="20"/>
        <v>#REF!</v>
      </c>
      <c r="V590" s="356" t="str">
        <f t="shared" si="21"/>
        <v>#REF!</v>
      </c>
      <c r="W590" s="356" t="str">
        <f t="shared" si="22"/>
        <v>#REF!</v>
      </c>
      <c r="X590" s="356" t="str">
        <f t="shared" si="23"/>
        <v>#REF!</v>
      </c>
      <c r="Y590" s="356" t="str">
        <f t="shared" si="24"/>
        <v>#REF!</v>
      </c>
      <c r="Z590" s="356" t="str">
        <f t="shared" si="25"/>
        <v>#REF!</v>
      </c>
      <c r="AA590" s="356" t="str">
        <f t="shared" si="26"/>
        <v>#REF!</v>
      </c>
      <c r="AB590" s="356" t="str">
        <f t="shared" si="27"/>
        <v>#REF!</v>
      </c>
      <c r="AC590" s="356" t="str">
        <f t="shared" si="28"/>
        <v>#REF!</v>
      </c>
      <c r="AD590" s="356" t="str">
        <f t="shared" si="29"/>
        <v>#REF!</v>
      </c>
      <c r="AE590" s="356" t="str">
        <f t="shared" si="30"/>
        <v>#REF!</v>
      </c>
      <c r="AF590" s="356" t="str">
        <f t="shared" si="31"/>
        <v>#REF!</v>
      </c>
      <c r="AG590" s="356" t="str">
        <f t="shared" si="32"/>
        <v>#REF!</v>
      </c>
      <c r="AH590" s="356" t="str">
        <f t="shared" si="33"/>
        <v>#REF!</v>
      </c>
      <c r="AI590" s="356" t="str">
        <f t="shared" si="34"/>
        <v>#REF!</v>
      </c>
      <c r="AJ590" s="356" t="str">
        <f t="shared" si="35"/>
        <v>#REF!</v>
      </c>
      <c r="AK590" s="356" t="str">
        <f t="shared" si="36"/>
        <v>#REF!</v>
      </c>
      <c r="AL590" s="356" t="str">
        <f t="shared" si="37"/>
        <v>#REF!</v>
      </c>
      <c r="AM590" s="356" t="str">
        <f t="shared" si="38"/>
        <v>#REF!</v>
      </c>
      <c r="AN590" s="356" t="str">
        <f t="shared" si="39"/>
        <v>#REF!</v>
      </c>
      <c r="AO590" s="356" t="str">
        <f t="shared" si="40"/>
        <v>#REF!</v>
      </c>
      <c r="AP590" s="356" t="str">
        <f t="shared" si="41"/>
        <v>#REF!</v>
      </c>
      <c r="AQ590" s="356" t="str">
        <f t="shared" si="42"/>
        <v>#REF!</v>
      </c>
      <c r="AR590" s="356" t="str">
        <f t="shared" si="43"/>
        <v>#REF!</v>
      </c>
      <c r="AS590" s="356" t="str">
        <f t="shared" si="44"/>
        <v>#REF!</v>
      </c>
      <c r="AT590" s="356" t="str">
        <f t="shared" si="45"/>
        <v>#REF!</v>
      </c>
      <c r="AU590" s="356" t="str">
        <f t="shared" si="46"/>
        <v>#REF!</v>
      </c>
      <c r="AV590" s="356" t="str">
        <f t="shared" si="47"/>
        <v>#REF!</v>
      </c>
      <c r="AW590" s="356" t="str">
        <f t="shared" si="48"/>
        <v>#REF!</v>
      </c>
      <c r="AX590" s="356" t="str">
        <f t="shared" si="49"/>
        <v>#REF!</v>
      </c>
      <c r="AY590" s="356" t="str">
        <f t="shared" si="50"/>
        <v>#REF!</v>
      </c>
      <c r="AZ590" s="356" t="str">
        <f t="shared" si="51"/>
        <v>#REF!</v>
      </c>
      <c r="BA590" s="356" t="str">
        <f t="shared" si="52"/>
        <v>#REF!</v>
      </c>
      <c r="BB590" s="356" t="str">
        <f t="shared" si="53"/>
        <v>#REF!</v>
      </c>
      <c r="BC590" s="356" t="str">
        <f t="shared" si="54"/>
        <v>#REF!</v>
      </c>
      <c r="BD590" s="356" t="str">
        <f t="shared" si="55"/>
        <v>#REF!</v>
      </c>
      <c r="BE590" s="356" t="str">
        <f t="shared" si="56"/>
        <v>#REF!</v>
      </c>
      <c r="BF590" s="356" t="str">
        <f t="shared" si="57"/>
        <v>#REF!</v>
      </c>
      <c r="BG590" s="356" t="str">
        <f t="shared" si="58"/>
        <v>#REF!</v>
      </c>
      <c r="BH590" s="356" t="str">
        <f t="shared" si="59"/>
        <v>#REF!</v>
      </c>
      <c r="BI590" s="356" t="str">
        <f t="shared" si="60"/>
        <v>#REF!</v>
      </c>
      <c r="BJ590" s="356" t="str">
        <f t="shared" si="61"/>
        <v>#REF!</v>
      </c>
      <c r="BK590" s="356" t="str">
        <f t="shared" si="62"/>
        <v>#REF!</v>
      </c>
      <c r="BL590" s="356" t="str">
        <f t="shared" si="63"/>
        <v>#REF!</v>
      </c>
      <c r="BM590" s="356" t="str">
        <f t="shared" si="64"/>
        <v>#REF!</v>
      </c>
      <c r="BN590" s="112"/>
    </row>
    <row r="591">
      <c r="A591" s="351">
        <v>55.31666666666667</v>
      </c>
      <c r="B591" s="356" t="str">
        <f t="shared" si="1"/>
        <v>#REF!</v>
      </c>
      <c r="C591" s="356" t="str">
        <f t="shared" si="2"/>
        <v>#REF!</v>
      </c>
      <c r="D591" s="356" t="str">
        <f t="shared" si="3"/>
        <v>#REF!</v>
      </c>
      <c r="E591" s="356" t="str">
        <f t="shared" si="4"/>
        <v>#REF!</v>
      </c>
      <c r="F591" s="356" t="str">
        <f t="shared" si="5"/>
        <v>#REF!</v>
      </c>
      <c r="G591" s="356" t="str">
        <f t="shared" si="6"/>
        <v>#REF!</v>
      </c>
      <c r="H591" s="356" t="str">
        <f t="shared" si="7"/>
        <v>#REF!</v>
      </c>
      <c r="I591" s="356" t="str">
        <f t="shared" si="8"/>
        <v>#REF!</v>
      </c>
      <c r="J591" s="356" t="str">
        <f t="shared" si="9"/>
        <v>#REF!</v>
      </c>
      <c r="K591" s="356" t="str">
        <f t="shared" si="10"/>
        <v>#REF!</v>
      </c>
      <c r="L591" s="356" t="str">
        <f t="shared" si="11"/>
        <v>#REF!</v>
      </c>
      <c r="M591" s="356" t="str">
        <f t="shared" si="12"/>
        <v>#REF!</v>
      </c>
      <c r="N591" s="356" t="str">
        <f t="shared" si="13"/>
        <v>#REF!</v>
      </c>
      <c r="O591" s="356" t="str">
        <f t="shared" si="14"/>
        <v>#REF!</v>
      </c>
      <c r="P591" s="356" t="str">
        <f t="shared" si="15"/>
        <v>#REF!</v>
      </c>
      <c r="Q591" s="356" t="str">
        <f t="shared" si="16"/>
        <v>#REF!</v>
      </c>
      <c r="R591" s="356" t="str">
        <f t="shared" si="17"/>
        <v>#REF!</v>
      </c>
      <c r="S591" s="356" t="str">
        <f t="shared" si="18"/>
        <v>#REF!</v>
      </c>
      <c r="T591" s="356" t="str">
        <f t="shared" si="19"/>
        <v>#REF!</v>
      </c>
      <c r="U591" s="356" t="str">
        <f t="shared" si="20"/>
        <v>#REF!</v>
      </c>
      <c r="V591" s="356" t="str">
        <f t="shared" si="21"/>
        <v>#REF!</v>
      </c>
      <c r="W591" s="356" t="str">
        <f t="shared" si="22"/>
        <v>#REF!</v>
      </c>
      <c r="X591" s="356" t="str">
        <f t="shared" si="23"/>
        <v>#REF!</v>
      </c>
      <c r="Y591" s="356" t="str">
        <f t="shared" si="24"/>
        <v>#REF!</v>
      </c>
      <c r="Z591" s="356" t="str">
        <f t="shared" si="25"/>
        <v>#REF!</v>
      </c>
      <c r="AA591" s="356" t="str">
        <f t="shared" si="26"/>
        <v>#REF!</v>
      </c>
      <c r="AB591" s="356" t="str">
        <f t="shared" si="27"/>
        <v>#REF!</v>
      </c>
      <c r="AC591" s="356" t="str">
        <f t="shared" si="28"/>
        <v>#REF!</v>
      </c>
      <c r="AD591" s="356" t="str">
        <f t="shared" si="29"/>
        <v>#REF!</v>
      </c>
      <c r="AE591" s="356" t="str">
        <f t="shared" si="30"/>
        <v>#REF!</v>
      </c>
      <c r="AF591" s="356" t="str">
        <f t="shared" si="31"/>
        <v>#REF!</v>
      </c>
      <c r="AG591" s="356" t="str">
        <f t="shared" si="32"/>
        <v>#REF!</v>
      </c>
      <c r="AH591" s="356" t="str">
        <f t="shared" si="33"/>
        <v>#REF!</v>
      </c>
      <c r="AI591" s="356" t="str">
        <f t="shared" si="34"/>
        <v>#REF!</v>
      </c>
      <c r="AJ591" s="356" t="str">
        <f t="shared" si="35"/>
        <v>#REF!</v>
      </c>
      <c r="AK591" s="356" t="str">
        <f t="shared" si="36"/>
        <v>#REF!</v>
      </c>
      <c r="AL591" s="356" t="str">
        <f t="shared" si="37"/>
        <v>#REF!</v>
      </c>
      <c r="AM591" s="356" t="str">
        <f t="shared" si="38"/>
        <v>#REF!</v>
      </c>
      <c r="AN591" s="356" t="str">
        <f t="shared" si="39"/>
        <v>#REF!</v>
      </c>
      <c r="AO591" s="356" t="str">
        <f t="shared" si="40"/>
        <v>#REF!</v>
      </c>
      <c r="AP591" s="356" t="str">
        <f t="shared" si="41"/>
        <v>#REF!</v>
      </c>
      <c r="AQ591" s="356" t="str">
        <f t="shared" si="42"/>
        <v>#REF!</v>
      </c>
      <c r="AR591" s="356" t="str">
        <f t="shared" si="43"/>
        <v>#REF!</v>
      </c>
      <c r="AS591" s="356" t="str">
        <f t="shared" si="44"/>
        <v>#REF!</v>
      </c>
      <c r="AT591" s="356" t="str">
        <f t="shared" si="45"/>
        <v>#REF!</v>
      </c>
      <c r="AU591" s="356" t="str">
        <f t="shared" si="46"/>
        <v>#REF!</v>
      </c>
      <c r="AV591" s="356" t="str">
        <f t="shared" si="47"/>
        <v>#REF!</v>
      </c>
      <c r="AW591" s="356" t="str">
        <f t="shared" si="48"/>
        <v>#REF!</v>
      </c>
      <c r="AX591" s="356" t="str">
        <f t="shared" si="49"/>
        <v>#REF!</v>
      </c>
      <c r="AY591" s="356" t="str">
        <f t="shared" si="50"/>
        <v>#REF!</v>
      </c>
      <c r="AZ591" s="356" t="str">
        <f t="shared" si="51"/>
        <v>#REF!</v>
      </c>
      <c r="BA591" s="356" t="str">
        <f t="shared" si="52"/>
        <v>#REF!</v>
      </c>
      <c r="BB591" s="356" t="str">
        <f t="shared" si="53"/>
        <v>#REF!</v>
      </c>
      <c r="BC591" s="356" t="str">
        <f t="shared" si="54"/>
        <v>#REF!</v>
      </c>
      <c r="BD591" s="356" t="str">
        <f t="shared" si="55"/>
        <v>#REF!</v>
      </c>
      <c r="BE591" s="356" t="str">
        <f t="shared" si="56"/>
        <v>#REF!</v>
      </c>
      <c r="BF591" s="356" t="str">
        <f t="shared" si="57"/>
        <v>#REF!</v>
      </c>
      <c r="BG591" s="356" t="str">
        <f t="shared" si="58"/>
        <v>#REF!</v>
      </c>
      <c r="BH591" s="356" t="str">
        <f t="shared" si="59"/>
        <v>#REF!</v>
      </c>
      <c r="BI591" s="356" t="str">
        <f t="shared" si="60"/>
        <v>#REF!</v>
      </c>
      <c r="BJ591" s="356" t="str">
        <f t="shared" si="61"/>
        <v>#REF!</v>
      </c>
      <c r="BK591" s="356" t="str">
        <f t="shared" si="62"/>
        <v>#REF!</v>
      </c>
      <c r="BL591" s="356" t="str">
        <f t="shared" si="63"/>
        <v>#REF!</v>
      </c>
      <c r="BM591" s="356" t="str">
        <f t="shared" si="64"/>
        <v>#REF!</v>
      </c>
      <c r="BN591" s="112"/>
    </row>
    <row r="592">
      <c r="A592" s="351">
        <v>56.35</v>
      </c>
      <c r="B592" s="356" t="str">
        <f t="shared" si="1"/>
        <v>#REF!</v>
      </c>
      <c r="C592" s="356" t="str">
        <f t="shared" si="2"/>
        <v>#REF!</v>
      </c>
      <c r="D592" s="356" t="str">
        <f t="shared" si="3"/>
        <v>#REF!</v>
      </c>
      <c r="E592" s="356" t="str">
        <f t="shared" si="4"/>
        <v>#REF!</v>
      </c>
      <c r="F592" s="356" t="str">
        <f t="shared" si="5"/>
        <v>#REF!</v>
      </c>
      <c r="G592" s="356" t="str">
        <f t="shared" si="6"/>
        <v>#REF!</v>
      </c>
      <c r="H592" s="356" t="str">
        <f t="shared" si="7"/>
        <v>#REF!</v>
      </c>
      <c r="I592" s="356" t="str">
        <f t="shared" si="8"/>
        <v>#REF!</v>
      </c>
      <c r="J592" s="356" t="str">
        <f t="shared" si="9"/>
        <v>#REF!</v>
      </c>
      <c r="K592" s="356" t="str">
        <f t="shared" si="10"/>
        <v>#REF!</v>
      </c>
      <c r="L592" s="356" t="str">
        <f t="shared" si="11"/>
        <v>#REF!</v>
      </c>
      <c r="M592" s="356" t="str">
        <f t="shared" si="12"/>
        <v>#REF!</v>
      </c>
      <c r="N592" s="356" t="str">
        <f t="shared" si="13"/>
        <v>#REF!</v>
      </c>
      <c r="O592" s="356" t="str">
        <f t="shared" si="14"/>
        <v>#REF!</v>
      </c>
      <c r="P592" s="356" t="str">
        <f t="shared" si="15"/>
        <v>#REF!</v>
      </c>
      <c r="Q592" s="356" t="str">
        <f t="shared" si="16"/>
        <v>#REF!</v>
      </c>
      <c r="R592" s="356" t="str">
        <f t="shared" si="17"/>
        <v>#REF!</v>
      </c>
      <c r="S592" s="356" t="str">
        <f t="shared" si="18"/>
        <v>#REF!</v>
      </c>
      <c r="T592" s="356" t="str">
        <f t="shared" si="19"/>
        <v>#REF!</v>
      </c>
      <c r="U592" s="356" t="str">
        <f t="shared" si="20"/>
        <v>#REF!</v>
      </c>
      <c r="V592" s="356" t="str">
        <f t="shared" si="21"/>
        <v>#REF!</v>
      </c>
      <c r="W592" s="356" t="str">
        <f t="shared" si="22"/>
        <v>#REF!</v>
      </c>
      <c r="X592" s="356" t="str">
        <f t="shared" si="23"/>
        <v>#REF!</v>
      </c>
      <c r="Y592" s="356" t="str">
        <f t="shared" si="24"/>
        <v>#REF!</v>
      </c>
      <c r="Z592" s="356" t="str">
        <f t="shared" si="25"/>
        <v>#REF!</v>
      </c>
      <c r="AA592" s="356" t="str">
        <f t="shared" si="26"/>
        <v>#REF!</v>
      </c>
      <c r="AB592" s="356" t="str">
        <f t="shared" si="27"/>
        <v>#REF!</v>
      </c>
      <c r="AC592" s="356" t="str">
        <f t="shared" si="28"/>
        <v>#REF!</v>
      </c>
      <c r="AD592" s="356" t="str">
        <f t="shared" si="29"/>
        <v>#REF!</v>
      </c>
      <c r="AE592" s="356" t="str">
        <f t="shared" si="30"/>
        <v>#REF!</v>
      </c>
      <c r="AF592" s="356" t="str">
        <f t="shared" si="31"/>
        <v>#REF!</v>
      </c>
      <c r="AG592" s="356" t="str">
        <f t="shared" si="32"/>
        <v>#REF!</v>
      </c>
      <c r="AH592" s="356" t="str">
        <f t="shared" si="33"/>
        <v>#REF!</v>
      </c>
      <c r="AI592" s="356" t="str">
        <f t="shared" si="34"/>
        <v>#REF!</v>
      </c>
      <c r="AJ592" s="356" t="str">
        <f t="shared" si="35"/>
        <v>#REF!</v>
      </c>
      <c r="AK592" s="356" t="str">
        <f t="shared" si="36"/>
        <v>#REF!</v>
      </c>
      <c r="AL592" s="356" t="str">
        <f t="shared" si="37"/>
        <v>#REF!</v>
      </c>
      <c r="AM592" s="356" t="str">
        <f t="shared" si="38"/>
        <v>#REF!</v>
      </c>
      <c r="AN592" s="356" t="str">
        <f t="shared" si="39"/>
        <v>#REF!</v>
      </c>
      <c r="AO592" s="356" t="str">
        <f t="shared" si="40"/>
        <v>#REF!</v>
      </c>
      <c r="AP592" s="356" t="str">
        <f t="shared" si="41"/>
        <v>#REF!</v>
      </c>
      <c r="AQ592" s="356" t="str">
        <f t="shared" si="42"/>
        <v>#REF!</v>
      </c>
      <c r="AR592" s="356" t="str">
        <f t="shared" si="43"/>
        <v>#REF!</v>
      </c>
      <c r="AS592" s="356" t="str">
        <f t="shared" si="44"/>
        <v>#REF!</v>
      </c>
      <c r="AT592" s="356" t="str">
        <f t="shared" si="45"/>
        <v>#REF!</v>
      </c>
      <c r="AU592" s="356" t="str">
        <f t="shared" si="46"/>
        <v>#REF!</v>
      </c>
      <c r="AV592" s="356" t="str">
        <f t="shared" si="47"/>
        <v>#REF!</v>
      </c>
      <c r="AW592" s="356" t="str">
        <f t="shared" si="48"/>
        <v>#REF!</v>
      </c>
      <c r="AX592" s="356" t="str">
        <f t="shared" si="49"/>
        <v>#REF!</v>
      </c>
      <c r="AY592" s="356" t="str">
        <f t="shared" si="50"/>
        <v>#REF!</v>
      </c>
      <c r="AZ592" s="356" t="str">
        <f t="shared" si="51"/>
        <v>#REF!</v>
      </c>
      <c r="BA592" s="356" t="str">
        <f t="shared" si="52"/>
        <v>#REF!</v>
      </c>
      <c r="BB592" s="356" t="str">
        <f t="shared" si="53"/>
        <v>#REF!</v>
      </c>
      <c r="BC592" s="356" t="str">
        <f t="shared" si="54"/>
        <v>#REF!</v>
      </c>
      <c r="BD592" s="356" t="str">
        <f t="shared" si="55"/>
        <v>#REF!</v>
      </c>
      <c r="BE592" s="356" t="str">
        <f t="shared" si="56"/>
        <v>#REF!</v>
      </c>
      <c r="BF592" s="356" t="str">
        <f t="shared" si="57"/>
        <v>#REF!</v>
      </c>
      <c r="BG592" s="356" t="str">
        <f t="shared" si="58"/>
        <v>#REF!</v>
      </c>
      <c r="BH592" s="356" t="str">
        <f t="shared" si="59"/>
        <v>#REF!</v>
      </c>
      <c r="BI592" s="356" t="str">
        <f t="shared" si="60"/>
        <v>#REF!</v>
      </c>
      <c r="BJ592" s="356" t="str">
        <f t="shared" si="61"/>
        <v>#REF!</v>
      </c>
      <c r="BK592" s="356" t="str">
        <f t="shared" si="62"/>
        <v>#REF!</v>
      </c>
      <c r="BL592" s="356" t="str">
        <f t="shared" si="63"/>
        <v>#REF!</v>
      </c>
      <c r="BM592" s="356" t="str">
        <f t="shared" si="64"/>
        <v>#REF!</v>
      </c>
      <c r="BN592" s="112"/>
    </row>
    <row r="593">
      <c r="A593" s="351">
        <v>57.366666666666674</v>
      </c>
      <c r="B593" s="356" t="str">
        <f t="shared" si="1"/>
        <v>#REF!</v>
      </c>
      <c r="C593" s="356" t="str">
        <f t="shared" si="2"/>
        <v>#REF!</v>
      </c>
      <c r="D593" s="356" t="str">
        <f t="shared" si="3"/>
        <v>#REF!</v>
      </c>
      <c r="E593" s="356" t="str">
        <f t="shared" si="4"/>
        <v>#REF!</v>
      </c>
      <c r="F593" s="356" t="str">
        <f t="shared" si="5"/>
        <v>#REF!</v>
      </c>
      <c r="G593" s="356" t="str">
        <f t="shared" si="6"/>
        <v>#REF!</v>
      </c>
      <c r="H593" s="356" t="str">
        <f t="shared" si="7"/>
        <v>#REF!</v>
      </c>
      <c r="I593" s="356" t="str">
        <f t="shared" si="8"/>
        <v>#REF!</v>
      </c>
      <c r="J593" s="356" t="str">
        <f t="shared" si="9"/>
        <v>#REF!</v>
      </c>
      <c r="K593" s="356" t="str">
        <f t="shared" si="10"/>
        <v>#REF!</v>
      </c>
      <c r="L593" s="356" t="str">
        <f t="shared" si="11"/>
        <v>#REF!</v>
      </c>
      <c r="M593" s="356" t="str">
        <f t="shared" si="12"/>
        <v>#REF!</v>
      </c>
      <c r="N593" s="356" t="str">
        <f t="shared" si="13"/>
        <v>#REF!</v>
      </c>
      <c r="O593" s="356" t="str">
        <f t="shared" si="14"/>
        <v>#REF!</v>
      </c>
      <c r="P593" s="356" t="str">
        <f t="shared" si="15"/>
        <v>#REF!</v>
      </c>
      <c r="Q593" s="356" t="str">
        <f t="shared" si="16"/>
        <v>#REF!</v>
      </c>
      <c r="R593" s="356" t="str">
        <f t="shared" si="17"/>
        <v>#REF!</v>
      </c>
      <c r="S593" s="356" t="str">
        <f t="shared" si="18"/>
        <v>#REF!</v>
      </c>
      <c r="T593" s="356" t="str">
        <f t="shared" si="19"/>
        <v>#REF!</v>
      </c>
      <c r="U593" s="356" t="str">
        <f t="shared" si="20"/>
        <v>#REF!</v>
      </c>
      <c r="V593" s="356" t="str">
        <f t="shared" si="21"/>
        <v>#REF!</v>
      </c>
      <c r="W593" s="356" t="str">
        <f t="shared" si="22"/>
        <v>#REF!</v>
      </c>
      <c r="X593" s="356" t="str">
        <f t="shared" si="23"/>
        <v>#REF!</v>
      </c>
      <c r="Y593" s="356" t="str">
        <f t="shared" si="24"/>
        <v>#REF!</v>
      </c>
      <c r="Z593" s="356" t="str">
        <f t="shared" si="25"/>
        <v>#REF!</v>
      </c>
      <c r="AA593" s="356" t="str">
        <f t="shared" si="26"/>
        <v>#REF!</v>
      </c>
      <c r="AB593" s="356" t="str">
        <f t="shared" si="27"/>
        <v>#REF!</v>
      </c>
      <c r="AC593" s="356" t="str">
        <f t="shared" si="28"/>
        <v>#REF!</v>
      </c>
      <c r="AD593" s="356" t="str">
        <f t="shared" si="29"/>
        <v>#REF!</v>
      </c>
      <c r="AE593" s="356" t="str">
        <f t="shared" si="30"/>
        <v>#REF!</v>
      </c>
      <c r="AF593" s="356" t="str">
        <f t="shared" si="31"/>
        <v>#REF!</v>
      </c>
      <c r="AG593" s="356" t="str">
        <f t="shared" si="32"/>
        <v>#REF!</v>
      </c>
      <c r="AH593" s="356" t="str">
        <f t="shared" si="33"/>
        <v>#REF!</v>
      </c>
      <c r="AI593" s="356" t="str">
        <f t="shared" si="34"/>
        <v>#REF!</v>
      </c>
      <c r="AJ593" s="356" t="str">
        <f t="shared" si="35"/>
        <v>#REF!</v>
      </c>
      <c r="AK593" s="356" t="str">
        <f t="shared" si="36"/>
        <v>#REF!</v>
      </c>
      <c r="AL593" s="356" t="str">
        <f t="shared" si="37"/>
        <v>#REF!</v>
      </c>
      <c r="AM593" s="356" t="str">
        <f t="shared" si="38"/>
        <v>#REF!</v>
      </c>
      <c r="AN593" s="356" t="str">
        <f t="shared" si="39"/>
        <v>#REF!</v>
      </c>
      <c r="AO593" s="356" t="str">
        <f t="shared" si="40"/>
        <v>#REF!</v>
      </c>
      <c r="AP593" s="356" t="str">
        <f t="shared" si="41"/>
        <v>#REF!</v>
      </c>
      <c r="AQ593" s="356" t="str">
        <f t="shared" si="42"/>
        <v>#REF!</v>
      </c>
      <c r="AR593" s="356" t="str">
        <f t="shared" si="43"/>
        <v>#REF!</v>
      </c>
      <c r="AS593" s="356" t="str">
        <f t="shared" si="44"/>
        <v>#REF!</v>
      </c>
      <c r="AT593" s="356" t="str">
        <f t="shared" si="45"/>
        <v>#REF!</v>
      </c>
      <c r="AU593" s="356" t="str">
        <f t="shared" si="46"/>
        <v>#REF!</v>
      </c>
      <c r="AV593" s="356" t="str">
        <f t="shared" si="47"/>
        <v>#REF!</v>
      </c>
      <c r="AW593" s="356" t="str">
        <f t="shared" si="48"/>
        <v>#REF!</v>
      </c>
      <c r="AX593" s="356" t="str">
        <f t="shared" si="49"/>
        <v>#REF!</v>
      </c>
      <c r="AY593" s="356" t="str">
        <f t="shared" si="50"/>
        <v>#REF!</v>
      </c>
      <c r="AZ593" s="356" t="str">
        <f t="shared" si="51"/>
        <v>#REF!</v>
      </c>
      <c r="BA593" s="356" t="str">
        <f t="shared" si="52"/>
        <v>#REF!</v>
      </c>
      <c r="BB593" s="356" t="str">
        <f t="shared" si="53"/>
        <v>#REF!</v>
      </c>
      <c r="BC593" s="356" t="str">
        <f t="shared" si="54"/>
        <v>#REF!</v>
      </c>
      <c r="BD593" s="356" t="str">
        <f t="shared" si="55"/>
        <v>#REF!</v>
      </c>
      <c r="BE593" s="356" t="str">
        <f t="shared" si="56"/>
        <v>#REF!</v>
      </c>
      <c r="BF593" s="356" t="str">
        <f t="shared" si="57"/>
        <v>#REF!</v>
      </c>
      <c r="BG593" s="356" t="str">
        <f t="shared" si="58"/>
        <v>#REF!</v>
      </c>
      <c r="BH593" s="356" t="str">
        <f t="shared" si="59"/>
        <v>#REF!</v>
      </c>
      <c r="BI593" s="356" t="str">
        <f t="shared" si="60"/>
        <v>#REF!</v>
      </c>
      <c r="BJ593" s="356" t="str">
        <f t="shared" si="61"/>
        <v>#REF!</v>
      </c>
      <c r="BK593" s="356" t="str">
        <f t="shared" si="62"/>
        <v>#REF!</v>
      </c>
      <c r="BL593" s="356" t="str">
        <f t="shared" si="63"/>
        <v>#REF!</v>
      </c>
      <c r="BM593" s="356" t="str">
        <f t="shared" si="64"/>
        <v>#REF!</v>
      </c>
      <c r="BN593" s="112"/>
    </row>
    <row r="594">
      <c r="A594" s="351">
        <v>58.4</v>
      </c>
      <c r="B594" s="356" t="str">
        <f t="shared" si="1"/>
        <v>#REF!</v>
      </c>
      <c r="C594" s="356" t="str">
        <f t="shared" si="2"/>
        <v>#REF!</v>
      </c>
      <c r="D594" s="356" t="str">
        <f t="shared" si="3"/>
        <v>#REF!</v>
      </c>
      <c r="E594" s="356" t="str">
        <f t="shared" si="4"/>
        <v>#REF!</v>
      </c>
      <c r="F594" s="356" t="str">
        <f t="shared" si="5"/>
        <v>#REF!</v>
      </c>
      <c r="G594" s="356" t="str">
        <f t="shared" si="6"/>
        <v>#REF!</v>
      </c>
      <c r="H594" s="356" t="str">
        <f t="shared" si="7"/>
        <v>#REF!</v>
      </c>
      <c r="I594" s="356" t="str">
        <f t="shared" si="8"/>
        <v>#REF!</v>
      </c>
      <c r="J594" s="356" t="str">
        <f t="shared" si="9"/>
        <v>#REF!</v>
      </c>
      <c r="K594" s="356" t="str">
        <f t="shared" si="10"/>
        <v>#REF!</v>
      </c>
      <c r="L594" s="356" t="str">
        <f t="shared" si="11"/>
        <v>#REF!</v>
      </c>
      <c r="M594" s="356" t="str">
        <f t="shared" si="12"/>
        <v>#REF!</v>
      </c>
      <c r="N594" s="356" t="str">
        <f t="shared" si="13"/>
        <v>#REF!</v>
      </c>
      <c r="O594" s="356" t="str">
        <f t="shared" si="14"/>
        <v>#REF!</v>
      </c>
      <c r="P594" s="356" t="str">
        <f t="shared" si="15"/>
        <v>#REF!</v>
      </c>
      <c r="Q594" s="356" t="str">
        <f t="shared" si="16"/>
        <v>#REF!</v>
      </c>
      <c r="R594" s="356" t="str">
        <f t="shared" si="17"/>
        <v>#REF!</v>
      </c>
      <c r="S594" s="356" t="str">
        <f t="shared" si="18"/>
        <v>#REF!</v>
      </c>
      <c r="T594" s="356" t="str">
        <f t="shared" si="19"/>
        <v>#REF!</v>
      </c>
      <c r="U594" s="356" t="str">
        <f t="shared" si="20"/>
        <v>#REF!</v>
      </c>
      <c r="V594" s="356" t="str">
        <f t="shared" si="21"/>
        <v>#REF!</v>
      </c>
      <c r="W594" s="356" t="str">
        <f t="shared" si="22"/>
        <v>#REF!</v>
      </c>
      <c r="X594" s="356" t="str">
        <f t="shared" si="23"/>
        <v>#REF!</v>
      </c>
      <c r="Y594" s="356" t="str">
        <f t="shared" si="24"/>
        <v>#REF!</v>
      </c>
      <c r="Z594" s="356" t="str">
        <f t="shared" si="25"/>
        <v>#REF!</v>
      </c>
      <c r="AA594" s="356" t="str">
        <f t="shared" si="26"/>
        <v>#REF!</v>
      </c>
      <c r="AB594" s="356" t="str">
        <f t="shared" si="27"/>
        <v>#REF!</v>
      </c>
      <c r="AC594" s="356" t="str">
        <f t="shared" si="28"/>
        <v>#REF!</v>
      </c>
      <c r="AD594" s="356" t="str">
        <f t="shared" si="29"/>
        <v>#REF!</v>
      </c>
      <c r="AE594" s="356" t="str">
        <f t="shared" si="30"/>
        <v>#REF!</v>
      </c>
      <c r="AF594" s="356" t="str">
        <f t="shared" si="31"/>
        <v>#REF!</v>
      </c>
      <c r="AG594" s="356" t="str">
        <f t="shared" si="32"/>
        <v>#REF!</v>
      </c>
      <c r="AH594" s="356" t="str">
        <f t="shared" si="33"/>
        <v>#REF!</v>
      </c>
      <c r="AI594" s="356" t="str">
        <f t="shared" si="34"/>
        <v>#REF!</v>
      </c>
      <c r="AJ594" s="356" t="str">
        <f t="shared" si="35"/>
        <v>#REF!</v>
      </c>
      <c r="AK594" s="356" t="str">
        <f t="shared" si="36"/>
        <v>#REF!</v>
      </c>
      <c r="AL594" s="356" t="str">
        <f t="shared" si="37"/>
        <v>#REF!</v>
      </c>
      <c r="AM594" s="356" t="str">
        <f t="shared" si="38"/>
        <v>#REF!</v>
      </c>
      <c r="AN594" s="356" t="str">
        <f t="shared" si="39"/>
        <v>#REF!</v>
      </c>
      <c r="AO594" s="356" t="str">
        <f t="shared" si="40"/>
        <v>#REF!</v>
      </c>
      <c r="AP594" s="356" t="str">
        <f t="shared" si="41"/>
        <v>#REF!</v>
      </c>
      <c r="AQ594" s="356" t="str">
        <f t="shared" si="42"/>
        <v>#REF!</v>
      </c>
      <c r="AR594" s="356" t="str">
        <f t="shared" si="43"/>
        <v>#REF!</v>
      </c>
      <c r="AS594" s="356" t="str">
        <f t="shared" si="44"/>
        <v>#REF!</v>
      </c>
      <c r="AT594" s="356" t="str">
        <f t="shared" si="45"/>
        <v>#REF!</v>
      </c>
      <c r="AU594" s="356" t="str">
        <f t="shared" si="46"/>
        <v>#REF!</v>
      </c>
      <c r="AV594" s="356" t="str">
        <f t="shared" si="47"/>
        <v>#REF!</v>
      </c>
      <c r="AW594" s="356" t="str">
        <f t="shared" si="48"/>
        <v>#REF!</v>
      </c>
      <c r="AX594" s="356" t="str">
        <f t="shared" si="49"/>
        <v>#REF!</v>
      </c>
      <c r="AY594" s="356" t="str">
        <f t="shared" si="50"/>
        <v>#REF!</v>
      </c>
      <c r="AZ594" s="356" t="str">
        <f t="shared" si="51"/>
        <v>#REF!</v>
      </c>
      <c r="BA594" s="356" t="str">
        <f t="shared" si="52"/>
        <v>#REF!</v>
      </c>
      <c r="BB594" s="356" t="str">
        <f t="shared" si="53"/>
        <v>#REF!</v>
      </c>
      <c r="BC594" s="356" t="str">
        <f t="shared" si="54"/>
        <v>#REF!</v>
      </c>
      <c r="BD594" s="356" t="str">
        <f t="shared" si="55"/>
        <v>#REF!</v>
      </c>
      <c r="BE594" s="356" t="str">
        <f t="shared" si="56"/>
        <v>#REF!</v>
      </c>
      <c r="BF594" s="356" t="str">
        <f t="shared" si="57"/>
        <v>#REF!</v>
      </c>
      <c r="BG594" s="356" t="str">
        <f t="shared" si="58"/>
        <v>#REF!</v>
      </c>
      <c r="BH594" s="356" t="str">
        <f t="shared" si="59"/>
        <v>#REF!</v>
      </c>
      <c r="BI594" s="356" t="str">
        <f t="shared" si="60"/>
        <v>#REF!</v>
      </c>
      <c r="BJ594" s="356" t="str">
        <f t="shared" si="61"/>
        <v>#REF!</v>
      </c>
      <c r="BK594" s="356" t="str">
        <f t="shared" si="62"/>
        <v>#REF!</v>
      </c>
      <c r="BL594" s="356" t="str">
        <f t="shared" si="63"/>
        <v>#REF!</v>
      </c>
      <c r="BM594" s="356" t="str">
        <f t="shared" si="64"/>
        <v>#REF!</v>
      </c>
      <c r="BN594" s="112"/>
    </row>
    <row r="595">
      <c r="A595" s="351">
        <v>59.41666666666667</v>
      </c>
      <c r="B595" s="356" t="str">
        <f t="shared" si="1"/>
        <v>#REF!</v>
      </c>
      <c r="C595" s="356" t="str">
        <f t="shared" si="2"/>
        <v>#REF!</v>
      </c>
      <c r="D595" s="356" t="str">
        <f t="shared" si="3"/>
        <v>#REF!</v>
      </c>
      <c r="E595" s="356" t="str">
        <f t="shared" si="4"/>
        <v>#REF!</v>
      </c>
      <c r="F595" s="356" t="str">
        <f t="shared" si="5"/>
        <v>#REF!</v>
      </c>
      <c r="G595" s="356" t="str">
        <f t="shared" si="6"/>
        <v>#REF!</v>
      </c>
      <c r="H595" s="356" t="str">
        <f t="shared" si="7"/>
        <v>#REF!</v>
      </c>
      <c r="I595" s="356" t="str">
        <f t="shared" si="8"/>
        <v>#REF!</v>
      </c>
      <c r="J595" s="356" t="str">
        <f t="shared" si="9"/>
        <v>#REF!</v>
      </c>
      <c r="K595" s="356" t="str">
        <f t="shared" si="10"/>
        <v>#REF!</v>
      </c>
      <c r="L595" s="356" t="str">
        <f t="shared" si="11"/>
        <v>#REF!</v>
      </c>
      <c r="M595" s="356" t="str">
        <f t="shared" si="12"/>
        <v>#REF!</v>
      </c>
      <c r="N595" s="356" t="str">
        <f t="shared" si="13"/>
        <v>#REF!</v>
      </c>
      <c r="O595" s="356" t="str">
        <f t="shared" si="14"/>
        <v>#REF!</v>
      </c>
      <c r="P595" s="356" t="str">
        <f t="shared" si="15"/>
        <v>#REF!</v>
      </c>
      <c r="Q595" s="356" t="str">
        <f t="shared" si="16"/>
        <v>#REF!</v>
      </c>
      <c r="R595" s="356" t="str">
        <f t="shared" si="17"/>
        <v>#REF!</v>
      </c>
      <c r="S595" s="356" t="str">
        <f t="shared" si="18"/>
        <v>#REF!</v>
      </c>
      <c r="T595" s="356" t="str">
        <f t="shared" si="19"/>
        <v>#REF!</v>
      </c>
      <c r="U595" s="356" t="str">
        <f t="shared" si="20"/>
        <v>#REF!</v>
      </c>
      <c r="V595" s="356" t="str">
        <f t="shared" si="21"/>
        <v>#REF!</v>
      </c>
      <c r="W595" s="356" t="str">
        <f t="shared" si="22"/>
        <v>#REF!</v>
      </c>
      <c r="X595" s="356" t="str">
        <f t="shared" si="23"/>
        <v>#REF!</v>
      </c>
      <c r="Y595" s="356" t="str">
        <f t="shared" si="24"/>
        <v>#REF!</v>
      </c>
      <c r="Z595" s="356" t="str">
        <f t="shared" si="25"/>
        <v>#REF!</v>
      </c>
      <c r="AA595" s="356" t="str">
        <f t="shared" si="26"/>
        <v>#REF!</v>
      </c>
      <c r="AB595" s="356" t="str">
        <f t="shared" si="27"/>
        <v>#REF!</v>
      </c>
      <c r="AC595" s="356" t="str">
        <f t="shared" si="28"/>
        <v>#REF!</v>
      </c>
      <c r="AD595" s="356" t="str">
        <f t="shared" si="29"/>
        <v>#REF!</v>
      </c>
      <c r="AE595" s="356" t="str">
        <f t="shared" si="30"/>
        <v>#REF!</v>
      </c>
      <c r="AF595" s="356" t="str">
        <f t="shared" si="31"/>
        <v>#REF!</v>
      </c>
      <c r="AG595" s="356" t="str">
        <f t="shared" si="32"/>
        <v>#REF!</v>
      </c>
      <c r="AH595" s="356" t="str">
        <f t="shared" si="33"/>
        <v>#REF!</v>
      </c>
      <c r="AI595" s="356" t="str">
        <f t="shared" si="34"/>
        <v>#REF!</v>
      </c>
      <c r="AJ595" s="356" t="str">
        <f t="shared" si="35"/>
        <v>#REF!</v>
      </c>
      <c r="AK595" s="356" t="str">
        <f t="shared" si="36"/>
        <v>#REF!</v>
      </c>
      <c r="AL595" s="356" t="str">
        <f t="shared" si="37"/>
        <v>#REF!</v>
      </c>
      <c r="AM595" s="356" t="str">
        <f t="shared" si="38"/>
        <v>#REF!</v>
      </c>
      <c r="AN595" s="356" t="str">
        <f t="shared" si="39"/>
        <v>#REF!</v>
      </c>
      <c r="AO595" s="356" t="str">
        <f t="shared" si="40"/>
        <v>#REF!</v>
      </c>
      <c r="AP595" s="356" t="str">
        <f t="shared" si="41"/>
        <v>#REF!</v>
      </c>
      <c r="AQ595" s="356" t="str">
        <f t="shared" si="42"/>
        <v>#REF!</v>
      </c>
      <c r="AR595" s="356" t="str">
        <f t="shared" si="43"/>
        <v>#REF!</v>
      </c>
      <c r="AS595" s="356" t="str">
        <f t="shared" si="44"/>
        <v>#REF!</v>
      </c>
      <c r="AT595" s="356" t="str">
        <f t="shared" si="45"/>
        <v>#REF!</v>
      </c>
      <c r="AU595" s="356" t="str">
        <f t="shared" si="46"/>
        <v>#REF!</v>
      </c>
      <c r="AV595" s="356" t="str">
        <f t="shared" si="47"/>
        <v>#REF!</v>
      </c>
      <c r="AW595" s="356" t="str">
        <f t="shared" si="48"/>
        <v>#REF!</v>
      </c>
      <c r="AX595" s="356" t="str">
        <f t="shared" si="49"/>
        <v>#REF!</v>
      </c>
      <c r="AY595" s="356" t="str">
        <f t="shared" si="50"/>
        <v>#REF!</v>
      </c>
      <c r="AZ595" s="356" t="str">
        <f t="shared" si="51"/>
        <v>#REF!</v>
      </c>
      <c r="BA595" s="356" t="str">
        <f t="shared" si="52"/>
        <v>#REF!</v>
      </c>
      <c r="BB595" s="356" t="str">
        <f t="shared" si="53"/>
        <v>#REF!</v>
      </c>
      <c r="BC595" s="356" t="str">
        <f t="shared" si="54"/>
        <v>#REF!</v>
      </c>
      <c r="BD595" s="356" t="str">
        <f t="shared" si="55"/>
        <v>#REF!</v>
      </c>
      <c r="BE595" s="356" t="str">
        <f t="shared" si="56"/>
        <v>#REF!</v>
      </c>
      <c r="BF595" s="356" t="str">
        <f t="shared" si="57"/>
        <v>#REF!</v>
      </c>
      <c r="BG595" s="356" t="str">
        <f t="shared" si="58"/>
        <v>#REF!</v>
      </c>
      <c r="BH595" s="356" t="str">
        <f t="shared" si="59"/>
        <v>#REF!</v>
      </c>
      <c r="BI595" s="356" t="str">
        <f t="shared" si="60"/>
        <v>#REF!</v>
      </c>
      <c r="BJ595" s="356" t="str">
        <f t="shared" si="61"/>
        <v>#REF!</v>
      </c>
      <c r="BK595" s="356" t="str">
        <f t="shared" si="62"/>
        <v>#REF!</v>
      </c>
      <c r="BL595" s="356" t="str">
        <f t="shared" si="63"/>
        <v>#REF!</v>
      </c>
      <c r="BM595" s="356" t="str">
        <f t="shared" si="64"/>
        <v>#REF!</v>
      </c>
      <c r="BN595" s="112"/>
    </row>
    <row r="596">
      <c r="A596" s="351">
        <v>60.45</v>
      </c>
      <c r="B596" s="356" t="str">
        <f t="shared" si="1"/>
        <v>#REF!</v>
      </c>
      <c r="C596" s="356" t="str">
        <f t="shared" si="2"/>
        <v>#REF!</v>
      </c>
      <c r="D596" s="356" t="str">
        <f t="shared" si="3"/>
        <v>#REF!</v>
      </c>
      <c r="E596" s="356" t="str">
        <f t="shared" si="4"/>
        <v>#REF!</v>
      </c>
      <c r="F596" s="356" t="str">
        <f t="shared" si="5"/>
        <v>#REF!</v>
      </c>
      <c r="G596" s="356" t="str">
        <f t="shared" si="6"/>
        <v>#REF!</v>
      </c>
      <c r="H596" s="356" t="str">
        <f t="shared" si="7"/>
        <v>#REF!</v>
      </c>
      <c r="I596" s="356" t="str">
        <f t="shared" si="8"/>
        <v>#REF!</v>
      </c>
      <c r="J596" s="356" t="str">
        <f t="shared" si="9"/>
        <v>#REF!</v>
      </c>
      <c r="K596" s="356" t="str">
        <f t="shared" si="10"/>
        <v>#REF!</v>
      </c>
      <c r="L596" s="356" t="str">
        <f t="shared" si="11"/>
        <v>#REF!</v>
      </c>
      <c r="M596" s="356" t="str">
        <f t="shared" si="12"/>
        <v>#REF!</v>
      </c>
      <c r="N596" s="356" t="str">
        <f t="shared" si="13"/>
        <v>#REF!</v>
      </c>
      <c r="O596" s="356" t="str">
        <f t="shared" si="14"/>
        <v>#REF!</v>
      </c>
      <c r="P596" s="356" t="str">
        <f t="shared" si="15"/>
        <v>#REF!</v>
      </c>
      <c r="Q596" s="356" t="str">
        <f t="shared" si="16"/>
        <v>#REF!</v>
      </c>
      <c r="R596" s="356" t="str">
        <f t="shared" si="17"/>
        <v>#REF!</v>
      </c>
      <c r="S596" s="356" t="str">
        <f t="shared" si="18"/>
        <v>#REF!</v>
      </c>
      <c r="T596" s="356" t="str">
        <f t="shared" si="19"/>
        <v>#REF!</v>
      </c>
      <c r="U596" s="356" t="str">
        <f t="shared" si="20"/>
        <v>#REF!</v>
      </c>
      <c r="V596" s="356" t="str">
        <f t="shared" si="21"/>
        <v>#REF!</v>
      </c>
      <c r="W596" s="356" t="str">
        <f t="shared" si="22"/>
        <v>#REF!</v>
      </c>
      <c r="X596" s="356" t="str">
        <f t="shared" si="23"/>
        <v>#REF!</v>
      </c>
      <c r="Y596" s="356" t="str">
        <f t="shared" si="24"/>
        <v>#REF!</v>
      </c>
      <c r="Z596" s="356" t="str">
        <f t="shared" si="25"/>
        <v>#REF!</v>
      </c>
      <c r="AA596" s="356" t="str">
        <f t="shared" si="26"/>
        <v>#REF!</v>
      </c>
      <c r="AB596" s="356" t="str">
        <f t="shared" si="27"/>
        <v>#REF!</v>
      </c>
      <c r="AC596" s="356" t="str">
        <f t="shared" si="28"/>
        <v>#REF!</v>
      </c>
      <c r="AD596" s="356" t="str">
        <f t="shared" si="29"/>
        <v>#REF!</v>
      </c>
      <c r="AE596" s="356" t="str">
        <f t="shared" si="30"/>
        <v>#REF!</v>
      </c>
      <c r="AF596" s="356" t="str">
        <f t="shared" si="31"/>
        <v>#REF!</v>
      </c>
      <c r="AG596" s="356" t="str">
        <f t="shared" si="32"/>
        <v>#REF!</v>
      </c>
      <c r="AH596" s="356" t="str">
        <f t="shared" si="33"/>
        <v>#REF!</v>
      </c>
      <c r="AI596" s="356" t="str">
        <f t="shared" si="34"/>
        <v>#REF!</v>
      </c>
      <c r="AJ596" s="356" t="str">
        <f t="shared" si="35"/>
        <v>#REF!</v>
      </c>
      <c r="AK596" s="356" t="str">
        <f t="shared" si="36"/>
        <v>#REF!</v>
      </c>
      <c r="AL596" s="356" t="str">
        <f t="shared" si="37"/>
        <v>#REF!</v>
      </c>
      <c r="AM596" s="356" t="str">
        <f t="shared" si="38"/>
        <v>#REF!</v>
      </c>
      <c r="AN596" s="356" t="str">
        <f t="shared" si="39"/>
        <v>#REF!</v>
      </c>
      <c r="AO596" s="356" t="str">
        <f t="shared" si="40"/>
        <v>#REF!</v>
      </c>
      <c r="AP596" s="356" t="str">
        <f t="shared" si="41"/>
        <v>#REF!</v>
      </c>
      <c r="AQ596" s="356" t="str">
        <f t="shared" si="42"/>
        <v>#REF!</v>
      </c>
      <c r="AR596" s="356" t="str">
        <f t="shared" si="43"/>
        <v>#REF!</v>
      </c>
      <c r="AS596" s="356" t="str">
        <f t="shared" si="44"/>
        <v>#REF!</v>
      </c>
      <c r="AT596" s="356" t="str">
        <f t="shared" si="45"/>
        <v>#REF!</v>
      </c>
      <c r="AU596" s="356" t="str">
        <f t="shared" si="46"/>
        <v>#REF!</v>
      </c>
      <c r="AV596" s="356" t="str">
        <f t="shared" si="47"/>
        <v>#REF!</v>
      </c>
      <c r="AW596" s="356" t="str">
        <f t="shared" si="48"/>
        <v>#REF!</v>
      </c>
      <c r="AX596" s="356" t="str">
        <f t="shared" si="49"/>
        <v>#REF!</v>
      </c>
      <c r="AY596" s="356" t="str">
        <f t="shared" si="50"/>
        <v>#REF!</v>
      </c>
      <c r="AZ596" s="356" t="str">
        <f t="shared" si="51"/>
        <v>#REF!</v>
      </c>
      <c r="BA596" s="356" t="str">
        <f t="shared" si="52"/>
        <v>#REF!</v>
      </c>
      <c r="BB596" s="356" t="str">
        <f t="shared" si="53"/>
        <v>#REF!</v>
      </c>
      <c r="BC596" s="356" t="str">
        <f t="shared" si="54"/>
        <v>#REF!</v>
      </c>
      <c r="BD596" s="356" t="str">
        <f t="shared" si="55"/>
        <v>#REF!</v>
      </c>
      <c r="BE596" s="356" t="str">
        <f t="shared" si="56"/>
        <v>#REF!</v>
      </c>
      <c r="BF596" s="356" t="str">
        <f t="shared" si="57"/>
        <v>#REF!</v>
      </c>
      <c r="BG596" s="356" t="str">
        <f t="shared" si="58"/>
        <v>#REF!</v>
      </c>
      <c r="BH596" s="356" t="str">
        <f t="shared" si="59"/>
        <v>#REF!</v>
      </c>
      <c r="BI596" s="356" t="str">
        <f t="shared" si="60"/>
        <v>#REF!</v>
      </c>
      <c r="BJ596" s="356" t="str">
        <f t="shared" si="61"/>
        <v>#REF!</v>
      </c>
      <c r="BK596" s="356" t="str">
        <f t="shared" si="62"/>
        <v>#REF!</v>
      </c>
      <c r="BL596" s="356" t="str">
        <f t="shared" si="63"/>
        <v>#REF!</v>
      </c>
      <c r="BM596" s="356" t="str">
        <f t="shared" si="64"/>
        <v>#REF!</v>
      </c>
      <c r="BN596" s="112"/>
    </row>
    <row r="597">
      <c r="A597" s="351">
        <v>61.48333333333334</v>
      </c>
      <c r="B597" s="356" t="str">
        <f t="shared" si="1"/>
        <v>#REF!</v>
      </c>
      <c r="C597" s="356" t="str">
        <f t="shared" si="2"/>
        <v>#REF!</v>
      </c>
      <c r="D597" s="356" t="str">
        <f t="shared" si="3"/>
        <v>#REF!</v>
      </c>
      <c r="E597" s="356" t="str">
        <f t="shared" si="4"/>
        <v>#REF!</v>
      </c>
      <c r="F597" s="356" t="str">
        <f t="shared" si="5"/>
        <v>#REF!</v>
      </c>
      <c r="G597" s="356" t="str">
        <f t="shared" si="6"/>
        <v>#REF!</v>
      </c>
      <c r="H597" s="356" t="str">
        <f t="shared" si="7"/>
        <v>#REF!</v>
      </c>
      <c r="I597" s="356" t="str">
        <f t="shared" si="8"/>
        <v>#REF!</v>
      </c>
      <c r="J597" s="356" t="str">
        <f t="shared" si="9"/>
        <v>#REF!</v>
      </c>
      <c r="K597" s="356" t="str">
        <f t="shared" si="10"/>
        <v>#REF!</v>
      </c>
      <c r="L597" s="356" t="str">
        <f t="shared" si="11"/>
        <v>#REF!</v>
      </c>
      <c r="M597" s="356" t="str">
        <f t="shared" si="12"/>
        <v>#REF!</v>
      </c>
      <c r="N597" s="356" t="str">
        <f t="shared" si="13"/>
        <v>#REF!</v>
      </c>
      <c r="O597" s="356" t="str">
        <f t="shared" si="14"/>
        <v>#REF!</v>
      </c>
      <c r="P597" s="356" t="str">
        <f t="shared" si="15"/>
        <v>#REF!</v>
      </c>
      <c r="Q597" s="356" t="str">
        <f t="shared" si="16"/>
        <v>#REF!</v>
      </c>
      <c r="R597" s="356" t="str">
        <f t="shared" si="17"/>
        <v>#REF!</v>
      </c>
      <c r="S597" s="356" t="str">
        <f t="shared" si="18"/>
        <v>#REF!</v>
      </c>
      <c r="T597" s="356" t="str">
        <f t="shared" si="19"/>
        <v>#REF!</v>
      </c>
      <c r="U597" s="356" t="str">
        <f t="shared" si="20"/>
        <v>#REF!</v>
      </c>
      <c r="V597" s="356" t="str">
        <f t="shared" si="21"/>
        <v>#REF!</v>
      </c>
      <c r="W597" s="356" t="str">
        <f t="shared" si="22"/>
        <v>#REF!</v>
      </c>
      <c r="X597" s="356" t="str">
        <f t="shared" si="23"/>
        <v>#REF!</v>
      </c>
      <c r="Y597" s="356" t="str">
        <f t="shared" si="24"/>
        <v>#REF!</v>
      </c>
      <c r="Z597" s="356" t="str">
        <f t="shared" si="25"/>
        <v>#REF!</v>
      </c>
      <c r="AA597" s="356" t="str">
        <f t="shared" si="26"/>
        <v>#REF!</v>
      </c>
      <c r="AB597" s="356" t="str">
        <f t="shared" si="27"/>
        <v>#REF!</v>
      </c>
      <c r="AC597" s="356" t="str">
        <f t="shared" si="28"/>
        <v>#REF!</v>
      </c>
      <c r="AD597" s="356" t="str">
        <f t="shared" si="29"/>
        <v>#REF!</v>
      </c>
      <c r="AE597" s="356" t="str">
        <f t="shared" si="30"/>
        <v>#REF!</v>
      </c>
      <c r="AF597" s="356" t="str">
        <f t="shared" si="31"/>
        <v>#REF!</v>
      </c>
      <c r="AG597" s="356" t="str">
        <f t="shared" si="32"/>
        <v>#REF!</v>
      </c>
      <c r="AH597" s="356" t="str">
        <f t="shared" si="33"/>
        <v>#REF!</v>
      </c>
      <c r="AI597" s="356" t="str">
        <f t="shared" si="34"/>
        <v>#REF!</v>
      </c>
      <c r="AJ597" s="356" t="str">
        <f t="shared" si="35"/>
        <v>#REF!</v>
      </c>
      <c r="AK597" s="356" t="str">
        <f t="shared" si="36"/>
        <v>#REF!</v>
      </c>
      <c r="AL597" s="356" t="str">
        <f t="shared" si="37"/>
        <v>#REF!</v>
      </c>
      <c r="AM597" s="356" t="str">
        <f t="shared" si="38"/>
        <v>#REF!</v>
      </c>
      <c r="AN597" s="356" t="str">
        <f t="shared" si="39"/>
        <v>#REF!</v>
      </c>
      <c r="AO597" s="356" t="str">
        <f t="shared" si="40"/>
        <v>#REF!</v>
      </c>
      <c r="AP597" s="356" t="str">
        <f t="shared" si="41"/>
        <v>#REF!</v>
      </c>
      <c r="AQ597" s="356" t="str">
        <f t="shared" si="42"/>
        <v>#REF!</v>
      </c>
      <c r="AR597" s="356" t="str">
        <f t="shared" si="43"/>
        <v>#REF!</v>
      </c>
      <c r="AS597" s="356" t="str">
        <f t="shared" si="44"/>
        <v>#REF!</v>
      </c>
      <c r="AT597" s="356" t="str">
        <f t="shared" si="45"/>
        <v>#REF!</v>
      </c>
      <c r="AU597" s="356" t="str">
        <f t="shared" si="46"/>
        <v>#REF!</v>
      </c>
      <c r="AV597" s="356" t="str">
        <f t="shared" si="47"/>
        <v>#REF!</v>
      </c>
      <c r="AW597" s="356" t="str">
        <f t="shared" si="48"/>
        <v>#REF!</v>
      </c>
      <c r="AX597" s="356" t="str">
        <f t="shared" si="49"/>
        <v>#REF!</v>
      </c>
      <c r="AY597" s="356" t="str">
        <f t="shared" si="50"/>
        <v>#REF!</v>
      </c>
      <c r="AZ597" s="356" t="str">
        <f t="shared" si="51"/>
        <v>#REF!</v>
      </c>
      <c r="BA597" s="356" t="str">
        <f t="shared" si="52"/>
        <v>#REF!</v>
      </c>
      <c r="BB597" s="356" t="str">
        <f t="shared" si="53"/>
        <v>#REF!</v>
      </c>
      <c r="BC597" s="356" t="str">
        <f t="shared" si="54"/>
        <v>#REF!</v>
      </c>
      <c r="BD597" s="356" t="str">
        <f t="shared" si="55"/>
        <v>#REF!</v>
      </c>
      <c r="BE597" s="356" t="str">
        <f t="shared" si="56"/>
        <v>#REF!</v>
      </c>
      <c r="BF597" s="356" t="str">
        <f t="shared" si="57"/>
        <v>#REF!</v>
      </c>
      <c r="BG597" s="356" t="str">
        <f t="shared" si="58"/>
        <v>#REF!</v>
      </c>
      <c r="BH597" s="356" t="str">
        <f t="shared" si="59"/>
        <v>#REF!</v>
      </c>
      <c r="BI597" s="356" t="str">
        <f t="shared" si="60"/>
        <v>#REF!</v>
      </c>
      <c r="BJ597" s="356" t="str">
        <f t="shared" si="61"/>
        <v>#REF!</v>
      </c>
      <c r="BK597" s="356" t="str">
        <f t="shared" si="62"/>
        <v>#REF!</v>
      </c>
      <c r="BL597" s="356" t="str">
        <f t="shared" si="63"/>
        <v>#REF!</v>
      </c>
      <c r="BM597" s="356" t="str">
        <f t="shared" si="64"/>
        <v>#REF!</v>
      </c>
      <c r="BN597" s="112"/>
    </row>
    <row r="598">
      <c r="A598" s="351">
        <v>62.5</v>
      </c>
      <c r="B598" s="356" t="str">
        <f t="shared" si="1"/>
        <v>#REF!</v>
      </c>
      <c r="C598" s="356" t="str">
        <f t="shared" si="2"/>
        <v>#REF!</v>
      </c>
      <c r="D598" s="356" t="str">
        <f t="shared" si="3"/>
        <v>#REF!</v>
      </c>
      <c r="E598" s="356" t="str">
        <f t="shared" si="4"/>
        <v>#REF!</v>
      </c>
      <c r="F598" s="356" t="str">
        <f t="shared" si="5"/>
        <v>#REF!</v>
      </c>
      <c r="G598" s="356" t="str">
        <f t="shared" si="6"/>
        <v>#REF!</v>
      </c>
      <c r="H598" s="356" t="str">
        <f t="shared" si="7"/>
        <v>#REF!</v>
      </c>
      <c r="I598" s="356" t="str">
        <f t="shared" si="8"/>
        <v>#REF!</v>
      </c>
      <c r="J598" s="356" t="str">
        <f t="shared" si="9"/>
        <v>#REF!</v>
      </c>
      <c r="K598" s="356" t="str">
        <f t="shared" si="10"/>
        <v>#REF!</v>
      </c>
      <c r="L598" s="356" t="str">
        <f t="shared" si="11"/>
        <v>#REF!</v>
      </c>
      <c r="M598" s="356" t="str">
        <f t="shared" si="12"/>
        <v>#REF!</v>
      </c>
      <c r="N598" s="356" t="str">
        <f t="shared" si="13"/>
        <v>#REF!</v>
      </c>
      <c r="O598" s="356" t="str">
        <f t="shared" si="14"/>
        <v>#REF!</v>
      </c>
      <c r="P598" s="356" t="str">
        <f t="shared" si="15"/>
        <v>#REF!</v>
      </c>
      <c r="Q598" s="356" t="str">
        <f t="shared" si="16"/>
        <v>#REF!</v>
      </c>
      <c r="R598" s="356" t="str">
        <f t="shared" si="17"/>
        <v>#REF!</v>
      </c>
      <c r="S598" s="356" t="str">
        <f t="shared" si="18"/>
        <v>#REF!</v>
      </c>
      <c r="T598" s="356" t="str">
        <f t="shared" si="19"/>
        <v>#REF!</v>
      </c>
      <c r="U598" s="356" t="str">
        <f t="shared" si="20"/>
        <v>#REF!</v>
      </c>
      <c r="V598" s="356" t="str">
        <f t="shared" si="21"/>
        <v>#REF!</v>
      </c>
      <c r="W598" s="356" t="str">
        <f t="shared" si="22"/>
        <v>#REF!</v>
      </c>
      <c r="X598" s="356" t="str">
        <f t="shared" si="23"/>
        <v>#REF!</v>
      </c>
      <c r="Y598" s="356" t="str">
        <f t="shared" si="24"/>
        <v>#REF!</v>
      </c>
      <c r="Z598" s="356" t="str">
        <f t="shared" si="25"/>
        <v>#REF!</v>
      </c>
      <c r="AA598" s="356" t="str">
        <f t="shared" si="26"/>
        <v>#REF!</v>
      </c>
      <c r="AB598" s="356" t="str">
        <f t="shared" si="27"/>
        <v>#REF!</v>
      </c>
      <c r="AC598" s="356" t="str">
        <f t="shared" si="28"/>
        <v>#REF!</v>
      </c>
      <c r="AD598" s="356" t="str">
        <f t="shared" si="29"/>
        <v>#REF!</v>
      </c>
      <c r="AE598" s="356" t="str">
        <f t="shared" si="30"/>
        <v>#REF!</v>
      </c>
      <c r="AF598" s="356" t="str">
        <f t="shared" si="31"/>
        <v>#REF!</v>
      </c>
      <c r="AG598" s="356" t="str">
        <f t="shared" si="32"/>
        <v>#REF!</v>
      </c>
      <c r="AH598" s="356" t="str">
        <f t="shared" si="33"/>
        <v>#REF!</v>
      </c>
      <c r="AI598" s="356" t="str">
        <f t="shared" si="34"/>
        <v>#REF!</v>
      </c>
      <c r="AJ598" s="356" t="str">
        <f t="shared" si="35"/>
        <v>#REF!</v>
      </c>
      <c r="AK598" s="356" t="str">
        <f t="shared" si="36"/>
        <v>#REF!</v>
      </c>
      <c r="AL598" s="356" t="str">
        <f t="shared" si="37"/>
        <v>#REF!</v>
      </c>
      <c r="AM598" s="356" t="str">
        <f t="shared" si="38"/>
        <v>#REF!</v>
      </c>
      <c r="AN598" s="356" t="str">
        <f t="shared" si="39"/>
        <v>#REF!</v>
      </c>
      <c r="AO598" s="356" t="str">
        <f t="shared" si="40"/>
        <v>#REF!</v>
      </c>
      <c r="AP598" s="356" t="str">
        <f t="shared" si="41"/>
        <v>#REF!</v>
      </c>
      <c r="AQ598" s="356" t="str">
        <f t="shared" si="42"/>
        <v>#REF!</v>
      </c>
      <c r="AR598" s="356" t="str">
        <f t="shared" si="43"/>
        <v>#REF!</v>
      </c>
      <c r="AS598" s="356" t="str">
        <f t="shared" si="44"/>
        <v>#REF!</v>
      </c>
      <c r="AT598" s="356" t="str">
        <f t="shared" si="45"/>
        <v>#REF!</v>
      </c>
      <c r="AU598" s="356" t="str">
        <f t="shared" si="46"/>
        <v>#REF!</v>
      </c>
      <c r="AV598" s="356" t="str">
        <f t="shared" si="47"/>
        <v>#REF!</v>
      </c>
      <c r="AW598" s="356" t="str">
        <f t="shared" si="48"/>
        <v>#REF!</v>
      </c>
      <c r="AX598" s="356" t="str">
        <f t="shared" si="49"/>
        <v>#REF!</v>
      </c>
      <c r="AY598" s="356" t="str">
        <f t="shared" si="50"/>
        <v>#REF!</v>
      </c>
      <c r="AZ598" s="356" t="str">
        <f t="shared" si="51"/>
        <v>#REF!</v>
      </c>
      <c r="BA598" s="356" t="str">
        <f t="shared" si="52"/>
        <v>#REF!</v>
      </c>
      <c r="BB598" s="356" t="str">
        <f t="shared" si="53"/>
        <v>#REF!</v>
      </c>
      <c r="BC598" s="356" t="str">
        <f t="shared" si="54"/>
        <v>#REF!</v>
      </c>
      <c r="BD598" s="356" t="str">
        <f t="shared" si="55"/>
        <v>#REF!</v>
      </c>
      <c r="BE598" s="356" t="str">
        <f t="shared" si="56"/>
        <v>#REF!</v>
      </c>
      <c r="BF598" s="356" t="str">
        <f t="shared" si="57"/>
        <v>#REF!</v>
      </c>
      <c r="BG598" s="356" t="str">
        <f t="shared" si="58"/>
        <v>#REF!</v>
      </c>
      <c r="BH598" s="356" t="str">
        <f t="shared" si="59"/>
        <v>#REF!</v>
      </c>
      <c r="BI598" s="356" t="str">
        <f t="shared" si="60"/>
        <v>#REF!</v>
      </c>
      <c r="BJ598" s="356" t="str">
        <f t="shared" si="61"/>
        <v>#REF!</v>
      </c>
      <c r="BK598" s="356" t="str">
        <f t="shared" si="62"/>
        <v>#REF!</v>
      </c>
      <c r="BL598" s="356" t="str">
        <f t="shared" si="63"/>
        <v>#REF!</v>
      </c>
      <c r="BM598" s="356" t="str">
        <f t="shared" si="64"/>
        <v>#REF!</v>
      </c>
      <c r="BN598" s="112"/>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2" max="2" width="16.0"/>
    <col customWidth="1" min="3" max="3" width="10.78"/>
  </cols>
  <sheetData>
    <row r="1">
      <c r="A1" s="19" t="s">
        <v>42</v>
      </c>
      <c r="B1" s="20"/>
      <c r="C1" s="20"/>
      <c r="D1" s="20"/>
      <c r="E1" s="20"/>
      <c r="F1" s="20"/>
      <c r="G1" s="20"/>
      <c r="H1" s="20"/>
      <c r="I1" s="20"/>
      <c r="J1" s="3"/>
      <c r="K1" s="3"/>
      <c r="L1" s="3"/>
      <c r="M1" s="3"/>
      <c r="N1" s="3"/>
      <c r="O1" s="3"/>
      <c r="P1" s="3"/>
      <c r="Q1" s="3"/>
      <c r="R1" s="3"/>
      <c r="S1" s="3"/>
      <c r="T1" s="3"/>
      <c r="U1" s="3"/>
      <c r="V1" s="3"/>
      <c r="W1" s="3"/>
      <c r="X1" s="3"/>
      <c r="Y1" s="3"/>
      <c r="Z1" s="3"/>
    </row>
    <row r="2">
      <c r="A2" s="21" t="s">
        <v>43</v>
      </c>
      <c r="B2" s="22" t="s">
        <v>44</v>
      </c>
      <c r="C2" s="22" t="s">
        <v>45</v>
      </c>
      <c r="D2" s="22" t="s">
        <v>46</v>
      </c>
      <c r="E2" s="22" t="s">
        <v>47</v>
      </c>
      <c r="F2" s="22" t="s">
        <v>48</v>
      </c>
      <c r="G2" s="22" t="s">
        <v>49</v>
      </c>
      <c r="H2" s="22" t="s">
        <v>50</v>
      </c>
      <c r="I2" s="22" t="s">
        <v>51</v>
      </c>
      <c r="J2" s="3"/>
      <c r="K2" s="3"/>
      <c r="L2" s="3"/>
      <c r="M2" s="3"/>
      <c r="N2" s="3"/>
      <c r="O2" s="3"/>
      <c r="P2" s="3"/>
      <c r="Q2" s="3"/>
      <c r="R2" s="3"/>
      <c r="S2" s="3"/>
      <c r="T2" s="3"/>
      <c r="U2" s="3"/>
      <c r="V2" s="3"/>
      <c r="W2" s="3"/>
      <c r="X2" s="3"/>
      <c r="Y2" s="3"/>
      <c r="Z2" s="3"/>
    </row>
    <row r="3">
      <c r="A3" s="23" t="s">
        <v>52</v>
      </c>
      <c r="B3" s="24">
        <v>4.5</v>
      </c>
      <c r="C3" s="24">
        <v>3.4</v>
      </c>
      <c r="D3" s="24">
        <v>2.1</v>
      </c>
      <c r="E3" s="24">
        <v>1.8</v>
      </c>
      <c r="F3" s="24">
        <v>0.5</v>
      </c>
      <c r="G3" s="24">
        <v>0.5</v>
      </c>
      <c r="H3" s="24">
        <v>1.2</v>
      </c>
      <c r="I3" s="24">
        <v>1.1</v>
      </c>
      <c r="J3" s="3"/>
      <c r="K3" s="3"/>
      <c r="L3" s="3"/>
      <c r="M3" s="3"/>
      <c r="N3" s="3"/>
      <c r="O3" s="3"/>
      <c r="P3" s="3"/>
      <c r="Q3" s="3"/>
      <c r="R3" s="3"/>
      <c r="S3" s="3"/>
      <c r="T3" s="3"/>
      <c r="U3" s="3"/>
      <c r="V3" s="3"/>
      <c r="W3" s="3"/>
      <c r="X3" s="3"/>
      <c r="Y3" s="3"/>
      <c r="Z3" s="3"/>
    </row>
    <row r="4">
      <c r="A4" s="23" t="s">
        <v>52</v>
      </c>
      <c r="B4" s="24">
        <v>4.6</v>
      </c>
      <c r="C4" s="24">
        <v>3.7</v>
      </c>
      <c r="D4" s="24">
        <v>2.2</v>
      </c>
      <c r="E4" s="24">
        <v>1.9</v>
      </c>
      <c r="F4" s="24">
        <v>0.6</v>
      </c>
      <c r="G4" s="24">
        <v>0.6</v>
      </c>
      <c r="H4" s="24">
        <v>1.2</v>
      </c>
      <c r="I4" s="24">
        <v>1.4</v>
      </c>
      <c r="J4" s="3"/>
      <c r="K4" s="3"/>
      <c r="L4" s="3"/>
      <c r="M4" s="3"/>
      <c r="N4" s="3"/>
      <c r="O4" s="3"/>
      <c r="P4" s="3"/>
      <c r="Q4" s="3"/>
      <c r="R4" s="3"/>
      <c r="S4" s="3"/>
      <c r="T4" s="3"/>
      <c r="U4" s="3"/>
      <c r="V4" s="3"/>
      <c r="W4" s="3"/>
      <c r="X4" s="3"/>
      <c r="Y4" s="3"/>
      <c r="Z4" s="3"/>
    </row>
    <row r="5">
      <c r="A5" s="23" t="s">
        <v>52</v>
      </c>
      <c r="B5" s="24">
        <v>4.5</v>
      </c>
      <c r="C5" s="24">
        <v>3.4</v>
      </c>
      <c r="D5" s="24">
        <v>2.1</v>
      </c>
      <c r="E5" s="24">
        <v>1.7</v>
      </c>
      <c r="F5" s="24">
        <v>0.6</v>
      </c>
      <c r="G5" s="24">
        <v>0.6</v>
      </c>
      <c r="H5" s="24">
        <v>1.2</v>
      </c>
      <c r="I5" s="24">
        <v>1.2</v>
      </c>
      <c r="J5" s="3"/>
      <c r="K5" s="3"/>
      <c r="L5" s="3"/>
      <c r="M5" s="3"/>
      <c r="N5" s="3"/>
      <c r="O5" s="3"/>
      <c r="P5" s="3"/>
      <c r="Q5" s="3"/>
      <c r="R5" s="3"/>
      <c r="S5" s="3"/>
      <c r="T5" s="3"/>
      <c r="U5" s="3"/>
      <c r="V5" s="3"/>
      <c r="W5" s="3"/>
      <c r="X5" s="3"/>
      <c r="Y5" s="3"/>
      <c r="Z5" s="3"/>
    </row>
    <row r="6">
      <c r="A6" s="23" t="s">
        <v>52</v>
      </c>
      <c r="B6" s="24">
        <v>4.4</v>
      </c>
      <c r="C6" s="24">
        <v>3.3</v>
      </c>
      <c r="D6" s="24">
        <v>2.1</v>
      </c>
      <c r="E6" s="24">
        <v>1.9</v>
      </c>
      <c r="F6" s="24">
        <v>0.6</v>
      </c>
      <c r="G6" s="24">
        <v>0.6</v>
      </c>
      <c r="H6" s="24">
        <v>1.2</v>
      </c>
      <c r="I6" s="24">
        <v>1.2</v>
      </c>
      <c r="J6" s="3"/>
      <c r="K6" s="3"/>
      <c r="L6" s="3"/>
      <c r="M6" s="3"/>
      <c r="N6" s="3"/>
      <c r="O6" s="3"/>
      <c r="P6" s="3"/>
      <c r="Q6" s="3"/>
      <c r="R6" s="3"/>
      <c r="S6" s="3"/>
      <c r="T6" s="3"/>
      <c r="U6" s="3"/>
      <c r="V6" s="3"/>
      <c r="W6" s="3"/>
      <c r="X6" s="3"/>
      <c r="Y6" s="3"/>
      <c r="Z6" s="3"/>
    </row>
    <row r="7">
      <c r="A7" s="23" t="s">
        <v>52</v>
      </c>
      <c r="B7" s="24">
        <v>4.5</v>
      </c>
      <c r="C7" s="24">
        <v>3.5</v>
      </c>
      <c r="D7" s="24">
        <v>2.1</v>
      </c>
      <c r="E7" s="24">
        <v>1.9</v>
      </c>
      <c r="F7" s="24">
        <v>0.6</v>
      </c>
      <c r="G7" s="24">
        <v>0.6</v>
      </c>
      <c r="H7" s="24">
        <v>1.2</v>
      </c>
      <c r="I7" s="24">
        <v>1.2</v>
      </c>
      <c r="J7" s="3"/>
      <c r="K7" s="3"/>
      <c r="L7" s="3"/>
      <c r="M7" s="3"/>
      <c r="N7" s="3"/>
      <c r="O7" s="3"/>
      <c r="P7" s="3"/>
      <c r="Q7" s="3"/>
      <c r="R7" s="3"/>
      <c r="S7" s="3"/>
      <c r="T7" s="3"/>
      <c r="U7" s="3"/>
      <c r="V7" s="3"/>
      <c r="W7" s="3"/>
      <c r="X7" s="3"/>
      <c r="Y7" s="3"/>
      <c r="Z7" s="3"/>
    </row>
    <row r="8">
      <c r="A8" s="23" t="s">
        <v>52</v>
      </c>
      <c r="B8" s="24">
        <v>4.8</v>
      </c>
      <c r="C8" s="24">
        <v>3.7</v>
      </c>
      <c r="D8" s="24">
        <v>2.2</v>
      </c>
      <c r="E8" s="24">
        <v>2.0</v>
      </c>
      <c r="F8" s="24">
        <v>0.6</v>
      </c>
      <c r="G8" s="24">
        <v>0.6</v>
      </c>
      <c r="H8" s="24">
        <v>1.4</v>
      </c>
      <c r="I8" s="24">
        <v>1.5</v>
      </c>
      <c r="J8" s="3"/>
      <c r="K8" s="3"/>
      <c r="L8" s="3"/>
      <c r="M8" s="3"/>
      <c r="N8" s="3"/>
      <c r="O8" s="3"/>
      <c r="P8" s="3"/>
      <c r="Q8" s="3"/>
      <c r="R8" s="3"/>
      <c r="S8" s="3"/>
      <c r="T8" s="3"/>
      <c r="U8" s="3"/>
      <c r="V8" s="3"/>
      <c r="W8" s="3"/>
      <c r="X8" s="3"/>
      <c r="Y8" s="3"/>
      <c r="Z8" s="3"/>
    </row>
    <row r="9">
      <c r="A9" s="23" t="s">
        <v>52</v>
      </c>
      <c r="B9" s="24">
        <v>4.5</v>
      </c>
      <c r="C9" s="24">
        <v>3.2</v>
      </c>
      <c r="D9" s="24">
        <v>2.1</v>
      </c>
      <c r="E9" s="24">
        <v>1.8</v>
      </c>
      <c r="F9" s="24">
        <v>0.6</v>
      </c>
      <c r="G9" s="24">
        <v>0.5</v>
      </c>
      <c r="H9" s="24">
        <v>1.2</v>
      </c>
      <c r="I9" s="24">
        <v>1.2</v>
      </c>
      <c r="J9" s="3"/>
      <c r="K9" s="3"/>
      <c r="L9" s="3"/>
      <c r="M9" s="3"/>
      <c r="N9" s="3"/>
      <c r="O9" s="3"/>
      <c r="P9" s="3"/>
      <c r="Q9" s="3"/>
      <c r="R9" s="3"/>
      <c r="S9" s="3"/>
      <c r="T9" s="3"/>
      <c r="U9" s="3"/>
      <c r="V9" s="3"/>
      <c r="W9" s="3"/>
      <c r="X9" s="3"/>
      <c r="Y9" s="3"/>
      <c r="Z9" s="3"/>
    </row>
    <row r="10">
      <c r="A10" s="23" t="s">
        <v>52</v>
      </c>
      <c r="B10" s="24">
        <v>4.7</v>
      </c>
      <c r="C10" s="24">
        <v>3.6</v>
      </c>
      <c r="D10" s="24">
        <v>2.1</v>
      </c>
      <c r="E10" s="24">
        <v>1.9</v>
      </c>
      <c r="F10" s="24">
        <v>0.6</v>
      </c>
      <c r="G10" s="24">
        <v>0.6</v>
      </c>
      <c r="H10" s="24">
        <v>1.3</v>
      </c>
      <c r="I10" s="24">
        <v>1.2</v>
      </c>
      <c r="J10" s="3"/>
      <c r="K10" s="3"/>
      <c r="L10" s="3"/>
      <c r="M10" s="3"/>
      <c r="N10" s="3"/>
      <c r="O10" s="3"/>
      <c r="P10" s="3"/>
      <c r="Q10" s="3"/>
      <c r="R10" s="3"/>
      <c r="S10" s="3"/>
      <c r="T10" s="3"/>
      <c r="U10" s="3"/>
      <c r="V10" s="3"/>
      <c r="W10" s="3"/>
      <c r="X10" s="3"/>
      <c r="Y10" s="3"/>
      <c r="Z10" s="3"/>
    </row>
    <row r="11">
      <c r="A11" s="23" t="s">
        <v>52</v>
      </c>
      <c r="B11" s="24">
        <v>4.6</v>
      </c>
      <c r="C11" s="24">
        <v>3.3</v>
      </c>
      <c r="D11" s="24">
        <v>2.1</v>
      </c>
      <c r="E11" s="24">
        <v>1.8</v>
      </c>
      <c r="F11" s="24">
        <v>0.6</v>
      </c>
      <c r="G11" s="24">
        <v>0.6</v>
      </c>
      <c r="H11" s="24">
        <v>1.2</v>
      </c>
      <c r="I11" s="24">
        <v>1.3</v>
      </c>
      <c r="J11" s="3"/>
      <c r="K11" s="3"/>
      <c r="L11" s="3"/>
      <c r="M11" s="3"/>
      <c r="N11" s="3"/>
      <c r="O11" s="3"/>
      <c r="P11" s="3"/>
      <c r="Q11" s="3"/>
      <c r="R11" s="3"/>
      <c r="S11" s="3"/>
      <c r="T11" s="3"/>
      <c r="U11" s="3"/>
      <c r="V11" s="3"/>
      <c r="W11" s="3"/>
      <c r="X11" s="3"/>
      <c r="Y11" s="3"/>
      <c r="Z11" s="3"/>
    </row>
    <row r="12">
      <c r="A12" s="23" t="s">
        <v>52</v>
      </c>
      <c r="B12" s="24">
        <v>4.6</v>
      </c>
      <c r="C12" s="24">
        <v>3.4</v>
      </c>
      <c r="D12" s="24">
        <v>2.1</v>
      </c>
      <c r="E12" s="24">
        <v>1.8</v>
      </c>
      <c r="F12" s="24">
        <v>0.5</v>
      </c>
      <c r="G12" s="24">
        <v>0.5</v>
      </c>
      <c r="H12" s="24">
        <v>1.2</v>
      </c>
      <c r="I12" s="24">
        <v>1.2</v>
      </c>
      <c r="J12" s="3"/>
      <c r="K12" s="3"/>
      <c r="L12" s="3"/>
      <c r="M12" s="3"/>
      <c r="N12" s="3"/>
      <c r="O12" s="3"/>
      <c r="P12" s="3"/>
      <c r="Q12" s="3"/>
      <c r="R12" s="3"/>
      <c r="S12" s="3"/>
      <c r="T12" s="3"/>
      <c r="U12" s="3"/>
      <c r="V12" s="3"/>
      <c r="W12" s="3"/>
      <c r="X12" s="3"/>
      <c r="Y12" s="3"/>
      <c r="Z12" s="3"/>
    </row>
    <row r="13">
      <c r="A13" s="23" t="s">
        <v>52</v>
      </c>
      <c r="B13" s="24">
        <v>4.7</v>
      </c>
      <c r="C13" s="24">
        <v>3.6</v>
      </c>
      <c r="D13" s="24">
        <v>2.2</v>
      </c>
      <c r="E13" s="24">
        <v>1.9</v>
      </c>
      <c r="F13" s="24">
        <v>0.6</v>
      </c>
      <c r="G13" s="24">
        <v>0.6</v>
      </c>
      <c r="H13" s="24">
        <v>1.3</v>
      </c>
      <c r="I13" s="24">
        <v>1.2</v>
      </c>
      <c r="J13" s="3"/>
      <c r="K13" s="3"/>
      <c r="L13" s="3"/>
      <c r="M13" s="3"/>
      <c r="N13" s="3"/>
      <c r="O13" s="3"/>
      <c r="P13" s="3"/>
      <c r="Q13" s="3"/>
      <c r="R13" s="3"/>
      <c r="S13" s="3"/>
      <c r="T13" s="3"/>
      <c r="U13" s="3"/>
      <c r="V13" s="3"/>
      <c r="W13" s="3"/>
      <c r="X13" s="3"/>
      <c r="Y13" s="3"/>
      <c r="Z13" s="3"/>
    </row>
    <row r="14">
      <c r="A14" s="23" t="s">
        <v>52</v>
      </c>
      <c r="B14" s="24">
        <v>4.6</v>
      </c>
      <c r="C14" s="24">
        <v>3.5</v>
      </c>
      <c r="D14" s="24">
        <v>2.1</v>
      </c>
      <c r="E14" s="24">
        <v>1.8</v>
      </c>
      <c r="F14" s="24">
        <v>0.6</v>
      </c>
      <c r="G14" s="24">
        <v>0.6</v>
      </c>
      <c r="H14" s="24">
        <v>1.2</v>
      </c>
      <c r="I14" s="24">
        <v>1.3</v>
      </c>
      <c r="J14" s="3"/>
      <c r="K14" s="3"/>
      <c r="L14" s="3"/>
      <c r="M14" s="3"/>
      <c r="N14" s="3"/>
      <c r="O14" s="3"/>
      <c r="P14" s="3"/>
      <c r="Q14" s="3"/>
      <c r="R14" s="3"/>
      <c r="S14" s="3"/>
      <c r="T14" s="3"/>
      <c r="U14" s="3"/>
      <c r="V14" s="3"/>
      <c r="W14" s="3"/>
      <c r="X14" s="3"/>
      <c r="Y14" s="3"/>
      <c r="Z14" s="3"/>
    </row>
    <row r="15">
      <c r="A15" s="23" t="s">
        <v>52</v>
      </c>
      <c r="B15" s="24">
        <v>4.7</v>
      </c>
      <c r="C15" s="24">
        <v>3.5</v>
      </c>
      <c r="D15" s="24">
        <v>2.1</v>
      </c>
      <c r="E15" s="24">
        <v>1.8</v>
      </c>
      <c r="F15" s="24">
        <v>0.6</v>
      </c>
      <c r="G15" s="24">
        <v>0.6</v>
      </c>
      <c r="H15" s="24">
        <v>1.2</v>
      </c>
      <c r="I15" s="24">
        <v>1.4</v>
      </c>
      <c r="J15" s="3"/>
      <c r="K15" s="3"/>
      <c r="L15" s="3"/>
      <c r="M15" s="3"/>
      <c r="N15" s="3"/>
      <c r="O15" s="3"/>
      <c r="P15" s="3"/>
      <c r="Q15" s="3"/>
      <c r="R15" s="3"/>
      <c r="S15" s="3"/>
      <c r="T15" s="3"/>
      <c r="U15" s="3"/>
      <c r="V15" s="3"/>
      <c r="W15" s="3"/>
      <c r="X15" s="3"/>
      <c r="Y15" s="3"/>
      <c r="Z15" s="3"/>
    </row>
    <row r="16">
      <c r="A16" s="23" t="s">
        <v>52</v>
      </c>
      <c r="B16" s="24">
        <v>4.6</v>
      </c>
      <c r="C16" s="24">
        <v>3.5</v>
      </c>
      <c r="D16" s="24">
        <v>2.0</v>
      </c>
      <c r="E16" s="24">
        <v>1.8</v>
      </c>
      <c r="F16" s="24">
        <v>0.6</v>
      </c>
      <c r="G16" s="24">
        <v>0.6</v>
      </c>
      <c r="H16" s="24">
        <v>1.1</v>
      </c>
      <c r="I16" s="24">
        <v>1.2</v>
      </c>
      <c r="J16" s="3"/>
      <c r="K16" s="3"/>
      <c r="L16" s="3"/>
      <c r="M16" s="3"/>
      <c r="N16" s="3"/>
      <c r="O16" s="3"/>
      <c r="P16" s="3"/>
      <c r="Q16" s="3"/>
      <c r="R16" s="3"/>
      <c r="S16" s="3"/>
      <c r="T16" s="3"/>
      <c r="U16" s="3"/>
      <c r="V16" s="3"/>
      <c r="W16" s="3"/>
      <c r="X16" s="3"/>
      <c r="Y16" s="3"/>
      <c r="Z16" s="3"/>
    </row>
    <row r="17">
      <c r="A17" s="23" t="s">
        <v>52</v>
      </c>
      <c r="B17" s="24">
        <v>4.7</v>
      </c>
      <c r="C17" s="24">
        <v>3.8</v>
      </c>
      <c r="D17" s="24">
        <v>2.2</v>
      </c>
      <c r="E17" s="24">
        <v>1.8</v>
      </c>
      <c r="F17" s="24">
        <v>0.6</v>
      </c>
      <c r="G17" s="24">
        <v>0.6</v>
      </c>
      <c r="H17" s="24">
        <v>1.3</v>
      </c>
      <c r="I17" s="24">
        <v>1.2</v>
      </c>
      <c r="J17" s="3"/>
      <c r="K17" s="3"/>
      <c r="L17" s="3"/>
      <c r="M17" s="3"/>
      <c r="N17" s="3"/>
      <c r="O17" s="3"/>
      <c r="P17" s="3"/>
      <c r="Q17" s="3"/>
      <c r="R17" s="3"/>
      <c r="S17" s="3"/>
      <c r="T17" s="3"/>
      <c r="U17" s="3"/>
      <c r="V17" s="3"/>
      <c r="W17" s="3"/>
      <c r="X17" s="3"/>
      <c r="Y17" s="3"/>
      <c r="Z17" s="3"/>
    </row>
    <row r="18">
      <c r="A18" s="25" t="s">
        <v>53</v>
      </c>
      <c r="B18" s="24">
        <v>4.7</v>
      </c>
      <c r="C18" s="24">
        <v>3.6</v>
      </c>
      <c r="D18" s="24">
        <v>2.0</v>
      </c>
      <c r="E18" s="24">
        <v>1.9</v>
      </c>
      <c r="F18" s="24">
        <v>0.6</v>
      </c>
      <c r="G18" s="24">
        <v>0.6</v>
      </c>
      <c r="H18" s="24">
        <v>1.4</v>
      </c>
      <c r="I18" s="24">
        <v>1.3</v>
      </c>
      <c r="J18" s="3"/>
      <c r="K18" s="3"/>
      <c r="L18" s="3"/>
      <c r="M18" s="3"/>
      <c r="N18" s="3"/>
      <c r="O18" s="3"/>
      <c r="P18" s="3"/>
      <c r="Q18" s="3"/>
      <c r="R18" s="3"/>
      <c r="S18" s="3"/>
      <c r="T18" s="3"/>
      <c r="U18" s="3"/>
      <c r="V18" s="3"/>
      <c r="W18" s="3"/>
      <c r="X18" s="3"/>
      <c r="Y18" s="3"/>
      <c r="Z18" s="3"/>
    </row>
    <row r="19">
      <c r="A19" s="25" t="s">
        <v>53</v>
      </c>
      <c r="B19" s="24">
        <v>4.8</v>
      </c>
      <c r="C19" s="24">
        <v>3.7</v>
      </c>
      <c r="D19" s="24">
        <v>2.1</v>
      </c>
      <c r="E19" s="24">
        <v>2.1</v>
      </c>
      <c r="F19" s="24">
        <v>0.6</v>
      </c>
      <c r="G19" s="24">
        <v>0.6</v>
      </c>
      <c r="H19" s="24">
        <v>1.4</v>
      </c>
      <c r="I19" s="24">
        <v>1.4</v>
      </c>
      <c r="J19" s="3"/>
      <c r="K19" s="3"/>
      <c r="L19" s="3"/>
      <c r="M19" s="3"/>
      <c r="N19" s="3"/>
      <c r="O19" s="3"/>
      <c r="P19" s="3"/>
      <c r="Q19" s="3"/>
      <c r="R19" s="3"/>
      <c r="S19" s="3"/>
      <c r="T19" s="3"/>
      <c r="U19" s="3"/>
      <c r="V19" s="3"/>
      <c r="W19" s="3"/>
      <c r="X19" s="3"/>
      <c r="Y19" s="3"/>
      <c r="Z19" s="3"/>
    </row>
    <row r="20">
      <c r="A20" s="25" t="s">
        <v>53</v>
      </c>
      <c r="B20" s="24">
        <v>4.4</v>
      </c>
      <c r="C20" s="24">
        <v>3.5</v>
      </c>
      <c r="D20" s="24">
        <v>1.9</v>
      </c>
      <c r="E20" s="24">
        <v>1.8</v>
      </c>
      <c r="F20" s="24">
        <v>0.5</v>
      </c>
      <c r="G20" s="24">
        <v>0.5</v>
      </c>
      <c r="H20" s="24">
        <v>1.2</v>
      </c>
      <c r="I20" s="24">
        <v>1.3</v>
      </c>
      <c r="J20" s="3"/>
      <c r="K20" s="3"/>
      <c r="L20" s="3"/>
      <c r="M20" s="3"/>
      <c r="N20" s="3"/>
      <c r="O20" s="3"/>
      <c r="P20" s="3"/>
      <c r="Q20" s="3"/>
      <c r="R20" s="3"/>
      <c r="S20" s="3"/>
      <c r="T20" s="3"/>
      <c r="U20" s="3"/>
      <c r="V20" s="3"/>
      <c r="W20" s="3"/>
      <c r="X20" s="3"/>
      <c r="Y20" s="3"/>
      <c r="Z20" s="3"/>
    </row>
    <row r="21">
      <c r="A21" s="25" t="s">
        <v>53</v>
      </c>
      <c r="B21" s="24">
        <v>4.6</v>
      </c>
      <c r="C21" s="24">
        <v>3.6</v>
      </c>
      <c r="D21" s="24">
        <v>2.1</v>
      </c>
      <c r="E21" s="24">
        <v>1.9</v>
      </c>
      <c r="F21" s="24">
        <v>0.6</v>
      </c>
      <c r="G21" s="24">
        <v>0.6</v>
      </c>
      <c r="H21" s="24">
        <v>1.3</v>
      </c>
      <c r="I21" s="24">
        <v>1.2</v>
      </c>
      <c r="J21" s="3"/>
      <c r="K21" s="3"/>
      <c r="L21" s="3"/>
      <c r="M21" s="3"/>
      <c r="N21" s="3"/>
      <c r="O21" s="3"/>
      <c r="P21" s="3"/>
      <c r="Q21" s="3"/>
      <c r="R21" s="3"/>
      <c r="S21" s="3"/>
      <c r="T21" s="3"/>
      <c r="U21" s="3"/>
      <c r="V21" s="3"/>
      <c r="W21" s="3"/>
      <c r="X21" s="3"/>
      <c r="Y21" s="3"/>
      <c r="Z21" s="3"/>
    </row>
    <row r="22">
      <c r="A22" s="25" t="s">
        <v>53</v>
      </c>
      <c r="B22" s="24">
        <v>4.9</v>
      </c>
      <c r="C22" s="24">
        <v>3.8</v>
      </c>
      <c r="D22" s="24">
        <v>2.2</v>
      </c>
      <c r="E22" s="24">
        <v>2.2</v>
      </c>
      <c r="F22" s="24">
        <v>0.6</v>
      </c>
      <c r="G22" s="24">
        <v>0.6</v>
      </c>
      <c r="H22" s="24">
        <v>1.6</v>
      </c>
      <c r="I22" s="24">
        <v>1.5</v>
      </c>
      <c r="J22" s="3"/>
      <c r="K22" s="3"/>
      <c r="L22" s="3"/>
      <c r="M22" s="3"/>
      <c r="N22" s="3"/>
      <c r="O22" s="3"/>
      <c r="P22" s="3"/>
      <c r="Q22" s="3"/>
      <c r="R22" s="3"/>
      <c r="S22" s="3"/>
      <c r="T22" s="3"/>
      <c r="U22" s="3"/>
      <c r="V22" s="3"/>
      <c r="W22" s="3"/>
      <c r="X22" s="3"/>
      <c r="Y22" s="3"/>
      <c r="Z22" s="3"/>
    </row>
    <row r="23">
      <c r="A23" s="25" t="s">
        <v>53</v>
      </c>
      <c r="B23" s="24">
        <v>4.7</v>
      </c>
      <c r="C23" s="24">
        <v>3.7</v>
      </c>
      <c r="D23" s="24">
        <v>2.1</v>
      </c>
      <c r="E23" s="24">
        <v>2.1</v>
      </c>
      <c r="F23" s="24">
        <v>0.6</v>
      </c>
      <c r="G23" s="24">
        <v>0.6</v>
      </c>
      <c r="H23" s="24">
        <v>1.4</v>
      </c>
      <c r="I23" s="24">
        <v>1.4</v>
      </c>
      <c r="J23" s="3"/>
      <c r="K23" s="3"/>
      <c r="L23" s="3"/>
      <c r="M23" s="3"/>
      <c r="N23" s="3"/>
      <c r="O23" s="3"/>
      <c r="P23" s="3"/>
      <c r="Q23" s="3"/>
      <c r="R23" s="3"/>
      <c r="S23" s="3"/>
      <c r="T23" s="3"/>
      <c r="U23" s="3"/>
      <c r="V23" s="3"/>
      <c r="W23" s="3"/>
      <c r="X23" s="3"/>
      <c r="Y23" s="3"/>
      <c r="Z23" s="3"/>
    </row>
    <row r="24">
      <c r="A24" s="25" t="s">
        <v>53</v>
      </c>
      <c r="B24" s="24">
        <v>4.2</v>
      </c>
      <c r="C24" s="24">
        <v>3.3</v>
      </c>
      <c r="D24" s="24">
        <v>1.8</v>
      </c>
      <c r="E24" s="24">
        <v>1.9</v>
      </c>
      <c r="F24" s="24">
        <v>0.5</v>
      </c>
      <c r="G24" s="24">
        <v>0.5</v>
      </c>
      <c r="H24" s="24">
        <v>1.1</v>
      </c>
      <c r="I24" s="24">
        <v>1.2</v>
      </c>
      <c r="J24" s="3"/>
      <c r="K24" s="3"/>
      <c r="L24" s="3"/>
      <c r="M24" s="3"/>
      <c r="N24" s="3"/>
      <c r="O24" s="3"/>
      <c r="P24" s="3"/>
      <c r="Q24" s="3"/>
      <c r="R24" s="3"/>
      <c r="S24" s="3"/>
      <c r="T24" s="3"/>
      <c r="U24" s="3"/>
      <c r="V24" s="3"/>
      <c r="W24" s="3"/>
      <c r="X24" s="3"/>
      <c r="Y24" s="3"/>
      <c r="Z24" s="3"/>
    </row>
    <row r="25">
      <c r="A25" s="25" t="s">
        <v>53</v>
      </c>
      <c r="B25" s="24">
        <v>4.4</v>
      </c>
      <c r="C25" s="24">
        <v>3.4</v>
      </c>
      <c r="D25" s="24">
        <v>2.0</v>
      </c>
      <c r="E25" s="24">
        <v>1.9</v>
      </c>
      <c r="F25" s="24">
        <v>0.5</v>
      </c>
      <c r="G25" s="24">
        <v>0.5</v>
      </c>
      <c r="H25" s="24">
        <v>1.3</v>
      </c>
      <c r="I25" s="24">
        <v>1.2</v>
      </c>
      <c r="J25" s="3"/>
      <c r="K25" s="3"/>
      <c r="L25" s="3"/>
      <c r="M25" s="3"/>
      <c r="N25" s="3"/>
      <c r="O25" s="3"/>
      <c r="P25" s="3"/>
      <c r="Q25" s="3"/>
      <c r="R25" s="3"/>
      <c r="S25" s="3"/>
      <c r="T25" s="3"/>
      <c r="U25" s="3"/>
      <c r="V25" s="3"/>
      <c r="W25" s="3"/>
      <c r="X25" s="3"/>
      <c r="Y25" s="3"/>
      <c r="Z25" s="3"/>
    </row>
    <row r="26">
      <c r="A26" s="25" t="s">
        <v>53</v>
      </c>
      <c r="B26" s="24">
        <v>4.7</v>
      </c>
      <c r="C26" s="24">
        <v>3.5</v>
      </c>
      <c r="D26" s="24">
        <v>2.1</v>
      </c>
      <c r="E26" s="24">
        <v>1.9</v>
      </c>
      <c r="F26" s="24">
        <v>0.6</v>
      </c>
      <c r="G26" s="24">
        <v>0.6</v>
      </c>
      <c r="H26" s="24">
        <v>1.4</v>
      </c>
      <c r="I26" s="24">
        <v>1.3</v>
      </c>
      <c r="J26" s="3"/>
      <c r="K26" s="3"/>
      <c r="L26" s="3"/>
      <c r="M26" s="3"/>
      <c r="N26" s="3"/>
      <c r="O26" s="3"/>
      <c r="P26" s="3"/>
      <c r="Q26" s="3"/>
      <c r="R26" s="3"/>
      <c r="S26" s="3"/>
      <c r="T26" s="3"/>
      <c r="U26" s="3"/>
      <c r="V26" s="3"/>
      <c r="W26" s="3"/>
      <c r="X26" s="3"/>
      <c r="Y26" s="3"/>
      <c r="Z26" s="3"/>
    </row>
    <row r="27">
      <c r="A27" s="25" t="s">
        <v>53</v>
      </c>
      <c r="B27" s="24">
        <v>4.5</v>
      </c>
      <c r="C27" s="24">
        <v>3.4</v>
      </c>
      <c r="D27" s="24">
        <v>1.9</v>
      </c>
      <c r="E27" s="24">
        <v>1.9</v>
      </c>
      <c r="F27" s="24">
        <v>0.5</v>
      </c>
      <c r="G27" s="24">
        <v>0.5</v>
      </c>
      <c r="H27" s="24">
        <v>1.2</v>
      </c>
      <c r="I27" s="24">
        <v>1.2</v>
      </c>
      <c r="J27" s="3"/>
      <c r="K27" s="3"/>
      <c r="L27" s="3"/>
      <c r="M27" s="3"/>
      <c r="N27" s="3"/>
      <c r="O27" s="3"/>
      <c r="P27" s="3"/>
      <c r="Q27" s="3"/>
      <c r="R27" s="3"/>
      <c r="S27" s="3"/>
      <c r="T27" s="3"/>
      <c r="U27" s="3"/>
      <c r="V27" s="3"/>
      <c r="W27" s="3"/>
      <c r="X27" s="3"/>
      <c r="Y27" s="3"/>
      <c r="Z27" s="3"/>
    </row>
    <row r="28">
      <c r="A28" s="25" t="s">
        <v>53</v>
      </c>
      <c r="B28" s="24">
        <v>4.6</v>
      </c>
      <c r="C28" s="24">
        <v>3.5</v>
      </c>
      <c r="D28" s="24">
        <v>2.1</v>
      </c>
      <c r="E28" s="24">
        <v>2.0</v>
      </c>
      <c r="F28" s="24">
        <v>0.6</v>
      </c>
      <c r="G28" s="24">
        <v>0.6</v>
      </c>
      <c r="H28" s="24">
        <v>1.1</v>
      </c>
      <c r="I28" s="24">
        <v>1.2</v>
      </c>
      <c r="J28" s="3"/>
      <c r="K28" s="3"/>
      <c r="L28" s="3"/>
      <c r="M28" s="3"/>
      <c r="N28" s="3"/>
      <c r="O28" s="3"/>
      <c r="P28" s="3"/>
      <c r="Q28" s="3"/>
      <c r="R28" s="3"/>
      <c r="S28" s="3"/>
      <c r="T28" s="3"/>
      <c r="U28" s="3"/>
      <c r="V28" s="3"/>
      <c r="W28" s="3"/>
      <c r="X28" s="3"/>
      <c r="Y28" s="3"/>
      <c r="Z28" s="3"/>
    </row>
    <row r="29">
      <c r="A29" s="25" t="s">
        <v>53</v>
      </c>
      <c r="B29" s="24">
        <v>4.7</v>
      </c>
      <c r="C29" s="24">
        <v>3.6</v>
      </c>
      <c r="D29" s="24">
        <v>2.1</v>
      </c>
      <c r="E29" s="24">
        <v>1.9</v>
      </c>
      <c r="F29" s="24">
        <v>0.6</v>
      </c>
      <c r="G29" s="24">
        <v>0.6</v>
      </c>
      <c r="H29" s="24">
        <v>1.3</v>
      </c>
      <c r="I29" s="24">
        <v>1.3</v>
      </c>
      <c r="J29" s="3"/>
      <c r="K29" s="3"/>
      <c r="L29" s="3"/>
      <c r="M29" s="3"/>
      <c r="N29" s="3"/>
      <c r="O29" s="3"/>
      <c r="P29" s="3"/>
      <c r="Q29" s="3"/>
      <c r="R29" s="3"/>
      <c r="S29" s="3"/>
      <c r="T29" s="3"/>
      <c r="U29" s="3"/>
      <c r="V29" s="3"/>
      <c r="W29" s="3"/>
      <c r="X29" s="3"/>
      <c r="Y29" s="3"/>
      <c r="Z29" s="3"/>
    </row>
    <row r="30">
      <c r="A30" s="25" t="s">
        <v>53</v>
      </c>
      <c r="B30" s="24">
        <v>4.3</v>
      </c>
      <c r="C30" s="24">
        <v>3.2</v>
      </c>
      <c r="D30" s="24">
        <v>1.8</v>
      </c>
      <c r="E30" s="24">
        <v>1.8</v>
      </c>
      <c r="F30" s="24">
        <v>0.5</v>
      </c>
      <c r="G30" s="24">
        <v>0.5</v>
      </c>
      <c r="H30" s="24">
        <v>1.2</v>
      </c>
      <c r="I30" s="24">
        <v>1.2</v>
      </c>
      <c r="J30" s="3"/>
      <c r="K30" s="3"/>
      <c r="L30" s="3"/>
      <c r="M30" s="3"/>
      <c r="N30" s="3"/>
      <c r="O30" s="3"/>
      <c r="P30" s="3"/>
      <c r="Q30" s="3"/>
      <c r="R30" s="3"/>
      <c r="S30" s="3"/>
      <c r="T30" s="3"/>
      <c r="U30" s="3"/>
      <c r="V30" s="3"/>
      <c r="W30" s="3"/>
      <c r="X30" s="3"/>
      <c r="Y30" s="3"/>
      <c r="Z30" s="3"/>
    </row>
    <row r="31">
      <c r="A31" s="25" t="s">
        <v>53</v>
      </c>
      <c r="B31" s="24">
        <v>4.7</v>
      </c>
      <c r="C31" s="24">
        <v>3.7</v>
      </c>
      <c r="D31" s="24">
        <v>2.1</v>
      </c>
      <c r="E31" s="24">
        <v>2.0</v>
      </c>
      <c r="F31" s="24">
        <v>0.6</v>
      </c>
      <c r="G31" s="24">
        <v>0.6</v>
      </c>
      <c r="H31" s="24">
        <v>1.2</v>
      </c>
      <c r="I31" s="24">
        <v>1.4</v>
      </c>
      <c r="J31" s="3"/>
      <c r="K31" s="3"/>
      <c r="L31" s="3"/>
      <c r="M31" s="3"/>
      <c r="N31" s="3"/>
      <c r="O31" s="3"/>
      <c r="P31" s="3"/>
      <c r="Q31" s="3"/>
      <c r="R31" s="3"/>
      <c r="S31" s="3"/>
      <c r="T31" s="3"/>
      <c r="U31" s="3"/>
      <c r="V31" s="3"/>
      <c r="W31" s="3"/>
      <c r="X31" s="3"/>
      <c r="Y31" s="3"/>
      <c r="Z31" s="3"/>
    </row>
    <row r="32">
      <c r="A32" s="25" t="s">
        <v>53</v>
      </c>
      <c r="B32" s="24">
        <v>4.6</v>
      </c>
      <c r="C32" s="24">
        <v>3.5</v>
      </c>
      <c r="D32" s="24">
        <v>2.1</v>
      </c>
      <c r="E32" s="24">
        <v>1.9</v>
      </c>
      <c r="F32" s="24">
        <v>0.6</v>
      </c>
      <c r="G32" s="24">
        <v>0.6</v>
      </c>
      <c r="H32" s="24">
        <v>1.3</v>
      </c>
      <c r="I32" s="24">
        <v>1.3</v>
      </c>
      <c r="J32" s="3"/>
      <c r="K32" s="3"/>
      <c r="L32" s="3"/>
      <c r="M32" s="3"/>
      <c r="N32" s="3"/>
      <c r="O32" s="3"/>
      <c r="P32" s="3"/>
      <c r="Q32" s="3"/>
      <c r="R32" s="3"/>
      <c r="S32" s="3"/>
      <c r="T32" s="3"/>
      <c r="U32" s="3"/>
      <c r="V32" s="3"/>
      <c r="W32" s="3"/>
      <c r="X32" s="3"/>
      <c r="Y32" s="3"/>
      <c r="Z32" s="3"/>
    </row>
    <row r="33">
      <c r="A33" s="25" t="s">
        <v>54</v>
      </c>
      <c r="B33" s="24">
        <v>4.4</v>
      </c>
      <c r="C33" s="24">
        <v>3.4</v>
      </c>
      <c r="D33" s="24">
        <v>2.1</v>
      </c>
      <c r="E33" s="24">
        <v>1.8</v>
      </c>
      <c r="F33" s="24">
        <v>0.5</v>
      </c>
      <c r="G33" s="24">
        <v>0.5</v>
      </c>
      <c r="H33" s="24">
        <v>1.2</v>
      </c>
      <c r="I33" s="24">
        <v>1.2</v>
      </c>
      <c r="J33" s="3"/>
      <c r="K33" s="3"/>
      <c r="L33" s="3"/>
      <c r="M33" s="3"/>
      <c r="N33" s="3"/>
      <c r="O33" s="3"/>
      <c r="P33" s="3"/>
      <c r="Q33" s="3"/>
      <c r="R33" s="3"/>
      <c r="S33" s="3"/>
      <c r="T33" s="3"/>
      <c r="U33" s="3"/>
      <c r="V33" s="3"/>
      <c r="W33" s="3"/>
      <c r="X33" s="3"/>
      <c r="Y33" s="3"/>
      <c r="Z33" s="3"/>
    </row>
    <row r="34">
      <c r="A34" s="25" t="s">
        <v>54</v>
      </c>
      <c r="B34" s="24">
        <v>4.6</v>
      </c>
      <c r="C34" s="24">
        <v>3.5</v>
      </c>
      <c r="D34" s="24">
        <v>2.2</v>
      </c>
      <c r="E34" s="24">
        <v>1.8</v>
      </c>
      <c r="F34" s="24">
        <v>0.6</v>
      </c>
      <c r="G34" s="24">
        <v>0.6</v>
      </c>
      <c r="H34" s="24">
        <v>1.4</v>
      </c>
      <c r="I34" s="24">
        <v>1.3</v>
      </c>
      <c r="J34" s="3"/>
      <c r="K34" s="3"/>
      <c r="L34" s="3"/>
      <c r="M34" s="3"/>
      <c r="N34" s="3"/>
      <c r="O34" s="3"/>
      <c r="P34" s="3"/>
      <c r="Q34" s="3"/>
      <c r="R34" s="3"/>
      <c r="S34" s="3"/>
      <c r="T34" s="3"/>
      <c r="U34" s="3"/>
      <c r="V34" s="3"/>
      <c r="W34" s="3"/>
      <c r="X34" s="3"/>
      <c r="Y34" s="3"/>
      <c r="Z34" s="3"/>
    </row>
    <row r="35">
      <c r="A35" s="25" t="s">
        <v>54</v>
      </c>
      <c r="B35" s="24">
        <v>4.4</v>
      </c>
      <c r="C35" s="24">
        <v>3.3</v>
      </c>
      <c r="D35" s="24">
        <v>2.2</v>
      </c>
      <c r="E35" s="24">
        <v>1.7</v>
      </c>
      <c r="F35" s="24">
        <v>0.6</v>
      </c>
      <c r="G35" s="24">
        <v>0.6</v>
      </c>
      <c r="H35" s="24">
        <v>1.2</v>
      </c>
      <c r="I35" s="24">
        <v>1.2</v>
      </c>
      <c r="J35" s="3"/>
      <c r="K35" s="3"/>
      <c r="L35" s="3"/>
      <c r="M35" s="3"/>
      <c r="N35" s="3"/>
      <c r="O35" s="3"/>
      <c r="P35" s="3"/>
      <c r="Q35" s="3"/>
      <c r="R35" s="3"/>
      <c r="S35" s="3"/>
      <c r="T35" s="3"/>
      <c r="U35" s="3"/>
      <c r="V35" s="3"/>
      <c r="W35" s="3"/>
      <c r="X35" s="3"/>
      <c r="Y35" s="3"/>
      <c r="Z35" s="3"/>
    </row>
    <row r="36">
      <c r="A36" s="25" t="s">
        <v>54</v>
      </c>
      <c r="B36" s="24">
        <v>4.5</v>
      </c>
      <c r="C36" s="24">
        <v>3.4</v>
      </c>
      <c r="D36" s="24">
        <v>2.1</v>
      </c>
      <c r="E36" s="24">
        <v>1.8</v>
      </c>
      <c r="F36" s="24">
        <v>0.6</v>
      </c>
      <c r="G36" s="24">
        <v>0.6</v>
      </c>
      <c r="H36" s="24">
        <v>1.2</v>
      </c>
      <c r="I36" s="24">
        <v>1.2</v>
      </c>
      <c r="J36" s="3"/>
      <c r="K36" s="3"/>
      <c r="L36" s="3"/>
      <c r="M36" s="3"/>
      <c r="N36" s="3"/>
      <c r="O36" s="3"/>
      <c r="P36" s="3"/>
      <c r="Q36" s="3"/>
      <c r="R36" s="3"/>
      <c r="S36" s="3"/>
      <c r="T36" s="3"/>
      <c r="U36" s="3"/>
      <c r="V36" s="3"/>
      <c r="W36" s="3"/>
      <c r="X36" s="3"/>
      <c r="Y36" s="3"/>
      <c r="Z36" s="3"/>
    </row>
    <row r="37">
      <c r="A37" s="25" t="s">
        <v>54</v>
      </c>
      <c r="B37" s="24">
        <v>4.7</v>
      </c>
      <c r="C37" s="24">
        <v>3.6</v>
      </c>
      <c r="D37" s="24">
        <v>2.2</v>
      </c>
      <c r="E37" s="24">
        <v>1.8</v>
      </c>
      <c r="F37" s="24">
        <v>0.6</v>
      </c>
      <c r="G37" s="24">
        <v>0.6</v>
      </c>
      <c r="H37" s="24">
        <v>1.2</v>
      </c>
      <c r="I37" s="24">
        <v>1.2</v>
      </c>
      <c r="J37" s="3"/>
      <c r="K37" s="3"/>
      <c r="L37" s="3"/>
      <c r="M37" s="3"/>
      <c r="N37" s="3"/>
      <c r="O37" s="3"/>
      <c r="P37" s="3"/>
      <c r="Q37" s="3"/>
      <c r="R37" s="3"/>
      <c r="S37" s="3"/>
      <c r="T37" s="3"/>
      <c r="U37" s="3"/>
      <c r="V37" s="3"/>
      <c r="W37" s="3"/>
      <c r="X37" s="3"/>
      <c r="Y37" s="3"/>
      <c r="Z37" s="3"/>
    </row>
    <row r="38">
      <c r="A38" s="25" t="s">
        <v>54</v>
      </c>
      <c r="B38" s="24">
        <v>4.6</v>
      </c>
      <c r="C38" s="24">
        <v>3.5</v>
      </c>
      <c r="D38" s="24">
        <v>2.1</v>
      </c>
      <c r="E38" s="24">
        <v>1.9</v>
      </c>
      <c r="F38" s="24">
        <v>0.6</v>
      </c>
      <c r="G38" s="24">
        <v>0.6</v>
      </c>
      <c r="H38" s="24">
        <v>1.2</v>
      </c>
      <c r="I38" s="24">
        <v>1.2</v>
      </c>
      <c r="J38" s="3"/>
      <c r="K38" s="3"/>
      <c r="L38" s="3"/>
      <c r="M38" s="3"/>
      <c r="N38" s="3"/>
      <c r="O38" s="3"/>
      <c r="P38" s="3"/>
      <c r="Q38" s="3"/>
      <c r="R38" s="3"/>
      <c r="S38" s="3"/>
      <c r="T38" s="3"/>
      <c r="U38" s="3"/>
      <c r="V38" s="3"/>
      <c r="W38" s="3"/>
      <c r="X38" s="3"/>
      <c r="Y38" s="3"/>
      <c r="Z38" s="3"/>
    </row>
    <row r="39">
      <c r="A39" s="25" t="s">
        <v>54</v>
      </c>
      <c r="B39" s="24">
        <v>4.6</v>
      </c>
      <c r="C39" s="24">
        <v>3.5</v>
      </c>
      <c r="D39" s="24">
        <v>2.1</v>
      </c>
      <c r="E39" s="24">
        <v>1.8</v>
      </c>
      <c r="F39" s="24">
        <v>0.5</v>
      </c>
      <c r="G39" s="24">
        <v>0.5</v>
      </c>
      <c r="H39" s="24">
        <v>1.5</v>
      </c>
      <c r="I39" s="24">
        <v>1.5</v>
      </c>
      <c r="J39" s="3"/>
      <c r="K39" s="3"/>
      <c r="L39" s="3"/>
      <c r="M39" s="3"/>
      <c r="N39" s="3"/>
      <c r="O39" s="3"/>
      <c r="P39" s="3"/>
      <c r="Q39" s="3"/>
      <c r="R39" s="3"/>
      <c r="S39" s="3"/>
      <c r="T39" s="3"/>
      <c r="U39" s="3"/>
      <c r="V39" s="3"/>
      <c r="W39" s="3"/>
      <c r="X39" s="3"/>
      <c r="Y39" s="3"/>
      <c r="Z39" s="3"/>
    </row>
    <row r="40">
      <c r="A40" s="25" t="s">
        <v>54</v>
      </c>
      <c r="B40" s="24">
        <v>4.6</v>
      </c>
      <c r="C40" s="24">
        <v>3.5</v>
      </c>
      <c r="D40" s="24">
        <v>2.1</v>
      </c>
      <c r="E40" s="24">
        <v>2.0</v>
      </c>
      <c r="F40" s="24">
        <v>0.5</v>
      </c>
      <c r="G40" s="24">
        <v>0.5</v>
      </c>
      <c r="H40" s="24">
        <v>1.2</v>
      </c>
      <c r="I40" s="24">
        <v>1.3</v>
      </c>
      <c r="J40" s="3"/>
      <c r="K40" s="3"/>
      <c r="L40" s="3"/>
      <c r="M40" s="3"/>
      <c r="N40" s="3"/>
      <c r="O40" s="3"/>
      <c r="P40" s="3"/>
      <c r="Q40" s="3"/>
      <c r="R40" s="3"/>
      <c r="S40" s="3"/>
      <c r="T40" s="3"/>
      <c r="U40" s="3"/>
      <c r="V40" s="3"/>
      <c r="W40" s="3"/>
      <c r="X40" s="3"/>
      <c r="Y40" s="3"/>
      <c r="Z40" s="3"/>
    </row>
    <row r="41">
      <c r="A41" s="25" t="s">
        <v>54</v>
      </c>
      <c r="B41" s="24">
        <v>4.4</v>
      </c>
      <c r="C41" s="24">
        <v>3.2</v>
      </c>
      <c r="D41" s="24">
        <v>2.1</v>
      </c>
      <c r="E41" s="24">
        <v>1.8</v>
      </c>
      <c r="F41" s="24">
        <v>0.5</v>
      </c>
      <c r="G41" s="24">
        <v>0.5</v>
      </c>
      <c r="H41" s="24">
        <v>1.2</v>
      </c>
      <c r="I41" s="24">
        <v>1.2</v>
      </c>
      <c r="J41" s="3"/>
      <c r="K41" s="3"/>
      <c r="L41" s="3"/>
      <c r="M41" s="3"/>
      <c r="N41" s="3"/>
      <c r="O41" s="3"/>
      <c r="P41" s="3"/>
      <c r="Q41" s="3"/>
      <c r="R41" s="3"/>
      <c r="S41" s="3"/>
      <c r="T41" s="3"/>
      <c r="U41" s="3"/>
      <c r="V41" s="3"/>
      <c r="W41" s="3"/>
      <c r="X41" s="3"/>
      <c r="Y41" s="3"/>
      <c r="Z41" s="3"/>
    </row>
    <row r="42">
      <c r="A42" s="25" t="s">
        <v>54</v>
      </c>
      <c r="B42" s="24">
        <v>4.4</v>
      </c>
      <c r="C42" s="24">
        <v>3.4</v>
      </c>
      <c r="D42" s="24">
        <v>2.1</v>
      </c>
      <c r="E42" s="24">
        <v>1.8</v>
      </c>
      <c r="F42" s="24">
        <v>0.5</v>
      </c>
      <c r="G42" s="24">
        <v>0.5</v>
      </c>
      <c r="H42" s="24">
        <v>1.2</v>
      </c>
      <c r="I42" s="24">
        <v>1.2</v>
      </c>
      <c r="J42" s="3"/>
      <c r="K42" s="3"/>
      <c r="L42" s="3"/>
      <c r="M42" s="3"/>
      <c r="N42" s="3"/>
      <c r="O42" s="3"/>
      <c r="P42" s="3"/>
      <c r="Q42" s="3"/>
      <c r="R42" s="3"/>
      <c r="S42" s="3"/>
      <c r="T42" s="3"/>
      <c r="U42" s="3"/>
      <c r="V42" s="3"/>
      <c r="W42" s="3"/>
      <c r="X42" s="3"/>
      <c r="Y42" s="3"/>
      <c r="Z42" s="3"/>
    </row>
    <row r="43">
      <c r="A43" s="25" t="s">
        <v>54</v>
      </c>
      <c r="B43" s="24">
        <v>4.6</v>
      </c>
      <c r="C43" s="24">
        <v>3.4</v>
      </c>
      <c r="D43" s="24">
        <v>2.2</v>
      </c>
      <c r="E43" s="24">
        <v>1.8</v>
      </c>
      <c r="F43" s="24">
        <v>0.5</v>
      </c>
      <c r="G43" s="24">
        <v>0.5</v>
      </c>
      <c r="H43" s="24">
        <v>1.2</v>
      </c>
      <c r="I43" s="24">
        <v>1.4</v>
      </c>
      <c r="J43" s="3"/>
      <c r="K43" s="3"/>
      <c r="L43" s="3"/>
      <c r="M43" s="3"/>
      <c r="N43" s="3"/>
      <c r="O43" s="3"/>
      <c r="P43" s="3"/>
      <c r="Q43" s="3"/>
      <c r="R43" s="3"/>
      <c r="S43" s="3"/>
      <c r="T43" s="3"/>
      <c r="U43" s="3"/>
      <c r="V43" s="3"/>
      <c r="W43" s="3"/>
      <c r="X43" s="3"/>
      <c r="Y43" s="3"/>
      <c r="Z43" s="3"/>
    </row>
    <row r="44">
      <c r="A44" s="25" t="s">
        <v>54</v>
      </c>
      <c r="B44" s="24">
        <v>4.8</v>
      </c>
      <c r="C44" s="24">
        <v>3.7</v>
      </c>
      <c r="D44" s="24">
        <v>2.2</v>
      </c>
      <c r="E44" s="24">
        <v>1.8</v>
      </c>
      <c r="F44" s="24">
        <v>0.5</v>
      </c>
      <c r="G44" s="24">
        <v>0.5</v>
      </c>
      <c r="H44" s="24">
        <v>1.6</v>
      </c>
      <c r="I44" s="24">
        <v>1.4</v>
      </c>
      <c r="J44" s="3"/>
      <c r="K44" s="3"/>
      <c r="L44" s="3"/>
      <c r="M44" s="3"/>
      <c r="N44" s="3"/>
      <c r="O44" s="3"/>
      <c r="P44" s="3"/>
      <c r="Q44" s="3"/>
      <c r="R44" s="3"/>
      <c r="S44" s="3"/>
      <c r="T44" s="3"/>
      <c r="U44" s="3"/>
      <c r="V44" s="3"/>
      <c r="W44" s="3"/>
      <c r="X44" s="3"/>
      <c r="Y44" s="3"/>
      <c r="Z44" s="3"/>
    </row>
    <row r="45">
      <c r="A45" s="25" t="s">
        <v>54</v>
      </c>
      <c r="B45" s="24">
        <v>4.3</v>
      </c>
      <c r="C45" s="24">
        <v>3.2</v>
      </c>
      <c r="D45" s="24">
        <v>2.2</v>
      </c>
      <c r="E45" s="24">
        <v>1.5</v>
      </c>
      <c r="F45" s="24">
        <v>0.6</v>
      </c>
      <c r="G45" s="24">
        <v>0.6</v>
      </c>
      <c r="H45" s="24">
        <v>1.2</v>
      </c>
      <c r="I45" s="24">
        <v>1.2</v>
      </c>
      <c r="J45" s="3"/>
      <c r="K45" s="3"/>
      <c r="L45" s="3"/>
      <c r="M45" s="3"/>
      <c r="N45" s="3"/>
      <c r="O45" s="3"/>
      <c r="P45" s="3"/>
      <c r="Q45" s="3"/>
      <c r="R45" s="3"/>
      <c r="S45" s="3"/>
      <c r="T45" s="3"/>
      <c r="U45" s="3"/>
      <c r="V45" s="3"/>
      <c r="W45" s="3"/>
      <c r="X45" s="3"/>
      <c r="Y45" s="3"/>
      <c r="Z45" s="3"/>
    </row>
    <row r="46">
      <c r="A46" s="25" t="s">
        <v>54</v>
      </c>
      <c r="B46" s="24">
        <v>4.6</v>
      </c>
      <c r="C46" s="24">
        <v>3.5</v>
      </c>
      <c r="D46" s="24">
        <v>2.3</v>
      </c>
      <c r="E46" s="24">
        <v>1.8</v>
      </c>
      <c r="F46" s="24">
        <v>0.6</v>
      </c>
      <c r="G46" s="24">
        <v>0.6</v>
      </c>
      <c r="H46" s="24">
        <v>1.2</v>
      </c>
      <c r="I46" s="24">
        <v>1.2</v>
      </c>
      <c r="J46" s="3"/>
      <c r="K46" s="3"/>
      <c r="L46" s="3"/>
      <c r="M46" s="3"/>
      <c r="N46" s="3"/>
      <c r="O46" s="3"/>
      <c r="P46" s="3"/>
      <c r="Q46" s="3"/>
      <c r="R46" s="3"/>
      <c r="S46" s="3"/>
      <c r="T46" s="3"/>
      <c r="U46" s="3"/>
      <c r="V46" s="3"/>
      <c r="W46" s="3"/>
      <c r="X46" s="3"/>
      <c r="Y46" s="3"/>
      <c r="Z46" s="3"/>
    </row>
    <row r="47">
      <c r="A47" s="25" t="s">
        <v>54</v>
      </c>
      <c r="B47" s="24">
        <v>4.7</v>
      </c>
      <c r="C47" s="24">
        <v>3.7</v>
      </c>
      <c r="D47" s="24">
        <v>2.3</v>
      </c>
      <c r="E47" s="24">
        <v>1.8</v>
      </c>
      <c r="F47" s="24">
        <v>0.6</v>
      </c>
      <c r="G47" s="24">
        <v>0.6</v>
      </c>
      <c r="H47" s="24">
        <v>1.3</v>
      </c>
      <c r="I47" s="24">
        <v>1.2</v>
      </c>
      <c r="J47" s="3"/>
      <c r="K47" s="3"/>
      <c r="L47" s="3"/>
      <c r="M47" s="3"/>
      <c r="N47" s="3"/>
      <c r="O47" s="3"/>
      <c r="P47" s="3"/>
      <c r="Q47" s="3"/>
      <c r="R47" s="3"/>
      <c r="S47" s="3"/>
      <c r="T47" s="3"/>
      <c r="U47" s="3"/>
      <c r="V47" s="3"/>
      <c r="W47" s="3"/>
      <c r="X47" s="3"/>
      <c r="Y47" s="3"/>
      <c r="Z47" s="3"/>
    </row>
    <row r="48">
      <c r="A48" s="25" t="s">
        <v>55</v>
      </c>
      <c r="B48" s="24">
        <v>4.4</v>
      </c>
      <c r="C48" s="24">
        <v>3.4</v>
      </c>
      <c r="D48" s="24">
        <v>2.1</v>
      </c>
      <c r="E48" s="24">
        <v>1.8</v>
      </c>
      <c r="F48" s="24">
        <v>0.5</v>
      </c>
      <c r="G48" s="24">
        <v>0.5</v>
      </c>
      <c r="H48" s="24">
        <v>1.2</v>
      </c>
      <c r="I48" s="24">
        <v>1.2</v>
      </c>
      <c r="J48" s="3"/>
      <c r="K48" s="3"/>
      <c r="L48" s="3"/>
      <c r="M48" s="3"/>
      <c r="N48" s="3"/>
      <c r="O48" s="3"/>
      <c r="P48" s="3"/>
      <c r="Q48" s="3"/>
      <c r="R48" s="3"/>
      <c r="S48" s="3"/>
      <c r="T48" s="3"/>
      <c r="U48" s="3"/>
      <c r="V48" s="3"/>
      <c r="W48" s="3"/>
      <c r="X48" s="3"/>
      <c r="Y48" s="3"/>
      <c r="Z48" s="3"/>
    </row>
    <row r="49">
      <c r="A49" s="25" t="s">
        <v>55</v>
      </c>
      <c r="B49" s="24">
        <v>4.6</v>
      </c>
      <c r="C49" s="24">
        <v>3.5</v>
      </c>
      <c r="D49" s="24">
        <v>2.2</v>
      </c>
      <c r="E49" s="24">
        <v>1.8</v>
      </c>
      <c r="F49" s="24">
        <v>0.6</v>
      </c>
      <c r="G49" s="24">
        <v>0.6</v>
      </c>
      <c r="H49" s="24">
        <v>1.4</v>
      </c>
      <c r="I49" s="24">
        <v>1.3</v>
      </c>
      <c r="J49" s="3"/>
      <c r="K49" s="3"/>
      <c r="L49" s="3"/>
      <c r="M49" s="3"/>
      <c r="N49" s="3"/>
      <c r="O49" s="3"/>
      <c r="P49" s="3"/>
      <c r="Q49" s="3"/>
      <c r="R49" s="3"/>
      <c r="S49" s="3"/>
      <c r="T49" s="3"/>
      <c r="U49" s="3"/>
      <c r="V49" s="3"/>
      <c r="W49" s="3"/>
      <c r="X49" s="3"/>
      <c r="Y49" s="3"/>
      <c r="Z49" s="3"/>
    </row>
    <row r="50">
      <c r="A50" s="25" t="s">
        <v>55</v>
      </c>
      <c r="B50" s="24">
        <v>4.4</v>
      </c>
      <c r="C50" s="24">
        <v>3.3</v>
      </c>
      <c r="D50" s="24">
        <v>2.2</v>
      </c>
      <c r="E50" s="24">
        <v>1.7</v>
      </c>
      <c r="F50" s="24">
        <v>0.6</v>
      </c>
      <c r="G50" s="24">
        <v>0.6</v>
      </c>
      <c r="H50" s="24">
        <v>1.2</v>
      </c>
      <c r="I50" s="24">
        <v>1.2</v>
      </c>
      <c r="J50" s="3"/>
      <c r="K50" s="3"/>
      <c r="L50" s="3"/>
      <c r="M50" s="3"/>
      <c r="N50" s="3"/>
      <c r="O50" s="3"/>
      <c r="P50" s="3"/>
      <c r="Q50" s="3"/>
      <c r="R50" s="3"/>
      <c r="S50" s="3"/>
      <c r="T50" s="3"/>
      <c r="U50" s="3"/>
      <c r="V50" s="3"/>
      <c r="W50" s="3"/>
      <c r="X50" s="3"/>
      <c r="Y50" s="3"/>
      <c r="Z50" s="3"/>
    </row>
    <row r="51">
      <c r="A51" s="25" t="s">
        <v>55</v>
      </c>
      <c r="B51" s="24">
        <v>4.5</v>
      </c>
      <c r="C51" s="24">
        <v>3.4</v>
      </c>
      <c r="D51" s="24">
        <v>2.1</v>
      </c>
      <c r="E51" s="24">
        <v>1.8</v>
      </c>
      <c r="F51" s="24">
        <v>0.6</v>
      </c>
      <c r="G51" s="24">
        <v>0.6</v>
      </c>
      <c r="H51" s="24">
        <v>1.2</v>
      </c>
      <c r="I51" s="24">
        <v>1.2</v>
      </c>
      <c r="J51" s="3"/>
      <c r="K51" s="3"/>
      <c r="L51" s="3"/>
      <c r="M51" s="3"/>
      <c r="N51" s="3"/>
      <c r="O51" s="3"/>
      <c r="P51" s="3"/>
      <c r="Q51" s="3"/>
      <c r="R51" s="3"/>
      <c r="S51" s="3"/>
      <c r="T51" s="3"/>
      <c r="U51" s="3"/>
      <c r="V51" s="3"/>
      <c r="W51" s="3"/>
      <c r="X51" s="3"/>
      <c r="Y51" s="3"/>
      <c r="Z51" s="3"/>
    </row>
    <row r="52">
      <c r="A52" s="25" t="s">
        <v>55</v>
      </c>
      <c r="B52" s="24">
        <v>4.7</v>
      </c>
      <c r="C52" s="24">
        <v>3.6</v>
      </c>
      <c r="D52" s="24">
        <v>2.2</v>
      </c>
      <c r="E52" s="24">
        <v>1.8</v>
      </c>
      <c r="F52" s="24">
        <v>0.6</v>
      </c>
      <c r="G52" s="24">
        <v>0.6</v>
      </c>
      <c r="H52" s="24">
        <v>1.2</v>
      </c>
      <c r="I52" s="24">
        <v>1.2</v>
      </c>
      <c r="J52" s="3"/>
      <c r="K52" s="3"/>
      <c r="L52" s="3"/>
      <c r="M52" s="3"/>
      <c r="N52" s="3"/>
      <c r="O52" s="3"/>
      <c r="P52" s="3"/>
      <c r="Q52" s="3"/>
      <c r="R52" s="3"/>
      <c r="S52" s="3"/>
      <c r="T52" s="3"/>
      <c r="U52" s="3"/>
      <c r="V52" s="3"/>
      <c r="W52" s="3"/>
      <c r="X52" s="3"/>
      <c r="Y52" s="3"/>
      <c r="Z52" s="3"/>
    </row>
    <row r="53">
      <c r="A53" s="25" t="s">
        <v>55</v>
      </c>
      <c r="B53" s="24">
        <v>4.6</v>
      </c>
      <c r="C53" s="24">
        <v>3.5</v>
      </c>
      <c r="D53" s="24">
        <v>2.1</v>
      </c>
      <c r="E53" s="24">
        <v>1.9</v>
      </c>
      <c r="F53" s="24">
        <v>0.6</v>
      </c>
      <c r="G53" s="24">
        <v>0.6</v>
      </c>
      <c r="H53" s="24">
        <v>1.2</v>
      </c>
      <c r="I53" s="24">
        <v>1.2</v>
      </c>
      <c r="J53" s="3"/>
      <c r="K53" s="3"/>
      <c r="L53" s="3"/>
      <c r="M53" s="3"/>
      <c r="N53" s="3"/>
      <c r="O53" s="3"/>
      <c r="P53" s="3"/>
      <c r="Q53" s="3"/>
      <c r="R53" s="3"/>
      <c r="S53" s="3"/>
      <c r="T53" s="3"/>
      <c r="U53" s="3"/>
      <c r="V53" s="3"/>
      <c r="W53" s="3"/>
      <c r="X53" s="3"/>
      <c r="Y53" s="3"/>
      <c r="Z53" s="3"/>
    </row>
    <row r="54">
      <c r="A54" s="25" t="s">
        <v>55</v>
      </c>
      <c r="B54" s="24">
        <v>4.6</v>
      </c>
      <c r="C54" s="24">
        <v>3.5</v>
      </c>
      <c r="D54" s="24">
        <v>2.1</v>
      </c>
      <c r="E54" s="24">
        <v>1.8</v>
      </c>
      <c r="F54" s="24">
        <v>0.5</v>
      </c>
      <c r="G54" s="24">
        <v>0.5</v>
      </c>
      <c r="H54" s="24">
        <v>1.5</v>
      </c>
      <c r="I54" s="24">
        <v>1.5</v>
      </c>
      <c r="J54" s="3"/>
      <c r="K54" s="3"/>
      <c r="L54" s="3"/>
      <c r="M54" s="3"/>
      <c r="N54" s="3"/>
      <c r="O54" s="3"/>
      <c r="P54" s="3"/>
      <c r="Q54" s="3"/>
      <c r="R54" s="3"/>
      <c r="S54" s="3"/>
      <c r="T54" s="3"/>
      <c r="U54" s="3"/>
      <c r="V54" s="3"/>
      <c r="W54" s="3"/>
      <c r="X54" s="3"/>
      <c r="Y54" s="3"/>
      <c r="Z54" s="3"/>
    </row>
    <row r="55">
      <c r="A55" s="25" t="s">
        <v>55</v>
      </c>
      <c r="B55" s="24">
        <v>4.6</v>
      </c>
      <c r="C55" s="24">
        <v>3.5</v>
      </c>
      <c r="D55" s="24">
        <v>2.1</v>
      </c>
      <c r="E55" s="24">
        <v>2.0</v>
      </c>
      <c r="F55" s="24">
        <v>0.5</v>
      </c>
      <c r="G55" s="24">
        <v>0.5</v>
      </c>
      <c r="H55" s="24">
        <v>1.2</v>
      </c>
      <c r="I55" s="24">
        <v>1.3</v>
      </c>
      <c r="J55" s="3"/>
      <c r="K55" s="3"/>
      <c r="L55" s="3"/>
      <c r="M55" s="3"/>
      <c r="N55" s="3"/>
      <c r="O55" s="3"/>
      <c r="P55" s="3"/>
      <c r="Q55" s="3"/>
      <c r="R55" s="3"/>
      <c r="S55" s="3"/>
      <c r="T55" s="3"/>
      <c r="U55" s="3"/>
      <c r="V55" s="3"/>
      <c r="W55" s="3"/>
      <c r="X55" s="3"/>
      <c r="Y55" s="3"/>
      <c r="Z55" s="3"/>
    </row>
    <row r="56">
      <c r="A56" s="25" t="s">
        <v>55</v>
      </c>
      <c r="B56" s="24">
        <v>4.4</v>
      </c>
      <c r="C56" s="24">
        <v>3.2</v>
      </c>
      <c r="D56" s="24">
        <v>2.1</v>
      </c>
      <c r="E56" s="24">
        <v>1.8</v>
      </c>
      <c r="F56" s="24">
        <v>0.5</v>
      </c>
      <c r="G56" s="24">
        <v>0.5</v>
      </c>
      <c r="H56" s="24">
        <v>1.2</v>
      </c>
      <c r="I56" s="24">
        <v>1.2</v>
      </c>
      <c r="J56" s="3"/>
      <c r="K56" s="3"/>
      <c r="L56" s="3"/>
      <c r="M56" s="3"/>
      <c r="N56" s="3"/>
      <c r="O56" s="3"/>
      <c r="P56" s="3"/>
      <c r="Q56" s="3"/>
      <c r="R56" s="3"/>
      <c r="S56" s="3"/>
      <c r="T56" s="3"/>
      <c r="U56" s="3"/>
      <c r="V56" s="3"/>
      <c r="W56" s="3"/>
      <c r="X56" s="3"/>
      <c r="Y56" s="3"/>
      <c r="Z56" s="3"/>
    </row>
    <row r="57">
      <c r="A57" s="25" t="s">
        <v>55</v>
      </c>
      <c r="B57" s="24">
        <v>4.4</v>
      </c>
      <c r="C57" s="24">
        <v>3.4</v>
      </c>
      <c r="D57" s="24">
        <v>2.1</v>
      </c>
      <c r="E57" s="24">
        <v>1.8</v>
      </c>
      <c r="F57" s="24">
        <v>0.5</v>
      </c>
      <c r="G57" s="24">
        <v>0.5</v>
      </c>
      <c r="H57" s="24">
        <v>1.2</v>
      </c>
      <c r="I57" s="24">
        <v>1.2</v>
      </c>
      <c r="J57" s="3"/>
      <c r="K57" s="3"/>
      <c r="L57" s="3"/>
      <c r="M57" s="3"/>
      <c r="N57" s="3"/>
      <c r="O57" s="3"/>
      <c r="P57" s="3"/>
      <c r="Q57" s="3"/>
      <c r="R57" s="3"/>
      <c r="S57" s="3"/>
      <c r="T57" s="3"/>
      <c r="U57" s="3"/>
      <c r="V57" s="3"/>
      <c r="W57" s="3"/>
      <c r="X57" s="3"/>
      <c r="Y57" s="3"/>
      <c r="Z57" s="3"/>
    </row>
    <row r="58">
      <c r="A58" s="25" t="s">
        <v>55</v>
      </c>
      <c r="B58" s="24">
        <v>4.6</v>
      </c>
      <c r="C58" s="24">
        <v>3.4</v>
      </c>
      <c r="D58" s="24">
        <v>2.2</v>
      </c>
      <c r="E58" s="24">
        <v>1.8</v>
      </c>
      <c r="F58" s="24">
        <v>0.5</v>
      </c>
      <c r="G58" s="24">
        <v>0.5</v>
      </c>
      <c r="H58" s="24">
        <v>1.2</v>
      </c>
      <c r="I58" s="24">
        <v>1.4</v>
      </c>
      <c r="J58" s="3"/>
      <c r="K58" s="3"/>
      <c r="L58" s="3"/>
      <c r="M58" s="3"/>
      <c r="N58" s="3"/>
      <c r="O58" s="3"/>
      <c r="P58" s="3"/>
      <c r="Q58" s="3"/>
      <c r="R58" s="3"/>
      <c r="S58" s="3"/>
      <c r="T58" s="3"/>
      <c r="U58" s="3"/>
      <c r="V58" s="3"/>
      <c r="W58" s="3"/>
      <c r="X58" s="3"/>
      <c r="Y58" s="3"/>
      <c r="Z58" s="3"/>
    </row>
    <row r="59">
      <c r="A59" s="25" t="s">
        <v>55</v>
      </c>
      <c r="B59" s="24">
        <v>4.8</v>
      </c>
      <c r="C59" s="24">
        <v>3.7</v>
      </c>
      <c r="D59" s="24">
        <v>2.2</v>
      </c>
      <c r="E59" s="24">
        <v>1.8</v>
      </c>
      <c r="F59" s="24">
        <v>0.5</v>
      </c>
      <c r="G59" s="24">
        <v>0.5</v>
      </c>
      <c r="H59" s="24">
        <v>1.6</v>
      </c>
      <c r="I59" s="24">
        <v>1.4</v>
      </c>
      <c r="J59" s="3"/>
      <c r="K59" s="3"/>
      <c r="L59" s="3"/>
      <c r="M59" s="3"/>
      <c r="N59" s="3"/>
      <c r="O59" s="3"/>
      <c r="P59" s="3"/>
      <c r="Q59" s="3"/>
      <c r="R59" s="3"/>
      <c r="S59" s="3"/>
      <c r="T59" s="3"/>
      <c r="U59" s="3"/>
      <c r="V59" s="3"/>
      <c r="W59" s="3"/>
      <c r="X59" s="3"/>
      <c r="Y59" s="3"/>
      <c r="Z59" s="3"/>
    </row>
    <row r="60">
      <c r="A60" s="25" t="s">
        <v>55</v>
      </c>
      <c r="B60" s="24">
        <v>4.3</v>
      </c>
      <c r="C60" s="24">
        <v>3.2</v>
      </c>
      <c r="D60" s="24">
        <v>2.2</v>
      </c>
      <c r="E60" s="24">
        <v>1.5</v>
      </c>
      <c r="F60" s="24">
        <v>0.6</v>
      </c>
      <c r="G60" s="24">
        <v>0.6</v>
      </c>
      <c r="H60" s="24">
        <v>1.2</v>
      </c>
      <c r="I60" s="24">
        <v>1.2</v>
      </c>
      <c r="J60" s="3"/>
      <c r="K60" s="3"/>
      <c r="L60" s="3"/>
      <c r="M60" s="3"/>
      <c r="N60" s="3"/>
      <c r="O60" s="3"/>
      <c r="P60" s="3"/>
      <c r="Q60" s="3"/>
      <c r="R60" s="3"/>
      <c r="S60" s="3"/>
      <c r="T60" s="3"/>
      <c r="U60" s="3"/>
      <c r="V60" s="3"/>
      <c r="W60" s="3"/>
      <c r="X60" s="3"/>
      <c r="Y60" s="3"/>
      <c r="Z60" s="3"/>
    </row>
    <row r="61">
      <c r="A61" s="25" t="s">
        <v>55</v>
      </c>
      <c r="B61" s="24">
        <v>4.6</v>
      </c>
      <c r="C61" s="24">
        <v>3.5</v>
      </c>
      <c r="D61" s="24">
        <v>2.3</v>
      </c>
      <c r="E61" s="24">
        <v>1.8</v>
      </c>
      <c r="F61" s="24">
        <v>0.6</v>
      </c>
      <c r="G61" s="24">
        <v>0.6</v>
      </c>
      <c r="H61" s="24">
        <v>1.2</v>
      </c>
      <c r="I61" s="24">
        <v>1.2</v>
      </c>
      <c r="J61" s="3"/>
      <c r="K61" s="3"/>
      <c r="L61" s="3"/>
      <c r="M61" s="3"/>
      <c r="N61" s="3"/>
      <c r="O61" s="3"/>
      <c r="P61" s="3"/>
      <c r="Q61" s="3"/>
      <c r="R61" s="3"/>
      <c r="S61" s="3"/>
      <c r="T61" s="3"/>
      <c r="U61" s="3"/>
      <c r="V61" s="3"/>
      <c r="W61" s="3"/>
      <c r="X61" s="3"/>
      <c r="Y61" s="3"/>
      <c r="Z61" s="3"/>
    </row>
    <row r="62">
      <c r="A62" s="25" t="s">
        <v>55</v>
      </c>
      <c r="B62" s="24">
        <v>4.7</v>
      </c>
      <c r="C62" s="24">
        <v>3.7</v>
      </c>
      <c r="D62" s="24">
        <v>2.3</v>
      </c>
      <c r="E62" s="24">
        <v>1.8</v>
      </c>
      <c r="F62" s="24">
        <v>0.6</v>
      </c>
      <c r="G62" s="24">
        <v>0.6</v>
      </c>
      <c r="H62" s="24">
        <v>1.3</v>
      </c>
      <c r="I62" s="24">
        <v>1.2</v>
      </c>
      <c r="J62" s="3"/>
      <c r="K62" s="3"/>
      <c r="L62" s="3"/>
      <c r="M62" s="3"/>
      <c r="N62" s="3"/>
      <c r="O62" s="3"/>
      <c r="P62" s="3"/>
      <c r="Q62" s="3"/>
      <c r="R62" s="3"/>
      <c r="S62" s="3"/>
      <c r="T62" s="3"/>
      <c r="U62" s="3"/>
      <c r="V62" s="3"/>
      <c r="W62" s="3"/>
      <c r="X62" s="3"/>
      <c r="Y62" s="3"/>
      <c r="Z62" s="3"/>
    </row>
    <row r="63">
      <c r="A63" s="25" t="s">
        <v>56</v>
      </c>
      <c r="B63" s="24">
        <v>4.7</v>
      </c>
      <c r="C63" s="24">
        <v>3.5</v>
      </c>
      <c r="D63" s="24">
        <v>2.1</v>
      </c>
      <c r="E63" s="24">
        <v>1.8</v>
      </c>
      <c r="F63" s="24">
        <v>0.6</v>
      </c>
      <c r="G63" s="24">
        <v>0.6</v>
      </c>
      <c r="H63" s="24">
        <v>1.2</v>
      </c>
      <c r="I63" s="24">
        <v>1.2</v>
      </c>
      <c r="J63" s="3"/>
      <c r="K63" s="3"/>
      <c r="L63" s="3"/>
      <c r="M63" s="3"/>
      <c r="N63" s="3"/>
      <c r="O63" s="3"/>
      <c r="P63" s="3"/>
      <c r="Q63" s="3"/>
      <c r="R63" s="3"/>
      <c r="S63" s="3"/>
      <c r="T63" s="3"/>
      <c r="U63" s="3"/>
      <c r="V63" s="3"/>
      <c r="W63" s="3"/>
      <c r="X63" s="3"/>
      <c r="Y63" s="3"/>
      <c r="Z63" s="3"/>
    </row>
    <row r="64">
      <c r="A64" s="25" t="s">
        <v>56</v>
      </c>
      <c r="B64" s="24">
        <v>4.7</v>
      </c>
      <c r="C64" s="24">
        <v>3.5</v>
      </c>
      <c r="D64" s="24">
        <v>2.1</v>
      </c>
      <c r="E64" s="24">
        <v>1.9</v>
      </c>
      <c r="F64" s="24">
        <v>0.6</v>
      </c>
      <c r="G64" s="24">
        <v>0.6</v>
      </c>
      <c r="H64" s="24">
        <v>1.3</v>
      </c>
      <c r="I64" s="24">
        <v>1.4</v>
      </c>
      <c r="J64" s="3"/>
      <c r="K64" s="3"/>
      <c r="L64" s="3"/>
      <c r="M64" s="3"/>
      <c r="N64" s="3"/>
      <c r="O64" s="3"/>
      <c r="P64" s="3"/>
      <c r="Q64" s="3"/>
      <c r="R64" s="3"/>
      <c r="S64" s="3"/>
      <c r="T64" s="3"/>
      <c r="U64" s="3"/>
      <c r="V64" s="3"/>
      <c r="W64" s="3"/>
      <c r="X64" s="3"/>
      <c r="Y64" s="3"/>
      <c r="Z64" s="3"/>
    </row>
    <row r="65">
      <c r="A65" s="25" t="s">
        <v>56</v>
      </c>
      <c r="B65" s="24">
        <v>4.7</v>
      </c>
      <c r="C65" s="24">
        <v>3.5</v>
      </c>
      <c r="D65" s="24">
        <v>2.1</v>
      </c>
      <c r="E65" s="24">
        <v>1.8</v>
      </c>
      <c r="F65" s="24">
        <v>0.6</v>
      </c>
      <c r="G65" s="24">
        <v>0.6</v>
      </c>
      <c r="H65" s="24">
        <v>1.2</v>
      </c>
      <c r="I65" s="24">
        <v>1.2</v>
      </c>
      <c r="J65" s="3"/>
      <c r="K65" s="3"/>
      <c r="L65" s="3"/>
      <c r="M65" s="3"/>
      <c r="N65" s="3"/>
      <c r="O65" s="3"/>
      <c r="P65" s="3"/>
      <c r="Q65" s="3"/>
      <c r="R65" s="3"/>
      <c r="S65" s="3"/>
      <c r="T65" s="3"/>
      <c r="U65" s="3"/>
      <c r="V65" s="3"/>
      <c r="W65" s="3"/>
      <c r="X65" s="3"/>
      <c r="Y65" s="3"/>
      <c r="Z65" s="3"/>
    </row>
    <row r="66">
      <c r="A66" s="25" t="s">
        <v>56</v>
      </c>
      <c r="B66" s="24">
        <v>4.8</v>
      </c>
      <c r="C66" s="24">
        <v>3.4</v>
      </c>
      <c r="D66" s="24">
        <v>2.1</v>
      </c>
      <c r="E66" s="24">
        <v>1.9</v>
      </c>
      <c r="F66" s="24">
        <v>0.6</v>
      </c>
      <c r="G66" s="24">
        <v>0.6</v>
      </c>
      <c r="H66" s="24">
        <v>1.5</v>
      </c>
      <c r="I66" s="24">
        <v>1.5</v>
      </c>
      <c r="J66" s="3"/>
      <c r="K66" s="3"/>
      <c r="L66" s="3"/>
      <c r="M66" s="3"/>
      <c r="N66" s="3"/>
      <c r="O66" s="3"/>
      <c r="P66" s="3"/>
      <c r="Q66" s="3"/>
      <c r="R66" s="3"/>
      <c r="S66" s="3"/>
      <c r="T66" s="3"/>
      <c r="U66" s="3"/>
      <c r="V66" s="3"/>
      <c r="W66" s="3"/>
      <c r="X66" s="3"/>
      <c r="Y66" s="3"/>
      <c r="Z66" s="3"/>
    </row>
    <row r="67">
      <c r="A67" s="25" t="s">
        <v>56</v>
      </c>
      <c r="B67" s="24">
        <v>4.5</v>
      </c>
      <c r="C67" s="24">
        <v>3.4</v>
      </c>
      <c r="D67" s="24">
        <v>1.9</v>
      </c>
      <c r="E67" s="24">
        <v>1.7</v>
      </c>
      <c r="F67" s="24">
        <v>0.5</v>
      </c>
      <c r="G67" s="24">
        <v>0.5</v>
      </c>
      <c r="H67" s="24">
        <v>1.2</v>
      </c>
      <c r="I67" s="24">
        <v>1.2</v>
      </c>
      <c r="J67" s="3"/>
      <c r="K67" s="3"/>
      <c r="L67" s="3"/>
      <c r="M67" s="3"/>
      <c r="N67" s="3"/>
      <c r="O67" s="3"/>
      <c r="P67" s="3"/>
      <c r="Q67" s="3"/>
      <c r="R67" s="3"/>
      <c r="S67" s="3"/>
      <c r="T67" s="3"/>
      <c r="U67" s="3"/>
      <c r="V67" s="3"/>
      <c r="W67" s="3"/>
      <c r="X67" s="3"/>
      <c r="Y67" s="3"/>
      <c r="Z67" s="3"/>
    </row>
    <row r="68">
      <c r="A68" s="25" t="s">
        <v>56</v>
      </c>
      <c r="B68" s="24">
        <v>4.7</v>
      </c>
      <c r="C68" s="24">
        <v>3.5</v>
      </c>
      <c r="D68" s="24">
        <v>2.1</v>
      </c>
      <c r="E68" s="24">
        <v>1.8</v>
      </c>
      <c r="F68" s="24">
        <v>0.5</v>
      </c>
      <c r="G68" s="24">
        <v>0.5</v>
      </c>
      <c r="H68" s="24">
        <v>1.2</v>
      </c>
      <c r="I68" s="24">
        <v>1.2</v>
      </c>
      <c r="J68" s="3"/>
      <c r="K68" s="3"/>
      <c r="L68" s="3"/>
      <c r="M68" s="3"/>
      <c r="N68" s="3"/>
      <c r="O68" s="3"/>
      <c r="P68" s="3"/>
      <c r="Q68" s="3"/>
      <c r="R68" s="3"/>
      <c r="S68" s="3"/>
      <c r="T68" s="3"/>
      <c r="U68" s="3"/>
      <c r="V68" s="3"/>
      <c r="W68" s="3"/>
      <c r="X68" s="3"/>
      <c r="Y68" s="3"/>
      <c r="Z68" s="3"/>
    </row>
    <row r="69">
      <c r="A69" s="25" t="s">
        <v>56</v>
      </c>
      <c r="B69" s="24">
        <v>4.6</v>
      </c>
      <c r="C69" s="24">
        <v>3.5</v>
      </c>
      <c r="D69" s="24">
        <v>2.1</v>
      </c>
      <c r="E69" s="24">
        <v>1.8</v>
      </c>
      <c r="F69" s="24">
        <v>0.5</v>
      </c>
      <c r="G69" s="24">
        <v>0.5</v>
      </c>
      <c r="H69" s="24">
        <v>1.2</v>
      </c>
      <c r="I69" s="24">
        <v>1.3</v>
      </c>
      <c r="J69" s="3"/>
      <c r="K69" s="3"/>
      <c r="L69" s="3"/>
      <c r="M69" s="3"/>
      <c r="N69" s="3"/>
      <c r="O69" s="3"/>
      <c r="P69" s="3"/>
      <c r="Q69" s="3"/>
      <c r="R69" s="3"/>
      <c r="S69" s="3"/>
      <c r="T69" s="3"/>
      <c r="U69" s="3"/>
      <c r="V69" s="3"/>
      <c r="W69" s="3"/>
      <c r="X69" s="3"/>
      <c r="Y69" s="3"/>
      <c r="Z69" s="3"/>
    </row>
    <row r="70">
      <c r="A70" s="25" t="s">
        <v>56</v>
      </c>
      <c r="B70" s="24">
        <v>4.8</v>
      </c>
      <c r="C70" s="24">
        <v>3.7</v>
      </c>
      <c r="D70" s="24">
        <v>2.2</v>
      </c>
      <c r="E70" s="24">
        <v>1.9</v>
      </c>
      <c r="F70" s="24">
        <v>0.5</v>
      </c>
      <c r="G70" s="24">
        <v>0.5</v>
      </c>
      <c r="H70" s="24">
        <v>1.4</v>
      </c>
      <c r="I70" s="24">
        <v>1.4</v>
      </c>
      <c r="J70" s="3"/>
      <c r="K70" s="3"/>
      <c r="L70" s="3"/>
      <c r="M70" s="3"/>
      <c r="N70" s="3"/>
      <c r="O70" s="3"/>
      <c r="P70" s="3"/>
      <c r="Q70" s="3"/>
      <c r="R70" s="3"/>
      <c r="S70" s="3"/>
      <c r="T70" s="3"/>
      <c r="U70" s="3"/>
      <c r="V70" s="3"/>
      <c r="W70" s="3"/>
      <c r="X70" s="3"/>
      <c r="Y70" s="3"/>
      <c r="Z70" s="3"/>
    </row>
    <row r="71">
      <c r="A71" s="25" t="s">
        <v>56</v>
      </c>
      <c r="B71" s="24">
        <v>4.6</v>
      </c>
      <c r="C71" s="24">
        <v>3.4</v>
      </c>
      <c r="D71" s="24">
        <v>2.1</v>
      </c>
      <c r="E71" s="24">
        <v>1.8</v>
      </c>
      <c r="F71" s="24">
        <v>0.5</v>
      </c>
      <c r="G71" s="24">
        <v>0.5</v>
      </c>
      <c r="H71" s="24">
        <v>1.2</v>
      </c>
      <c r="I71" s="24">
        <v>1.2</v>
      </c>
      <c r="J71" s="3"/>
      <c r="K71" s="3"/>
      <c r="L71" s="3"/>
      <c r="M71" s="3"/>
      <c r="N71" s="3"/>
      <c r="O71" s="3"/>
      <c r="P71" s="3"/>
      <c r="Q71" s="3"/>
      <c r="R71" s="3"/>
      <c r="S71" s="3"/>
      <c r="T71" s="3"/>
      <c r="U71" s="3"/>
      <c r="V71" s="3"/>
      <c r="W71" s="3"/>
      <c r="X71" s="3"/>
      <c r="Y71" s="3"/>
      <c r="Z71" s="3"/>
    </row>
    <row r="72">
      <c r="A72" s="25" t="s">
        <v>56</v>
      </c>
      <c r="B72" s="24">
        <v>4.7</v>
      </c>
      <c r="C72" s="24">
        <v>3.4</v>
      </c>
      <c r="D72" s="24">
        <v>2.1</v>
      </c>
      <c r="E72" s="24">
        <v>1.8</v>
      </c>
      <c r="F72" s="24">
        <v>0.5</v>
      </c>
      <c r="G72" s="24">
        <v>0.5</v>
      </c>
      <c r="H72" s="24">
        <v>1.5</v>
      </c>
      <c r="I72" s="24">
        <v>1.3</v>
      </c>
      <c r="J72" s="3"/>
      <c r="K72" s="3"/>
      <c r="L72" s="3"/>
      <c r="M72" s="3"/>
      <c r="N72" s="3"/>
      <c r="O72" s="3"/>
      <c r="P72" s="3"/>
      <c r="Q72" s="3"/>
      <c r="R72" s="3"/>
      <c r="S72" s="3"/>
      <c r="T72" s="3"/>
      <c r="U72" s="3"/>
      <c r="V72" s="3"/>
      <c r="W72" s="3"/>
      <c r="X72" s="3"/>
      <c r="Y72" s="3"/>
      <c r="Z72" s="3"/>
    </row>
    <row r="73">
      <c r="A73" s="25" t="s">
        <v>56</v>
      </c>
      <c r="B73" s="24">
        <v>4.5</v>
      </c>
      <c r="C73" s="24">
        <v>3.4</v>
      </c>
      <c r="D73" s="24">
        <v>2.0</v>
      </c>
      <c r="E73" s="24">
        <v>1.8</v>
      </c>
      <c r="F73" s="24">
        <v>0.5</v>
      </c>
      <c r="G73" s="24">
        <v>0.5</v>
      </c>
      <c r="H73" s="24">
        <v>1.2</v>
      </c>
      <c r="I73" s="24">
        <v>1.2</v>
      </c>
      <c r="J73" s="3"/>
      <c r="K73" s="3"/>
      <c r="L73" s="3"/>
      <c r="M73" s="3"/>
      <c r="N73" s="3"/>
      <c r="O73" s="3"/>
      <c r="P73" s="3"/>
      <c r="Q73" s="3"/>
      <c r="R73" s="3"/>
      <c r="S73" s="3"/>
      <c r="T73" s="3"/>
      <c r="U73" s="3"/>
      <c r="V73" s="3"/>
      <c r="W73" s="3"/>
      <c r="X73" s="3"/>
      <c r="Y73" s="3"/>
      <c r="Z73" s="3"/>
    </row>
    <row r="74">
      <c r="A74" s="25" t="s">
        <v>56</v>
      </c>
      <c r="B74" s="24">
        <v>4.5</v>
      </c>
      <c r="C74" s="24">
        <v>3.4</v>
      </c>
      <c r="D74" s="24">
        <v>2.1</v>
      </c>
      <c r="E74" s="24">
        <v>1.8</v>
      </c>
      <c r="F74" s="24">
        <v>0.5</v>
      </c>
      <c r="G74" s="24">
        <v>0.5</v>
      </c>
      <c r="H74" s="24">
        <v>1.2</v>
      </c>
      <c r="I74" s="24">
        <v>1.2</v>
      </c>
      <c r="J74" s="3"/>
      <c r="K74" s="3"/>
      <c r="L74" s="3"/>
      <c r="M74" s="3"/>
      <c r="N74" s="3"/>
      <c r="O74" s="3"/>
      <c r="P74" s="3"/>
      <c r="Q74" s="3"/>
      <c r="R74" s="3"/>
      <c r="S74" s="3"/>
      <c r="T74" s="3"/>
      <c r="U74" s="3"/>
      <c r="V74" s="3"/>
      <c r="W74" s="3"/>
      <c r="X74" s="3"/>
      <c r="Y74" s="3"/>
      <c r="Z74" s="3"/>
    </row>
    <row r="75">
      <c r="A75" s="25" t="s">
        <v>56</v>
      </c>
      <c r="B75" s="24">
        <v>4.9</v>
      </c>
      <c r="C75" s="24">
        <v>3.4</v>
      </c>
      <c r="D75" s="24">
        <v>2.3</v>
      </c>
      <c r="E75" s="24">
        <v>2.0</v>
      </c>
      <c r="F75" s="24">
        <v>0.5</v>
      </c>
      <c r="G75" s="24">
        <v>0.5</v>
      </c>
      <c r="H75" s="24">
        <v>1.5</v>
      </c>
      <c r="I75" s="24">
        <v>1.6</v>
      </c>
      <c r="J75" s="3"/>
      <c r="K75" s="3"/>
      <c r="L75" s="3"/>
      <c r="M75" s="3"/>
      <c r="N75" s="3"/>
      <c r="O75" s="3"/>
      <c r="P75" s="3"/>
      <c r="Q75" s="3"/>
      <c r="R75" s="3"/>
      <c r="S75" s="3"/>
      <c r="T75" s="3"/>
      <c r="U75" s="3"/>
      <c r="V75" s="3"/>
      <c r="W75" s="3"/>
      <c r="X75" s="3"/>
      <c r="Y75" s="3"/>
      <c r="Z75" s="3"/>
    </row>
    <row r="76">
      <c r="A76" s="25" t="s">
        <v>56</v>
      </c>
      <c r="B76" s="24">
        <v>4.6</v>
      </c>
      <c r="C76" s="24">
        <v>3.4</v>
      </c>
      <c r="D76" s="24">
        <v>2.1</v>
      </c>
      <c r="E76" s="24">
        <v>1.8</v>
      </c>
      <c r="F76" s="24">
        <v>0.5</v>
      </c>
      <c r="G76" s="24">
        <v>0.5</v>
      </c>
      <c r="H76" s="24">
        <v>1.4</v>
      </c>
      <c r="I76" s="24">
        <v>1.2</v>
      </c>
      <c r="J76" s="3"/>
      <c r="K76" s="3"/>
      <c r="L76" s="3"/>
      <c r="M76" s="3"/>
      <c r="N76" s="3"/>
      <c r="O76" s="3"/>
      <c r="P76" s="3"/>
      <c r="Q76" s="3"/>
      <c r="R76" s="3"/>
      <c r="S76" s="3"/>
      <c r="T76" s="3"/>
      <c r="U76" s="3"/>
      <c r="V76" s="3"/>
      <c r="W76" s="3"/>
      <c r="X76" s="3"/>
      <c r="Y76" s="3"/>
      <c r="Z76" s="3"/>
    </row>
    <row r="77">
      <c r="A77" s="25" t="s">
        <v>56</v>
      </c>
      <c r="B77" s="24">
        <v>4.6</v>
      </c>
      <c r="C77" s="24">
        <v>3.4</v>
      </c>
      <c r="D77" s="24">
        <v>2.1</v>
      </c>
      <c r="E77" s="24">
        <v>1.8</v>
      </c>
      <c r="F77" s="24">
        <v>0.6</v>
      </c>
      <c r="G77" s="24">
        <v>0.6</v>
      </c>
      <c r="H77" s="24">
        <v>1.2</v>
      </c>
      <c r="I77" s="24">
        <v>1.3</v>
      </c>
      <c r="J77" s="3"/>
      <c r="K77" s="3"/>
      <c r="L77" s="3"/>
      <c r="M77" s="3"/>
      <c r="N77" s="3"/>
      <c r="O77" s="3"/>
      <c r="P77" s="3"/>
      <c r="Q77" s="3"/>
      <c r="R77" s="3"/>
      <c r="S77" s="3"/>
      <c r="T77" s="3"/>
      <c r="U77" s="3"/>
      <c r="V77" s="3"/>
      <c r="W77" s="3"/>
      <c r="X77" s="3"/>
      <c r="Y77" s="3"/>
      <c r="Z77" s="3"/>
    </row>
    <row r="78">
      <c r="A78" s="25" t="s">
        <v>57</v>
      </c>
      <c r="B78" s="24">
        <v>4.3</v>
      </c>
      <c r="C78" s="24">
        <v>3.1</v>
      </c>
      <c r="D78" s="24">
        <v>2.1</v>
      </c>
      <c r="E78" s="24">
        <v>1.7</v>
      </c>
      <c r="F78" s="24">
        <v>1.6</v>
      </c>
      <c r="G78" s="24">
        <v>1.1</v>
      </c>
      <c r="H78" s="24">
        <v>0.9</v>
      </c>
      <c r="I78" s="24">
        <v>0.8</v>
      </c>
      <c r="J78" s="3"/>
      <c r="K78" s="3"/>
      <c r="L78" s="3"/>
      <c r="M78" s="3"/>
      <c r="N78" s="3"/>
      <c r="O78" s="3"/>
      <c r="P78" s="3"/>
      <c r="Q78" s="3"/>
      <c r="R78" s="3"/>
      <c r="S78" s="3"/>
      <c r="T78" s="3"/>
      <c r="U78" s="3"/>
      <c r="V78" s="3"/>
      <c r="W78" s="3"/>
      <c r="X78" s="3"/>
      <c r="Y78" s="3"/>
      <c r="Z78" s="3"/>
    </row>
    <row r="79">
      <c r="A79" s="25" t="s">
        <v>57</v>
      </c>
      <c r="B79" s="24">
        <v>4.3</v>
      </c>
      <c r="C79" s="24">
        <v>3.0</v>
      </c>
      <c r="D79" s="24">
        <v>2.1</v>
      </c>
      <c r="E79" s="24">
        <v>1.5999999999999999</v>
      </c>
      <c r="F79" s="24">
        <v>1.3</v>
      </c>
      <c r="G79" s="24">
        <v>1.3</v>
      </c>
      <c r="H79" s="24">
        <v>1.2</v>
      </c>
      <c r="I79" s="24">
        <v>0.9</v>
      </c>
      <c r="J79" s="3"/>
      <c r="K79" s="3"/>
      <c r="L79" s="3"/>
      <c r="M79" s="3"/>
      <c r="N79" s="3"/>
      <c r="O79" s="3"/>
      <c r="P79" s="3"/>
      <c r="Q79" s="3"/>
      <c r="R79" s="3"/>
      <c r="S79" s="3"/>
      <c r="T79" s="3"/>
      <c r="U79" s="3"/>
      <c r="V79" s="3"/>
      <c r="W79" s="3"/>
      <c r="X79" s="3"/>
      <c r="Y79" s="3"/>
      <c r="Z79" s="3"/>
    </row>
    <row r="80">
      <c r="A80" s="25" t="s">
        <v>57</v>
      </c>
      <c r="B80" s="24">
        <v>4.2</v>
      </c>
      <c r="C80" s="24">
        <v>2.7</v>
      </c>
      <c r="D80" s="24">
        <v>1.9</v>
      </c>
      <c r="E80" s="24">
        <v>1.7</v>
      </c>
      <c r="F80" s="24">
        <v>1.9</v>
      </c>
      <c r="G80" s="24">
        <v>1.2</v>
      </c>
      <c r="H80" s="24">
        <v>0.9</v>
      </c>
      <c r="I80" s="24">
        <v>0.8</v>
      </c>
      <c r="J80" s="3"/>
      <c r="K80" s="3"/>
      <c r="L80" s="3"/>
      <c r="M80" s="3"/>
      <c r="N80" s="3"/>
      <c r="O80" s="3"/>
      <c r="P80" s="3"/>
      <c r="Q80" s="3"/>
      <c r="R80" s="3"/>
      <c r="S80" s="3"/>
      <c r="T80" s="3"/>
      <c r="U80" s="3"/>
      <c r="V80" s="3"/>
      <c r="W80" s="3"/>
      <c r="X80" s="3"/>
      <c r="Y80" s="3"/>
      <c r="Z80" s="3"/>
    </row>
    <row r="81">
      <c r="A81" s="25" t="s">
        <v>57</v>
      </c>
      <c r="B81" s="24">
        <v>4.3</v>
      </c>
      <c r="C81" s="24">
        <v>2.9</v>
      </c>
      <c r="D81" s="24">
        <v>2.0</v>
      </c>
      <c r="E81" s="24">
        <v>1.7</v>
      </c>
      <c r="F81" s="24">
        <v>1.6</v>
      </c>
      <c r="G81" s="24">
        <v>1.2</v>
      </c>
      <c r="H81" s="24">
        <v>0.9</v>
      </c>
      <c r="I81" s="24">
        <v>1.1</v>
      </c>
      <c r="J81" s="3"/>
      <c r="K81" s="3"/>
      <c r="L81" s="3"/>
      <c r="M81" s="3"/>
      <c r="N81" s="3"/>
      <c r="O81" s="3"/>
      <c r="P81" s="3"/>
      <c r="Q81" s="3"/>
      <c r="R81" s="3"/>
      <c r="S81" s="3"/>
      <c r="T81" s="3"/>
      <c r="U81" s="3"/>
      <c r="V81" s="3"/>
      <c r="W81" s="3"/>
      <c r="X81" s="3"/>
      <c r="Y81" s="3"/>
      <c r="Z81" s="3"/>
    </row>
    <row r="82">
      <c r="A82" s="25" t="s">
        <v>57</v>
      </c>
      <c r="B82" s="24">
        <v>4.3</v>
      </c>
      <c r="C82" s="24">
        <v>2.9</v>
      </c>
      <c r="D82" s="24">
        <v>2.1</v>
      </c>
      <c r="E82" s="24">
        <v>1.7999999999999998</v>
      </c>
      <c r="F82" s="24">
        <v>1.4</v>
      </c>
      <c r="G82" s="24">
        <v>1.5</v>
      </c>
      <c r="H82" s="24">
        <v>0.9</v>
      </c>
      <c r="I82" s="24">
        <v>0.6</v>
      </c>
      <c r="J82" s="3"/>
      <c r="K82" s="3"/>
      <c r="L82" s="3"/>
      <c r="M82" s="3"/>
      <c r="N82" s="3"/>
      <c r="O82" s="3"/>
      <c r="P82" s="3"/>
      <c r="Q82" s="3"/>
      <c r="R82" s="3"/>
      <c r="S82" s="3"/>
      <c r="T82" s="3"/>
      <c r="U82" s="3"/>
      <c r="V82" s="3"/>
      <c r="W82" s="3"/>
      <c r="X82" s="3"/>
      <c r="Y82" s="3"/>
      <c r="Z82" s="3"/>
    </row>
    <row r="83">
      <c r="A83" s="25" t="s">
        <v>57</v>
      </c>
      <c r="B83" s="24">
        <v>4.1</v>
      </c>
      <c r="C83" s="24">
        <v>3.5</v>
      </c>
      <c r="D83" s="24">
        <v>1.9</v>
      </c>
      <c r="E83" s="24">
        <v>1.7</v>
      </c>
      <c r="F83" s="24">
        <v>1.2</v>
      </c>
      <c r="G83" s="24">
        <v>1.4</v>
      </c>
      <c r="H83" s="24">
        <v>0.8</v>
      </c>
      <c r="I83" s="24">
        <v>1.1</v>
      </c>
      <c r="J83" s="3"/>
      <c r="K83" s="3"/>
      <c r="L83" s="3"/>
      <c r="M83" s="3"/>
      <c r="N83" s="3"/>
      <c r="O83" s="3"/>
      <c r="P83" s="3"/>
      <c r="Q83" s="3"/>
      <c r="R83" s="3"/>
      <c r="S83" s="3"/>
      <c r="T83" s="3"/>
      <c r="U83" s="3"/>
      <c r="V83" s="3"/>
      <c r="W83" s="3"/>
      <c r="X83" s="3"/>
      <c r="Y83" s="3"/>
      <c r="Z83" s="3"/>
    </row>
    <row r="84">
      <c r="A84" s="25" t="s">
        <v>57</v>
      </c>
      <c r="B84" s="24">
        <v>4.0</v>
      </c>
      <c r="C84" s="24">
        <v>2.8</v>
      </c>
      <c r="D84" s="24">
        <v>1.8</v>
      </c>
      <c r="E84" s="24">
        <v>1.7</v>
      </c>
      <c r="F84" s="24">
        <v>1.4</v>
      </c>
      <c r="G84" s="24">
        <v>1.7</v>
      </c>
      <c r="H84" s="24">
        <v>0.9</v>
      </c>
      <c r="I84" s="24">
        <v>0.9</v>
      </c>
      <c r="J84" s="3"/>
      <c r="K84" s="3"/>
      <c r="L84" s="3"/>
      <c r="M84" s="3"/>
      <c r="N84" s="3"/>
      <c r="O84" s="3"/>
      <c r="P84" s="3"/>
      <c r="Q84" s="3"/>
      <c r="R84" s="3"/>
      <c r="S84" s="3"/>
      <c r="T84" s="3"/>
      <c r="U84" s="3"/>
      <c r="V84" s="3"/>
      <c r="W84" s="3"/>
      <c r="X84" s="3"/>
      <c r="Y84" s="3"/>
      <c r="Z84" s="3"/>
    </row>
    <row r="85">
      <c r="A85" s="25" t="s">
        <v>57</v>
      </c>
      <c r="B85" s="24">
        <v>4.1</v>
      </c>
      <c r="C85" s="24">
        <v>3.1</v>
      </c>
      <c r="D85" s="24">
        <v>2.1</v>
      </c>
      <c r="E85" s="24">
        <v>1.5999999999999999</v>
      </c>
      <c r="F85" s="24">
        <v>1.8</v>
      </c>
      <c r="G85" s="24">
        <v>1.3</v>
      </c>
      <c r="H85" s="24">
        <v>0.9</v>
      </c>
      <c r="I85" s="24">
        <v>0.8</v>
      </c>
      <c r="J85" s="3"/>
      <c r="K85" s="3"/>
      <c r="L85" s="3"/>
      <c r="M85" s="3"/>
      <c r="N85" s="3"/>
      <c r="O85" s="3"/>
      <c r="P85" s="3"/>
      <c r="Q85" s="3"/>
      <c r="R85" s="3"/>
      <c r="S85" s="3"/>
      <c r="T85" s="3"/>
      <c r="U85" s="3"/>
      <c r="V85" s="3"/>
      <c r="W85" s="3"/>
      <c r="X85" s="3"/>
      <c r="Y85" s="3"/>
      <c r="Z85" s="3"/>
    </row>
    <row r="86">
      <c r="A86" s="25" t="s">
        <v>57</v>
      </c>
      <c r="B86" s="24">
        <v>3.9</v>
      </c>
      <c r="C86" s="24">
        <v>2.8</v>
      </c>
      <c r="D86" s="24">
        <v>1.7</v>
      </c>
      <c r="E86" s="24">
        <v>1.7</v>
      </c>
      <c r="F86" s="24">
        <v>1.4</v>
      </c>
      <c r="G86" s="24">
        <v>1.0</v>
      </c>
      <c r="H86" s="24">
        <v>0.9</v>
      </c>
      <c r="I86" s="24">
        <v>1.2</v>
      </c>
      <c r="J86" s="3"/>
      <c r="K86" s="3"/>
      <c r="L86" s="3"/>
      <c r="M86" s="3"/>
      <c r="N86" s="3"/>
      <c r="O86" s="3"/>
      <c r="P86" s="3"/>
      <c r="Q86" s="3"/>
      <c r="R86" s="3"/>
      <c r="S86" s="3"/>
      <c r="T86" s="3"/>
      <c r="U86" s="3"/>
      <c r="V86" s="3"/>
      <c r="W86" s="3"/>
      <c r="X86" s="3"/>
      <c r="Y86" s="3"/>
      <c r="Z86" s="3"/>
    </row>
    <row r="87">
      <c r="A87" s="25" t="s">
        <v>57</v>
      </c>
      <c r="B87" s="24">
        <v>4.3</v>
      </c>
      <c r="C87" s="24">
        <v>3.2</v>
      </c>
      <c r="D87" s="24">
        <v>2.1</v>
      </c>
      <c r="E87" s="24">
        <v>1.7</v>
      </c>
      <c r="F87" s="24">
        <v>1.3</v>
      </c>
      <c r="G87" s="24">
        <v>1.4</v>
      </c>
      <c r="H87" s="24">
        <v>0.9</v>
      </c>
      <c r="I87" s="24">
        <v>0.9</v>
      </c>
      <c r="J87" s="3"/>
      <c r="K87" s="3"/>
      <c r="L87" s="3"/>
      <c r="M87" s="3"/>
      <c r="N87" s="3"/>
      <c r="O87" s="3"/>
      <c r="P87" s="3"/>
      <c r="Q87" s="3"/>
      <c r="R87" s="3"/>
      <c r="S87" s="3"/>
      <c r="T87" s="3"/>
      <c r="U87" s="3"/>
      <c r="V87" s="3"/>
      <c r="W87" s="3"/>
      <c r="X87" s="3"/>
      <c r="Y87" s="3"/>
      <c r="Z87" s="3"/>
    </row>
    <row r="88">
      <c r="A88" s="25" t="s">
        <v>57</v>
      </c>
      <c r="B88" s="24">
        <v>4.3</v>
      </c>
      <c r="C88" s="24">
        <v>3.0</v>
      </c>
      <c r="D88" s="24">
        <v>2.2</v>
      </c>
      <c r="E88" s="24">
        <v>1.7</v>
      </c>
      <c r="F88" s="24">
        <v>1.7</v>
      </c>
      <c r="G88" s="24">
        <v>1.3</v>
      </c>
      <c r="H88" s="24">
        <v>0.9</v>
      </c>
      <c r="I88" s="24">
        <v>0.9</v>
      </c>
      <c r="J88" s="3"/>
      <c r="K88" s="3"/>
      <c r="L88" s="3"/>
      <c r="M88" s="3"/>
      <c r="N88" s="3"/>
      <c r="O88" s="3"/>
      <c r="P88" s="3"/>
      <c r="Q88" s="3"/>
      <c r="R88" s="3"/>
      <c r="S88" s="3"/>
      <c r="T88" s="3"/>
      <c r="U88" s="3"/>
      <c r="V88" s="3"/>
      <c r="W88" s="3"/>
      <c r="X88" s="3"/>
      <c r="Y88" s="3"/>
      <c r="Z88" s="3"/>
    </row>
    <row r="89">
      <c r="A89" s="25" t="s">
        <v>57</v>
      </c>
      <c r="B89" s="24">
        <v>4.2</v>
      </c>
      <c r="C89" s="24">
        <v>3.2</v>
      </c>
      <c r="D89" s="24">
        <v>2.1</v>
      </c>
      <c r="E89" s="24">
        <v>1.7999999999999998</v>
      </c>
      <c r="F89" s="24">
        <v>1.9</v>
      </c>
      <c r="G89" s="24">
        <v>1.3</v>
      </c>
      <c r="H89" s="24">
        <v>1.1</v>
      </c>
      <c r="I89" s="24">
        <v>0.9</v>
      </c>
      <c r="J89" s="3"/>
      <c r="K89" s="3"/>
      <c r="L89" s="3"/>
      <c r="M89" s="3"/>
      <c r="N89" s="3"/>
      <c r="O89" s="3"/>
      <c r="P89" s="3"/>
      <c r="Q89" s="3"/>
      <c r="R89" s="3"/>
      <c r="S89" s="3"/>
      <c r="T89" s="3"/>
      <c r="U89" s="3"/>
      <c r="V89" s="3"/>
      <c r="W89" s="3"/>
      <c r="X89" s="3"/>
      <c r="Y89" s="3"/>
      <c r="Z89" s="3"/>
    </row>
    <row r="90">
      <c r="A90" s="25" t="s">
        <v>57</v>
      </c>
      <c r="B90" s="24">
        <v>4.3</v>
      </c>
      <c r="C90" s="24">
        <v>2.9</v>
      </c>
      <c r="D90" s="24">
        <v>2.1</v>
      </c>
      <c r="E90" s="24">
        <v>1.7</v>
      </c>
      <c r="F90" s="24">
        <v>1.4</v>
      </c>
      <c r="G90" s="24">
        <v>1.1</v>
      </c>
      <c r="H90" s="24">
        <v>0.9</v>
      </c>
      <c r="I90" s="24">
        <v>1.1</v>
      </c>
      <c r="J90" s="3"/>
      <c r="K90" s="3"/>
      <c r="L90" s="3"/>
      <c r="M90" s="3"/>
      <c r="N90" s="3"/>
      <c r="O90" s="3"/>
      <c r="P90" s="3"/>
      <c r="Q90" s="3"/>
      <c r="R90" s="3"/>
      <c r="S90" s="3"/>
      <c r="T90" s="3"/>
      <c r="U90" s="3"/>
      <c r="V90" s="3"/>
      <c r="W90" s="3"/>
      <c r="X90" s="3"/>
      <c r="Y90" s="3"/>
      <c r="Z90" s="3"/>
    </row>
    <row r="91">
      <c r="A91" s="25" t="s">
        <v>57</v>
      </c>
      <c r="B91" s="24">
        <v>3.9</v>
      </c>
      <c r="C91" s="24">
        <v>2.8</v>
      </c>
      <c r="D91" s="24">
        <v>2.1</v>
      </c>
      <c r="E91" s="24">
        <v>1.5999999999999999</v>
      </c>
      <c r="F91" s="24">
        <v>1.3</v>
      </c>
      <c r="G91" s="24">
        <v>1.7</v>
      </c>
      <c r="H91" s="24">
        <v>0.9</v>
      </c>
      <c r="I91" s="24">
        <v>0.9</v>
      </c>
      <c r="J91" s="3"/>
      <c r="K91" s="3"/>
      <c r="L91" s="3"/>
      <c r="M91" s="3"/>
      <c r="N91" s="3"/>
      <c r="O91" s="3"/>
      <c r="P91" s="3"/>
      <c r="Q91" s="3"/>
      <c r="R91" s="3"/>
      <c r="S91" s="3"/>
      <c r="T91" s="3"/>
      <c r="U91" s="3"/>
      <c r="V91" s="3"/>
      <c r="W91" s="3"/>
      <c r="X91" s="3"/>
      <c r="Y91" s="3"/>
      <c r="Z91" s="3"/>
    </row>
    <row r="92">
      <c r="A92" s="25" t="s">
        <v>57</v>
      </c>
      <c r="B92" s="24">
        <v>3.9</v>
      </c>
      <c r="C92" s="24">
        <v>2.5</v>
      </c>
      <c r="D92" s="24">
        <v>1.8</v>
      </c>
      <c r="E92" s="24">
        <v>1.5</v>
      </c>
      <c r="F92" s="24">
        <v>1.1</v>
      </c>
      <c r="G92" s="24">
        <v>1.6</v>
      </c>
      <c r="H92" s="24">
        <v>0.8</v>
      </c>
      <c r="I92" s="24">
        <v>0.7</v>
      </c>
      <c r="J92" s="3"/>
      <c r="K92" s="3"/>
      <c r="L92" s="3"/>
      <c r="M92" s="3"/>
      <c r="N92" s="3"/>
      <c r="O92" s="3"/>
      <c r="P92" s="3"/>
      <c r="Q92" s="3"/>
      <c r="R92" s="3"/>
      <c r="S92" s="3"/>
      <c r="T92" s="3"/>
      <c r="U92" s="3"/>
      <c r="V92" s="3"/>
      <c r="W92" s="3"/>
      <c r="X92" s="3"/>
      <c r="Y92" s="3"/>
      <c r="Z92" s="3"/>
    </row>
    <row r="93">
      <c r="A93" s="25" t="s">
        <v>58</v>
      </c>
      <c r="B93" s="24">
        <v>4.4</v>
      </c>
      <c r="C93" s="24">
        <v>3.2</v>
      </c>
      <c r="D93" s="24">
        <v>2.1</v>
      </c>
      <c r="E93" s="24">
        <v>1.8</v>
      </c>
      <c r="F93" s="24">
        <v>0.9</v>
      </c>
      <c r="G93" s="24">
        <v>0.6</v>
      </c>
      <c r="H93" s="24">
        <v>0.9</v>
      </c>
      <c r="I93" s="24">
        <v>1.1</v>
      </c>
      <c r="J93" s="3"/>
      <c r="K93" s="3"/>
      <c r="L93" s="3"/>
      <c r="M93" s="3"/>
      <c r="N93" s="3"/>
      <c r="O93" s="3"/>
      <c r="P93" s="3"/>
      <c r="Q93" s="3"/>
      <c r="R93" s="3"/>
      <c r="S93" s="3"/>
      <c r="T93" s="3"/>
      <c r="U93" s="3"/>
      <c r="V93" s="3"/>
      <c r="W93" s="3"/>
      <c r="X93" s="3"/>
      <c r="Y93" s="3"/>
      <c r="Z93" s="3"/>
    </row>
    <row r="94">
      <c r="A94" s="25" t="s">
        <v>58</v>
      </c>
      <c r="B94" s="24">
        <v>4.2</v>
      </c>
      <c r="C94" s="24">
        <v>3.1</v>
      </c>
      <c r="D94" s="24">
        <v>1.9</v>
      </c>
      <c r="E94" s="24">
        <v>1.7</v>
      </c>
      <c r="F94" s="24">
        <v>1.1</v>
      </c>
      <c r="G94" s="24">
        <v>0.8</v>
      </c>
      <c r="H94" s="24">
        <v>1.2</v>
      </c>
      <c r="I94" s="24">
        <v>0.9</v>
      </c>
      <c r="J94" s="3"/>
      <c r="K94" s="3"/>
      <c r="L94" s="3"/>
      <c r="M94" s="3"/>
      <c r="N94" s="3"/>
      <c r="O94" s="3"/>
      <c r="P94" s="3"/>
      <c r="Q94" s="3"/>
      <c r="R94" s="3"/>
      <c r="S94" s="3"/>
      <c r="T94" s="3"/>
      <c r="U94" s="3"/>
      <c r="V94" s="3"/>
      <c r="W94" s="3"/>
      <c r="X94" s="3"/>
      <c r="Y94" s="3"/>
      <c r="Z94" s="3"/>
    </row>
    <row r="95">
      <c r="A95" s="25" t="s">
        <v>58</v>
      </c>
      <c r="B95" s="24">
        <v>4.4</v>
      </c>
      <c r="C95" s="24">
        <v>3.3</v>
      </c>
      <c r="D95" s="24">
        <v>2.1</v>
      </c>
      <c r="E95" s="24">
        <v>1.9</v>
      </c>
      <c r="F95" s="24">
        <v>0.9</v>
      </c>
      <c r="G95" s="24">
        <v>0.8</v>
      </c>
      <c r="H95" s="24">
        <v>1.2</v>
      </c>
      <c r="I95" s="24">
        <v>1.2</v>
      </c>
      <c r="J95" s="3"/>
      <c r="K95" s="3"/>
      <c r="L95" s="3"/>
      <c r="M95" s="3"/>
      <c r="N95" s="3"/>
      <c r="O95" s="3"/>
      <c r="P95" s="3"/>
      <c r="Q95" s="3"/>
      <c r="R95" s="3"/>
      <c r="S95" s="3"/>
      <c r="T95" s="3"/>
      <c r="U95" s="3"/>
      <c r="V95" s="3"/>
      <c r="W95" s="3"/>
      <c r="X95" s="3"/>
      <c r="Y95" s="3"/>
      <c r="Z95" s="3"/>
    </row>
    <row r="96">
      <c r="A96" s="25" t="s">
        <v>58</v>
      </c>
      <c r="B96" s="24">
        <v>4.4</v>
      </c>
      <c r="C96" s="24">
        <v>3.2</v>
      </c>
      <c r="D96" s="24">
        <v>2.1</v>
      </c>
      <c r="E96" s="24">
        <v>1.8</v>
      </c>
      <c r="F96" s="24">
        <v>0.8</v>
      </c>
      <c r="G96" s="24">
        <v>0.7</v>
      </c>
      <c r="H96" s="24">
        <v>0.8</v>
      </c>
      <c r="I96" s="24">
        <v>0.7</v>
      </c>
      <c r="J96" s="3"/>
      <c r="K96" s="3"/>
      <c r="L96" s="3"/>
      <c r="M96" s="3"/>
      <c r="N96" s="3"/>
      <c r="O96" s="3"/>
      <c r="P96" s="3"/>
      <c r="Q96" s="3"/>
      <c r="R96" s="3"/>
      <c r="S96" s="3"/>
      <c r="T96" s="3"/>
      <c r="U96" s="3"/>
      <c r="V96" s="3"/>
      <c r="W96" s="3"/>
      <c r="X96" s="3"/>
      <c r="Y96" s="3"/>
      <c r="Z96" s="3"/>
    </row>
    <row r="97">
      <c r="A97" s="25" t="s">
        <v>58</v>
      </c>
      <c r="B97" s="24">
        <v>4.3</v>
      </c>
      <c r="C97" s="24">
        <v>3.2</v>
      </c>
      <c r="D97" s="24">
        <v>1.8</v>
      </c>
      <c r="E97" s="24">
        <v>1.9</v>
      </c>
      <c r="F97" s="24">
        <v>0.7</v>
      </c>
      <c r="G97" s="24">
        <v>0.8</v>
      </c>
      <c r="H97" s="24">
        <v>1.2</v>
      </c>
      <c r="I97" s="24">
        <v>1.2</v>
      </c>
      <c r="J97" s="3"/>
      <c r="K97" s="3"/>
      <c r="L97" s="3"/>
      <c r="M97" s="3"/>
      <c r="N97" s="3"/>
      <c r="O97" s="3"/>
      <c r="P97" s="3"/>
      <c r="Q97" s="3"/>
      <c r="R97" s="3"/>
      <c r="S97" s="3"/>
      <c r="T97" s="3"/>
      <c r="U97" s="3"/>
      <c r="V97" s="3"/>
      <c r="W97" s="3"/>
      <c r="X97" s="3"/>
      <c r="Y97" s="3"/>
      <c r="Z97" s="3"/>
    </row>
    <row r="98">
      <c r="A98" s="25" t="s">
        <v>58</v>
      </c>
      <c r="B98" s="24">
        <v>4.4</v>
      </c>
      <c r="C98" s="24">
        <v>3.2</v>
      </c>
      <c r="D98" s="24">
        <v>2.1</v>
      </c>
      <c r="E98" s="24">
        <v>1.8</v>
      </c>
      <c r="F98" s="24">
        <v>0.8</v>
      </c>
      <c r="G98" s="24">
        <v>0.6</v>
      </c>
      <c r="H98" s="24">
        <v>0.9</v>
      </c>
      <c r="I98" s="24">
        <v>0.9</v>
      </c>
      <c r="J98" s="3"/>
      <c r="K98" s="3"/>
      <c r="L98" s="3"/>
      <c r="M98" s="3"/>
      <c r="N98" s="3"/>
      <c r="O98" s="3"/>
      <c r="P98" s="3"/>
      <c r="Q98" s="3"/>
      <c r="R98" s="3"/>
      <c r="S98" s="3"/>
      <c r="T98" s="3"/>
      <c r="U98" s="3"/>
      <c r="V98" s="3"/>
      <c r="W98" s="3"/>
      <c r="X98" s="3"/>
      <c r="Y98" s="3"/>
      <c r="Z98" s="3"/>
    </row>
    <row r="99">
      <c r="A99" s="25" t="s">
        <v>58</v>
      </c>
      <c r="B99" s="24">
        <v>4.4</v>
      </c>
      <c r="C99" s="24">
        <v>3.2</v>
      </c>
      <c r="D99" s="24">
        <v>2.0</v>
      </c>
      <c r="E99" s="24">
        <v>1.8</v>
      </c>
      <c r="F99" s="24">
        <v>0.8</v>
      </c>
      <c r="G99" s="24">
        <v>0.8</v>
      </c>
      <c r="H99" s="24">
        <v>1.2</v>
      </c>
      <c r="I99" s="24">
        <v>1.2</v>
      </c>
      <c r="J99" s="3"/>
      <c r="K99" s="3"/>
      <c r="L99" s="3"/>
      <c r="M99" s="3"/>
      <c r="N99" s="3"/>
      <c r="O99" s="3"/>
      <c r="P99" s="3"/>
      <c r="Q99" s="3"/>
      <c r="R99" s="3"/>
      <c r="S99" s="3"/>
      <c r="T99" s="3"/>
      <c r="U99" s="3"/>
      <c r="V99" s="3"/>
      <c r="W99" s="3"/>
      <c r="X99" s="3"/>
      <c r="Y99" s="3"/>
      <c r="Z99" s="3"/>
    </row>
    <row r="100">
      <c r="A100" s="25" t="s">
        <v>58</v>
      </c>
      <c r="B100" s="24">
        <v>4.2</v>
      </c>
      <c r="C100" s="24">
        <v>3.1</v>
      </c>
      <c r="D100" s="24">
        <v>2.1</v>
      </c>
      <c r="E100" s="24">
        <v>1.7</v>
      </c>
      <c r="F100" s="24">
        <v>0.7</v>
      </c>
      <c r="G100" s="24">
        <v>0.5</v>
      </c>
      <c r="H100" s="24">
        <v>1.2</v>
      </c>
      <c r="I100" s="24">
        <v>1.3</v>
      </c>
      <c r="J100" s="3"/>
      <c r="K100" s="3"/>
      <c r="L100" s="3"/>
      <c r="M100" s="3"/>
      <c r="N100" s="3"/>
      <c r="O100" s="3"/>
      <c r="P100" s="3"/>
      <c r="Q100" s="3"/>
      <c r="R100" s="3"/>
      <c r="S100" s="3"/>
      <c r="T100" s="3"/>
      <c r="U100" s="3"/>
      <c r="V100" s="3"/>
      <c r="W100" s="3"/>
      <c r="X100" s="3"/>
      <c r="Y100" s="3"/>
      <c r="Z100" s="3"/>
    </row>
    <row r="101">
      <c r="A101" s="25" t="s">
        <v>58</v>
      </c>
      <c r="B101" s="24">
        <v>4.1</v>
      </c>
      <c r="C101" s="24">
        <v>2.9</v>
      </c>
      <c r="D101" s="24">
        <v>2.1</v>
      </c>
      <c r="E101" s="24">
        <v>1.7</v>
      </c>
      <c r="F101" s="24">
        <v>0.5</v>
      </c>
      <c r="G101" s="24">
        <v>0.9</v>
      </c>
      <c r="H101" s="24">
        <v>1.1</v>
      </c>
      <c r="I101" s="24">
        <v>1.2</v>
      </c>
      <c r="J101" s="3"/>
      <c r="K101" s="3"/>
      <c r="L101" s="3"/>
      <c r="M101" s="3"/>
      <c r="N101" s="3"/>
      <c r="O101" s="3"/>
      <c r="P101" s="3"/>
      <c r="Q101" s="3"/>
      <c r="R101" s="3"/>
      <c r="S101" s="3"/>
      <c r="T101" s="3"/>
      <c r="U101" s="3"/>
      <c r="V101" s="3"/>
      <c r="W101" s="3"/>
      <c r="X101" s="3"/>
      <c r="Y101" s="3"/>
      <c r="Z101" s="3"/>
    </row>
    <row r="102">
      <c r="A102" s="25" t="s">
        <v>58</v>
      </c>
      <c r="B102" s="24">
        <v>4.3</v>
      </c>
      <c r="C102" s="24">
        <v>3.2</v>
      </c>
      <c r="D102" s="24">
        <v>2.1</v>
      </c>
      <c r="E102" s="24">
        <v>1.8</v>
      </c>
      <c r="F102" s="24">
        <v>0.5</v>
      </c>
      <c r="G102" s="24">
        <v>0.6</v>
      </c>
      <c r="H102" s="24">
        <v>0.7</v>
      </c>
      <c r="I102" s="24">
        <v>1.2</v>
      </c>
      <c r="J102" s="3"/>
      <c r="K102" s="3"/>
      <c r="L102" s="3"/>
      <c r="M102" s="3"/>
      <c r="N102" s="3"/>
      <c r="O102" s="3"/>
      <c r="P102" s="3"/>
      <c r="Q102" s="3"/>
      <c r="R102" s="3"/>
      <c r="S102" s="3"/>
      <c r="T102" s="3"/>
      <c r="U102" s="3"/>
      <c r="V102" s="3"/>
      <c r="W102" s="3"/>
      <c r="X102" s="3"/>
      <c r="Y102" s="3"/>
      <c r="Z102" s="3"/>
    </row>
    <row r="103">
      <c r="A103" s="25" t="s">
        <v>58</v>
      </c>
      <c r="B103" s="24">
        <v>4.0</v>
      </c>
      <c r="C103" s="24">
        <v>3.1</v>
      </c>
      <c r="D103" s="24">
        <v>1.9</v>
      </c>
      <c r="E103" s="24">
        <v>1.6</v>
      </c>
      <c r="F103" s="24">
        <v>0.6</v>
      </c>
      <c r="G103" s="24">
        <v>0.4</v>
      </c>
      <c r="H103" s="24">
        <v>1.2</v>
      </c>
      <c r="I103" s="24">
        <v>0.8</v>
      </c>
      <c r="J103" s="3"/>
      <c r="K103" s="3"/>
      <c r="L103" s="3"/>
      <c r="M103" s="3"/>
      <c r="N103" s="3"/>
      <c r="O103" s="3"/>
      <c r="P103" s="3"/>
      <c r="Q103" s="3"/>
      <c r="R103" s="3"/>
      <c r="S103" s="3"/>
      <c r="T103" s="3"/>
      <c r="U103" s="3"/>
      <c r="V103" s="3"/>
      <c r="W103" s="3"/>
      <c r="X103" s="3"/>
      <c r="Y103" s="3"/>
      <c r="Z103" s="3"/>
    </row>
    <row r="104">
      <c r="A104" s="25" t="s">
        <v>58</v>
      </c>
      <c r="B104" s="24">
        <v>4.2</v>
      </c>
      <c r="C104" s="24">
        <v>3.2</v>
      </c>
      <c r="D104" s="24">
        <v>2.1</v>
      </c>
      <c r="E104" s="24">
        <v>1.8</v>
      </c>
      <c r="F104" s="24">
        <v>0.6</v>
      </c>
      <c r="G104" s="24">
        <v>0.9</v>
      </c>
      <c r="H104" s="24">
        <v>1.2</v>
      </c>
      <c r="I104" s="24">
        <v>1.2</v>
      </c>
      <c r="J104" s="3"/>
      <c r="K104" s="3"/>
      <c r="L104" s="3"/>
      <c r="M104" s="3"/>
      <c r="N104" s="3"/>
      <c r="O104" s="3"/>
      <c r="P104" s="3"/>
      <c r="Q104" s="3"/>
      <c r="R104" s="3"/>
      <c r="S104" s="3"/>
      <c r="T104" s="3"/>
      <c r="U104" s="3"/>
      <c r="V104" s="3"/>
      <c r="W104" s="3"/>
      <c r="X104" s="3"/>
      <c r="Y104" s="3"/>
      <c r="Z104" s="3"/>
    </row>
    <row r="105">
      <c r="A105" s="25" t="s">
        <v>58</v>
      </c>
      <c r="B105" s="24">
        <v>4.2</v>
      </c>
      <c r="C105" s="24">
        <v>3.3</v>
      </c>
      <c r="D105" s="24">
        <v>2.0</v>
      </c>
      <c r="E105" s="24">
        <v>1.8</v>
      </c>
      <c r="F105" s="24">
        <v>0.7</v>
      </c>
      <c r="G105" s="24">
        <v>0.9</v>
      </c>
      <c r="H105" s="24">
        <v>1.3</v>
      </c>
      <c r="I105" s="24">
        <v>1.1</v>
      </c>
      <c r="J105" s="3"/>
      <c r="K105" s="3"/>
      <c r="L105" s="3"/>
      <c r="M105" s="3"/>
      <c r="N105" s="3"/>
      <c r="O105" s="3"/>
      <c r="P105" s="3"/>
      <c r="Q105" s="3"/>
      <c r="R105" s="3"/>
      <c r="S105" s="3"/>
      <c r="T105" s="3"/>
      <c r="U105" s="3"/>
      <c r="V105" s="3"/>
      <c r="W105" s="3"/>
      <c r="X105" s="3"/>
      <c r="Y105" s="3"/>
      <c r="Z105" s="3"/>
    </row>
    <row r="106">
      <c r="A106" s="25" t="s">
        <v>58</v>
      </c>
      <c r="B106" s="24">
        <v>4.5</v>
      </c>
      <c r="C106" s="24">
        <v>3.4</v>
      </c>
      <c r="D106" s="24">
        <v>2.1</v>
      </c>
      <c r="E106" s="24">
        <v>1.8</v>
      </c>
      <c r="F106" s="24">
        <v>0.8</v>
      </c>
      <c r="G106" s="24">
        <v>0.7</v>
      </c>
      <c r="H106" s="24">
        <v>1.1</v>
      </c>
      <c r="I106" s="24">
        <v>1.0</v>
      </c>
      <c r="J106" s="3"/>
      <c r="K106" s="3"/>
      <c r="L106" s="3"/>
      <c r="M106" s="3"/>
      <c r="N106" s="3"/>
      <c r="O106" s="3"/>
      <c r="P106" s="3"/>
      <c r="Q106" s="3"/>
      <c r="R106" s="3"/>
      <c r="S106" s="3"/>
      <c r="T106" s="3"/>
      <c r="U106" s="3"/>
      <c r="V106" s="3"/>
      <c r="W106" s="3"/>
      <c r="X106" s="3"/>
      <c r="Y106" s="3"/>
      <c r="Z106" s="3"/>
    </row>
    <row r="107">
      <c r="A107" s="25" t="s">
        <v>58</v>
      </c>
      <c r="B107" s="24">
        <v>4.4</v>
      </c>
      <c r="C107" s="24">
        <v>3.1</v>
      </c>
      <c r="D107" s="24">
        <v>2.1</v>
      </c>
      <c r="E107" s="24">
        <v>1.9</v>
      </c>
      <c r="F107" s="24">
        <v>0.9</v>
      </c>
      <c r="G107" s="24">
        <v>0.8</v>
      </c>
      <c r="H107" s="24">
        <v>0.7</v>
      </c>
      <c r="I107" s="24">
        <v>1.2</v>
      </c>
      <c r="J107" s="3"/>
      <c r="K107" s="3"/>
      <c r="L107" s="3"/>
      <c r="M107" s="3"/>
      <c r="N107" s="3"/>
      <c r="O107" s="3"/>
      <c r="P107" s="3"/>
      <c r="Q107" s="3"/>
      <c r="R107" s="3"/>
      <c r="S107" s="3"/>
      <c r="T107" s="3"/>
      <c r="U107" s="3"/>
      <c r="V107" s="3"/>
      <c r="W107" s="3"/>
      <c r="X107" s="3"/>
      <c r="Y107" s="3"/>
      <c r="Z107" s="3"/>
    </row>
    <row r="108">
      <c r="A108" s="23" t="s">
        <v>59</v>
      </c>
      <c r="B108" s="24">
        <v>3.9</v>
      </c>
      <c r="C108" s="24">
        <v>2.7</v>
      </c>
      <c r="D108" s="24">
        <v>1.7</v>
      </c>
      <c r="E108" s="24">
        <v>1.6</v>
      </c>
      <c r="F108" s="24">
        <v>0.8</v>
      </c>
      <c r="G108" s="24">
        <v>1.2</v>
      </c>
      <c r="H108" s="24">
        <v>0.5</v>
      </c>
      <c r="I108" s="24">
        <v>0.4</v>
      </c>
      <c r="J108" s="3"/>
      <c r="K108" s="3"/>
      <c r="L108" s="3"/>
      <c r="M108" s="3"/>
      <c r="N108" s="3"/>
      <c r="O108" s="3"/>
      <c r="P108" s="3"/>
      <c r="Q108" s="3"/>
      <c r="R108" s="3"/>
      <c r="S108" s="3"/>
      <c r="T108" s="3"/>
      <c r="U108" s="3"/>
      <c r="V108" s="3"/>
      <c r="W108" s="3"/>
      <c r="X108" s="3"/>
      <c r="Y108" s="3"/>
      <c r="Z108" s="3"/>
    </row>
    <row r="109">
      <c r="A109" s="23" t="s">
        <v>59</v>
      </c>
      <c r="B109" s="24">
        <v>4.1</v>
      </c>
      <c r="C109" s="24">
        <v>2.8</v>
      </c>
      <c r="D109" s="24">
        <v>2.0</v>
      </c>
      <c r="E109" s="24">
        <v>1.7</v>
      </c>
      <c r="F109" s="24">
        <v>1.1</v>
      </c>
      <c r="G109" s="24">
        <v>1.1</v>
      </c>
      <c r="H109" s="24">
        <v>0.8</v>
      </c>
      <c r="I109" s="24">
        <v>0.4</v>
      </c>
      <c r="J109" s="3"/>
      <c r="K109" s="3"/>
      <c r="L109" s="3"/>
      <c r="M109" s="3"/>
      <c r="N109" s="3"/>
      <c r="O109" s="3"/>
      <c r="P109" s="3"/>
      <c r="Q109" s="3"/>
      <c r="R109" s="3"/>
      <c r="S109" s="3"/>
      <c r="T109" s="3"/>
      <c r="U109" s="3"/>
      <c r="V109" s="3"/>
      <c r="W109" s="3"/>
      <c r="X109" s="3"/>
      <c r="Y109" s="3"/>
      <c r="Z109" s="3"/>
    </row>
    <row r="110">
      <c r="A110" s="23" t="s">
        <v>59</v>
      </c>
      <c r="B110" s="24">
        <v>4.0</v>
      </c>
      <c r="C110" s="24">
        <v>2.8</v>
      </c>
      <c r="D110" s="24">
        <v>2.1</v>
      </c>
      <c r="E110" s="24">
        <v>1.7</v>
      </c>
      <c r="F110" s="24">
        <v>0.8</v>
      </c>
      <c r="G110" s="24">
        <v>0.8</v>
      </c>
      <c r="H110" s="24">
        <v>0.3</v>
      </c>
      <c r="I110" s="24">
        <v>0.5</v>
      </c>
      <c r="J110" s="3"/>
      <c r="K110" s="3"/>
      <c r="L110" s="3"/>
      <c r="M110" s="3"/>
      <c r="N110" s="3"/>
      <c r="O110" s="3"/>
      <c r="P110" s="3"/>
      <c r="Q110" s="3"/>
      <c r="R110" s="3"/>
      <c r="S110" s="3"/>
      <c r="T110" s="3"/>
      <c r="U110" s="3"/>
      <c r="V110" s="3"/>
      <c r="W110" s="3"/>
      <c r="X110" s="3"/>
      <c r="Y110" s="3"/>
      <c r="Z110" s="3"/>
    </row>
    <row r="111">
      <c r="A111" s="23" t="s">
        <v>59</v>
      </c>
      <c r="B111" s="24">
        <v>4.1</v>
      </c>
      <c r="C111" s="24">
        <v>2.9</v>
      </c>
      <c r="D111" s="24">
        <v>2.0</v>
      </c>
      <c r="E111" s="24">
        <v>1.8</v>
      </c>
      <c r="F111" s="24">
        <v>0.9</v>
      </c>
      <c r="G111" s="24">
        <v>1.0</v>
      </c>
      <c r="H111" s="24">
        <v>0.6</v>
      </c>
      <c r="I111" s="24">
        <v>0.5</v>
      </c>
      <c r="J111" s="3"/>
      <c r="K111" s="3"/>
      <c r="L111" s="3"/>
      <c r="M111" s="3"/>
      <c r="N111" s="3"/>
      <c r="O111" s="3"/>
      <c r="P111" s="3"/>
      <c r="Q111" s="3"/>
      <c r="R111" s="3"/>
      <c r="S111" s="3"/>
      <c r="T111" s="3"/>
      <c r="U111" s="3"/>
      <c r="V111" s="3"/>
      <c r="W111" s="3"/>
      <c r="X111" s="3"/>
      <c r="Y111" s="3"/>
      <c r="Z111" s="3"/>
    </row>
    <row r="112">
      <c r="A112" s="23" t="s">
        <v>59</v>
      </c>
      <c r="B112" s="24">
        <v>3.8</v>
      </c>
      <c r="C112" s="24">
        <v>2.7</v>
      </c>
      <c r="D112" s="24">
        <v>1.8</v>
      </c>
      <c r="E112" s="24">
        <v>1.6</v>
      </c>
      <c r="F112" s="24">
        <v>1.2</v>
      </c>
      <c r="G112" s="24">
        <v>1.1</v>
      </c>
      <c r="H112" s="24">
        <v>0.5</v>
      </c>
      <c r="I112" s="24">
        <v>0.4</v>
      </c>
      <c r="J112" s="3"/>
      <c r="K112" s="3"/>
      <c r="L112" s="3"/>
      <c r="M112" s="3"/>
      <c r="N112" s="3"/>
      <c r="O112" s="3"/>
      <c r="P112" s="3"/>
      <c r="Q112" s="3"/>
      <c r="R112" s="3"/>
      <c r="S112" s="3"/>
      <c r="T112" s="3"/>
      <c r="U112" s="3"/>
      <c r="V112" s="3"/>
      <c r="W112" s="3"/>
      <c r="X112" s="3"/>
      <c r="Y112" s="3"/>
      <c r="Z112" s="3"/>
    </row>
    <row r="113">
      <c r="A113" s="23" t="s">
        <v>59</v>
      </c>
      <c r="B113" s="24">
        <v>4.1</v>
      </c>
      <c r="C113" s="24">
        <v>2.8</v>
      </c>
      <c r="D113" s="24">
        <v>2.1</v>
      </c>
      <c r="E113" s="24">
        <v>1.8</v>
      </c>
      <c r="F113" s="24">
        <v>1.1</v>
      </c>
      <c r="G113" s="24">
        <v>1.2</v>
      </c>
      <c r="H113" s="24">
        <v>0.3</v>
      </c>
      <c r="I113" s="24">
        <v>0.5</v>
      </c>
      <c r="J113" s="3"/>
      <c r="K113" s="3"/>
      <c r="L113" s="3"/>
      <c r="M113" s="3"/>
      <c r="N113" s="3"/>
      <c r="O113" s="3"/>
      <c r="P113" s="3"/>
      <c r="Q113" s="3"/>
      <c r="R113" s="3"/>
      <c r="S113" s="3"/>
      <c r="T113" s="3"/>
      <c r="U113" s="3"/>
      <c r="V113" s="3"/>
      <c r="W113" s="3"/>
      <c r="X113" s="3"/>
      <c r="Y113" s="3"/>
      <c r="Z113" s="3"/>
    </row>
    <row r="114">
      <c r="A114" s="23" t="s">
        <v>59</v>
      </c>
      <c r="B114" s="24">
        <v>4.2</v>
      </c>
      <c r="C114" s="24">
        <v>3.1</v>
      </c>
      <c r="D114" s="24">
        <v>1.9</v>
      </c>
      <c r="E114" s="24">
        <v>1.8</v>
      </c>
      <c r="F114" s="24">
        <v>1.2</v>
      </c>
      <c r="G114" s="24">
        <v>1.2</v>
      </c>
      <c r="H114" s="24">
        <v>0.5</v>
      </c>
      <c r="I114" s="24">
        <v>0.5</v>
      </c>
      <c r="J114" s="3"/>
      <c r="K114" s="3"/>
      <c r="L114" s="3"/>
      <c r="M114" s="3"/>
      <c r="N114" s="3"/>
      <c r="O114" s="3"/>
      <c r="P114" s="3"/>
      <c r="Q114" s="3"/>
      <c r="R114" s="3"/>
      <c r="S114" s="3"/>
      <c r="T114" s="3"/>
      <c r="U114" s="3"/>
      <c r="V114" s="3"/>
      <c r="W114" s="3"/>
      <c r="X114" s="3"/>
      <c r="Y114" s="3"/>
      <c r="Z114" s="3"/>
    </row>
    <row r="115">
      <c r="A115" s="23" t="s">
        <v>59</v>
      </c>
      <c r="B115" s="24">
        <v>4.1</v>
      </c>
      <c r="C115" s="24">
        <v>2.9</v>
      </c>
      <c r="D115" s="24">
        <v>2.2</v>
      </c>
      <c r="E115" s="24">
        <v>1.7</v>
      </c>
      <c r="F115" s="24">
        <v>1.5</v>
      </c>
      <c r="G115" s="24">
        <v>1.4</v>
      </c>
      <c r="H115" s="24">
        <v>0.5</v>
      </c>
      <c r="I115" s="24">
        <v>0.4</v>
      </c>
      <c r="J115" s="3"/>
      <c r="K115" s="3"/>
      <c r="L115" s="3"/>
      <c r="M115" s="3"/>
      <c r="N115" s="3"/>
      <c r="O115" s="3"/>
      <c r="P115" s="3"/>
      <c r="Q115" s="3"/>
      <c r="R115" s="3"/>
      <c r="S115" s="3"/>
      <c r="T115" s="3"/>
      <c r="U115" s="3"/>
      <c r="V115" s="3"/>
      <c r="W115" s="3"/>
      <c r="X115" s="3"/>
      <c r="Y115" s="3"/>
      <c r="Z115" s="3"/>
    </row>
    <row r="116">
      <c r="A116" s="23" t="s">
        <v>59</v>
      </c>
      <c r="B116" s="24">
        <v>4.3</v>
      </c>
      <c r="C116" s="24">
        <v>3.0</v>
      </c>
      <c r="D116" s="24">
        <v>2.1</v>
      </c>
      <c r="E116" s="24">
        <v>1.7</v>
      </c>
      <c r="F116" s="24">
        <v>1.2</v>
      </c>
      <c r="G116" s="24">
        <v>0.8</v>
      </c>
      <c r="H116" s="24">
        <v>0.4</v>
      </c>
      <c r="I116" s="24">
        <v>0.5</v>
      </c>
      <c r="J116" s="3"/>
      <c r="K116" s="3"/>
      <c r="L116" s="3"/>
      <c r="M116" s="3"/>
      <c r="N116" s="3"/>
      <c r="O116" s="3"/>
      <c r="P116" s="3"/>
      <c r="Q116" s="3"/>
      <c r="R116" s="3"/>
      <c r="S116" s="3"/>
      <c r="T116" s="3"/>
      <c r="U116" s="3"/>
      <c r="V116" s="3"/>
      <c r="W116" s="3"/>
      <c r="X116" s="3"/>
      <c r="Y116" s="3"/>
      <c r="Z116" s="3"/>
    </row>
    <row r="117">
      <c r="A117" s="23" t="s">
        <v>59</v>
      </c>
      <c r="B117" s="24">
        <v>4.5</v>
      </c>
      <c r="C117" s="24">
        <v>3.2</v>
      </c>
      <c r="D117" s="24">
        <v>2.2</v>
      </c>
      <c r="E117" s="24">
        <v>1.8</v>
      </c>
      <c r="F117" s="24">
        <v>1.4</v>
      </c>
      <c r="G117" s="24">
        <v>0.9</v>
      </c>
      <c r="H117" s="24">
        <v>0.5</v>
      </c>
      <c r="I117" s="24">
        <v>0.7</v>
      </c>
      <c r="J117" s="3"/>
      <c r="K117" s="3"/>
      <c r="L117" s="3"/>
      <c r="M117" s="3"/>
      <c r="N117" s="3"/>
      <c r="O117" s="3"/>
      <c r="P117" s="3"/>
      <c r="Q117" s="3"/>
      <c r="R117" s="3"/>
      <c r="S117" s="3"/>
      <c r="T117" s="3"/>
      <c r="U117" s="3"/>
      <c r="V117" s="3"/>
      <c r="W117" s="3"/>
      <c r="X117" s="3"/>
      <c r="Y117" s="3"/>
      <c r="Z117" s="3"/>
    </row>
    <row r="118">
      <c r="A118" s="23" t="s">
        <v>59</v>
      </c>
      <c r="B118" s="24">
        <v>3.9</v>
      </c>
      <c r="C118" s="24">
        <v>2.7</v>
      </c>
      <c r="D118" s="24">
        <v>1.7</v>
      </c>
      <c r="E118" s="24">
        <v>1.5</v>
      </c>
      <c r="F118" s="24">
        <v>1.1</v>
      </c>
      <c r="G118" s="24">
        <v>1.4</v>
      </c>
      <c r="H118" s="24">
        <v>0.4</v>
      </c>
      <c r="I118" s="24">
        <v>0.4</v>
      </c>
      <c r="J118" s="3"/>
      <c r="K118" s="3"/>
      <c r="L118" s="3"/>
      <c r="M118" s="3"/>
      <c r="N118" s="3"/>
      <c r="O118" s="3"/>
      <c r="P118" s="3"/>
      <c r="Q118" s="3"/>
      <c r="R118" s="3"/>
      <c r="S118" s="3"/>
      <c r="T118" s="3"/>
      <c r="U118" s="3"/>
      <c r="V118" s="3"/>
      <c r="W118" s="3"/>
      <c r="X118" s="3"/>
      <c r="Y118" s="3"/>
      <c r="Z118" s="3"/>
    </row>
    <row r="119">
      <c r="A119" s="23" t="s">
        <v>59</v>
      </c>
      <c r="B119" s="24">
        <v>4.2</v>
      </c>
      <c r="C119" s="24">
        <v>3.1</v>
      </c>
      <c r="D119" s="24">
        <v>2.1</v>
      </c>
      <c r="E119" s="24">
        <v>1.8</v>
      </c>
      <c r="F119" s="24">
        <v>0.9</v>
      </c>
      <c r="G119" s="24">
        <v>1.2</v>
      </c>
      <c r="H119" s="24">
        <v>0.4</v>
      </c>
      <c r="I119" s="24">
        <v>0.3</v>
      </c>
      <c r="J119" s="3"/>
      <c r="K119" s="3"/>
      <c r="L119" s="3"/>
      <c r="M119" s="3"/>
      <c r="N119" s="3"/>
      <c r="O119" s="3"/>
      <c r="P119" s="3"/>
      <c r="Q119" s="3"/>
      <c r="R119" s="3"/>
      <c r="S119" s="3"/>
      <c r="T119" s="3"/>
      <c r="U119" s="3"/>
      <c r="V119" s="3"/>
      <c r="W119" s="3"/>
      <c r="X119" s="3"/>
      <c r="Y119" s="3"/>
      <c r="Z119" s="3"/>
    </row>
    <row r="120">
      <c r="A120" s="23" t="s">
        <v>59</v>
      </c>
      <c r="B120" s="24">
        <v>4.0</v>
      </c>
      <c r="C120" s="24">
        <v>2.9</v>
      </c>
      <c r="D120" s="24">
        <v>1.8</v>
      </c>
      <c r="E120" s="24">
        <v>1.7</v>
      </c>
      <c r="F120" s="24">
        <v>0.8</v>
      </c>
      <c r="G120" s="24">
        <v>1.1</v>
      </c>
      <c r="H120" s="24">
        <v>0.5</v>
      </c>
      <c r="I120" s="24">
        <v>0.4</v>
      </c>
      <c r="J120" s="3"/>
      <c r="K120" s="3"/>
      <c r="L120" s="3"/>
      <c r="M120" s="3"/>
      <c r="N120" s="3"/>
      <c r="O120" s="3"/>
      <c r="P120" s="3"/>
      <c r="Q120" s="3"/>
      <c r="R120" s="3"/>
      <c r="S120" s="3"/>
      <c r="T120" s="3"/>
      <c r="U120" s="3"/>
      <c r="V120" s="3"/>
      <c r="W120" s="3"/>
      <c r="X120" s="3"/>
      <c r="Y120" s="3"/>
      <c r="Z120" s="3"/>
    </row>
    <row r="121">
      <c r="A121" s="23" t="s">
        <v>59</v>
      </c>
      <c r="B121" s="24">
        <v>4.2</v>
      </c>
      <c r="C121" s="24">
        <v>3.1</v>
      </c>
      <c r="D121" s="24">
        <v>2.1</v>
      </c>
      <c r="E121" s="24">
        <v>1.9</v>
      </c>
      <c r="F121" s="24">
        <v>0.9</v>
      </c>
      <c r="G121" s="24">
        <v>1.2</v>
      </c>
      <c r="H121" s="24">
        <v>0.3</v>
      </c>
      <c r="I121" s="24">
        <v>0.5</v>
      </c>
      <c r="J121" s="3"/>
      <c r="K121" s="3"/>
      <c r="L121" s="3"/>
      <c r="M121" s="3"/>
      <c r="N121" s="3"/>
      <c r="O121" s="3"/>
      <c r="P121" s="3"/>
      <c r="Q121" s="3"/>
      <c r="R121" s="3"/>
      <c r="S121" s="3"/>
      <c r="T121" s="3"/>
      <c r="U121" s="3"/>
      <c r="V121" s="3"/>
      <c r="W121" s="3"/>
      <c r="X121" s="3"/>
      <c r="Y121" s="3"/>
      <c r="Z121" s="3"/>
    </row>
    <row r="122">
      <c r="A122" s="23" t="s">
        <v>59</v>
      </c>
      <c r="B122" s="24">
        <v>4.2</v>
      </c>
      <c r="C122" s="24">
        <v>2.9</v>
      </c>
      <c r="D122" s="24">
        <v>2.1</v>
      </c>
      <c r="E122" s="24">
        <v>1.8</v>
      </c>
      <c r="F122" s="24">
        <v>1.3</v>
      </c>
      <c r="G122" s="24">
        <v>1.5</v>
      </c>
      <c r="H122" s="24">
        <v>0.5</v>
      </c>
      <c r="I122" s="24">
        <v>0.4</v>
      </c>
      <c r="J122" s="3"/>
      <c r="K122" s="3"/>
      <c r="L122" s="3"/>
      <c r="M122" s="3"/>
      <c r="N122" s="3"/>
      <c r="O122" s="3"/>
      <c r="P122" s="3"/>
      <c r="Q122" s="3"/>
      <c r="R122" s="3"/>
      <c r="S122" s="3"/>
      <c r="T122" s="3"/>
      <c r="U122" s="3"/>
      <c r="V122" s="3"/>
      <c r="W122" s="3"/>
      <c r="X122" s="3"/>
      <c r="Y122" s="3"/>
      <c r="Z122" s="3"/>
    </row>
    <row r="123">
      <c r="A123" s="26"/>
      <c r="B123" s="27"/>
      <c r="C123" s="27"/>
      <c r="D123" s="27"/>
      <c r="E123" s="27"/>
      <c r="F123" s="27"/>
      <c r="G123" s="27"/>
      <c r="H123" s="27"/>
      <c r="I123" s="27"/>
      <c r="J123" s="27"/>
      <c r="K123" s="27"/>
      <c r="L123" s="3"/>
      <c r="M123" s="3"/>
      <c r="N123" s="3"/>
      <c r="O123" s="3"/>
      <c r="P123" s="3"/>
      <c r="Q123" s="3"/>
      <c r="R123" s="3"/>
      <c r="S123" s="3"/>
      <c r="T123" s="3"/>
      <c r="U123" s="3"/>
      <c r="V123" s="3"/>
      <c r="W123" s="3"/>
      <c r="X123" s="3"/>
      <c r="Y123" s="3"/>
      <c r="Z123" s="3"/>
    </row>
    <row r="124">
      <c r="A124" s="28" t="s">
        <v>60</v>
      </c>
      <c r="B124" s="29" t="s">
        <v>44</v>
      </c>
      <c r="C124" s="29" t="s">
        <v>45</v>
      </c>
      <c r="D124" s="29" t="s">
        <v>46</v>
      </c>
      <c r="E124" s="29" t="s">
        <v>47</v>
      </c>
      <c r="F124" s="29" t="s">
        <v>48</v>
      </c>
      <c r="G124" s="29" t="s">
        <v>49</v>
      </c>
      <c r="H124" s="29" t="s">
        <v>61</v>
      </c>
      <c r="I124" s="29" t="s">
        <v>62</v>
      </c>
      <c r="J124" s="29" t="s">
        <v>63</v>
      </c>
      <c r="K124" s="29" t="s">
        <v>64</v>
      </c>
      <c r="L124" s="3"/>
      <c r="M124" s="3"/>
      <c r="N124" s="3"/>
      <c r="O124" s="3"/>
      <c r="P124" s="3"/>
      <c r="Q124" s="3"/>
      <c r="R124" s="3"/>
      <c r="S124" s="3"/>
      <c r="T124" s="3"/>
      <c r="U124" s="3"/>
      <c r="V124" s="3"/>
      <c r="W124" s="3"/>
      <c r="X124" s="3"/>
      <c r="Y124" s="3"/>
      <c r="Z124" s="3"/>
    </row>
    <row r="125">
      <c r="A125" s="30" t="s">
        <v>65</v>
      </c>
      <c r="B125" s="24">
        <v>3.8</v>
      </c>
      <c r="C125" s="24">
        <v>2.5</v>
      </c>
      <c r="D125" s="24">
        <v>2.0</v>
      </c>
      <c r="E125" s="24">
        <v>1.5</v>
      </c>
      <c r="F125" s="24">
        <v>2.1</v>
      </c>
      <c r="G125" s="24">
        <v>2.1</v>
      </c>
      <c r="H125" s="24">
        <v>0.4</v>
      </c>
      <c r="I125" s="24">
        <v>0.4</v>
      </c>
      <c r="J125" s="24">
        <v>0.37</v>
      </c>
      <c r="K125" s="24">
        <v>0.33</v>
      </c>
      <c r="L125" s="3"/>
      <c r="M125" s="3"/>
      <c r="N125" s="3"/>
      <c r="O125" s="3"/>
      <c r="P125" s="3"/>
      <c r="Q125" s="3"/>
      <c r="R125" s="3"/>
      <c r="S125" s="3"/>
      <c r="T125" s="3"/>
      <c r="U125" s="3"/>
      <c r="V125" s="3"/>
      <c r="W125" s="3"/>
      <c r="X125" s="3"/>
      <c r="Y125" s="3"/>
      <c r="Z125" s="3"/>
    </row>
    <row r="126">
      <c r="A126" s="30" t="s">
        <v>65</v>
      </c>
      <c r="B126" s="24">
        <v>3.7</v>
      </c>
      <c r="C126" s="24">
        <v>2.5</v>
      </c>
      <c r="D126" s="24">
        <v>2.1</v>
      </c>
      <c r="E126" s="24">
        <v>1.5</v>
      </c>
      <c r="F126" s="24">
        <v>1.9</v>
      </c>
      <c r="G126" s="24">
        <v>1.9</v>
      </c>
      <c r="H126" s="24">
        <v>0.5</v>
      </c>
      <c r="I126" s="24">
        <v>0.5</v>
      </c>
      <c r="J126" s="24">
        <v>0.35</v>
      </c>
      <c r="K126" s="24">
        <v>0.34</v>
      </c>
      <c r="L126" s="3"/>
      <c r="M126" s="3"/>
      <c r="N126" s="3"/>
      <c r="O126" s="3"/>
      <c r="P126" s="3"/>
      <c r="Q126" s="3"/>
      <c r="R126" s="3"/>
      <c r="S126" s="3"/>
      <c r="T126" s="3"/>
      <c r="U126" s="3"/>
      <c r="V126" s="3"/>
      <c r="W126" s="3"/>
      <c r="X126" s="3"/>
      <c r="Y126" s="3"/>
      <c r="Z126" s="3"/>
    </row>
    <row r="127">
      <c r="A127" s="30" t="s">
        <v>65</v>
      </c>
      <c r="B127" s="24">
        <v>3.9</v>
      </c>
      <c r="C127" s="24">
        <v>2.6</v>
      </c>
      <c r="D127" s="24">
        <v>2.2</v>
      </c>
      <c r="E127" s="24">
        <v>1.6</v>
      </c>
      <c r="F127" s="24">
        <v>2.1</v>
      </c>
      <c r="G127" s="24">
        <v>2.1</v>
      </c>
      <c r="H127" s="24">
        <v>0.5</v>
      </c>
      <c r="I127" s="24">
        <v>0.5</v>
      </c>
      <c r="J127" s="24">
        <v>0.39</v>
      </c>
      <c r="K127" s="24">
        <v>0.35555</v>
      </c>
      <c r="L127" s="3"/>
      <c r="M127" s="3"/>
      <c r="N127" s="3"/>
      <c r="O127" s="3"/>
      <c r="P127" s="3"/>
      <c r="Q127" s="3"/>
      <c r="R127" s="3"/>
      <c r="S127" s="3"/>
      <c r="T127" s="3"/>
      <c r="U127" s="3"/>
      <c r="V127" s="3"/>
      <c r="W127" s="3"/>
      <c r="X127" s="3"/>
      <c r="Y127" s="3"/>
      <c r="Z127" s="3"/>
    </row>
    <row r="128">
      <c r="A128" s="30" t="s">
        <v>65</v>
      </c>
      <c r="B128" s="24">
        <v>3.6</v>
      </c>
      <c r="C128" s="24">
        <v>2.4</v>
      </c>
      <c r="D128" s="24">
        <v>1.9</v>
      </c>
      <c r="E128" s="24">
        <v>1.4</v>
      </c>
      <c r="F128" s="24">
        <v>1.8</v>
      </c>
      <c r="G128" s="24">
        <v>1.7</v>
      </c>
      <c r="H128" s="24">
        <v>0.5</v>
      </c>
      <c r="I128" s="24">
        <v>0.5</v>
      </c>
      <c r="J128" s="24">
        <v>0.35</v>
      </c>
      <c r="K128" s="24">
        <v>0.38095</v>
      </c>
      <c r="L128" s="3"/>
      <c r="M128" s="3"/>
      <c r="N128" s="3"/>
      <c r="O128" s="3"/>
      <c r="P128" s="3"/>
      <c r="Q128" s="3"/>
      <c r="R128" s="3"/>
      <c r="S128" s="3"/>
      <c r="T128" s="3"/>
      <c r="U128" s="3"/>
      <c r="V128" s="3"/>
      <c r="W128" s="3"/>
      <c r="X128" s="3"/>
      <c r="Y128" s="3"/>
      <c r="Z128" s="3"/>
    </row>
    <row r="129">
      <c r="A129" s="30" t="s">
        <v>65</v>
      </c>
      <c r="B129" s="24">
        <v>3.8</v>
      </c>
      <c r="C129" s="24">
        <v>2.6</v>
      </c>
      <c r="D129" s="24">
        <v>2.0</v>
      </c>
      <c r="E129" s="24">
        <v>1.5</v>
      </c>
      <c r="F129" s="24">
        <v>2.0</v>
      </c>
      <c r="G129" s="24">
        <v>2.0</v>
      </c>
      <c r="H129" s="24">
        <v>0.5</v>
      </c>
      <c r="I129" s="24">
        <v>0.5</v>
      </c>
      <c r="J129" s="24">
        <v>0.35555</v>
      </c>
      <c r="K129" s="24">
        <v>0.34603</v>
      </c>
      <c r="L129" s="3"/>
      <c r="M129" s="3"/>
      <c r="N129" s="3"/>
      <c r="O129" s="3"/>
      <c r="P129" s="3"/>
      <c r="Q129" s="3"/>
      <c r="R129" s="3"/>
      <c r="S129" s="3"/>
      <c r="T129" s="3"/>
      <c r="U129" s="3"/>
      <c r="V129" s="3"/>
      <c r="W129" s="3"/>
      <c r="X129" s="3"/>
      <c r="Y129" s="3"/>
      <c r="Z129" s="3"/>
    </row>
    <row r="130">
      <c r="A130" s="30" t="s">
        <v>65</v>
      </c>
      <c r="B130" s="24">
        <v>3.6</v>
      </c>
      <c r="C130" s="24">
        <v>2.5</v>
      </c>
      <c r="D130" s="24">
        <v>1.8</v>
      </c>
      <c r="E130" s="24">
        <v>1.5</v>
      </c>
      <c r="F130" s="24">
        <v>1.8</v>
      </c>
      <c r="G130" s="24">
        <v>1.8</v>
      </c>
      <c r="H130" s="24">
        <v>0.4</v>
      </c>
      <c r="I130" s="24">
        <v>0.4</v>
      </c>
      <c r="J130" s="24">
        <v>0.34</v>
      </c>
      <c r="K130" s="24">
        <v>0.34901</v>
      </c>
      <c r="L130" s="3"/>
      <c r="M130" s="3"/>
      <c r="N130" s="3"/>
      <c r="O130" s="3"/>
      <c r="P130" s="3"/>
      <c r="Q130" s="3"/>
      <c r="R130" s="3"/>
      <c r="S130" s="3"/>
      <c r="T130" s="3"/>
      <c r="U130" s="3"/>
      <c r="V130" s="3"/>
      <c r="W130" s="3"/>
      <c r="X130" s="3"/>
      <c r="Y130" s="3"/>
      <c r="Z130" s="3"/>
    </row>
    <row r="131">
      <c r="A131" s="30" t="s">
        <v>65</v>
      </c>
      <c r="B131" s="24">
        <v>3.7</v>
      </c>
      <c r="C131" s="24">
        <v>2.6</v>
      </c>
      <c r="D131" s="24">
        <v>1.9</v>
      </c>
      <c r="E131" s="24">
        <v>1.5</v>
      </c>
      <c r="F131" s="24">
        <v>1.8</v>
      </c>
      <c r="G131" s="24">
        <v>1.9</v>
      </c>
      <c r="H131" s="24">
        <v>0.5</v>
      </c>
      <c r="I131" s="24">
        <v>0.5</v>
      </c>
      <c r="J131" s="24">
        <v>0.34</v>
      </c>
      <c r="K131" s="24">
        <v>0.36</v>
      </c>
      <c r="L131" s="3"/>
      <c r="M131" s="3"/>
      <c r="N131" s="3"/>
      <c r="O131" s="3"/>
      <c r="P131" s="3"/>
      <c r="Q131" s="3"/>
      <c r="R131" s="3"/>
      <c r="S131" s="3"/>
      <c r="T131" s="3"/>
      <c r="U131" s="3"/>
      <c r="V131" s="3"/>
      <c r="W131" s="3"/>
      <c r="X131" s="3"/>
      <c r="Y131" s="3"/>
      <c r="Z131" s="3"/>
    </row>
    <row r="132">
      <c r="A132" s="30" t="s">
        <v>65</v>
      </c>
      <c r="B132" s="24">
        <v>3.7</v>
      </c>
      <c r="C132" s="24">
        <v>2.5</v>
      </c>
      <c r="D132" s="24">
        <v>1.8</v>
      </c>
      <c r="E132" s="24">
        <v>1.5</v>
      </c>
      <c r="F132" s="24">
        <v>1.9</v>
      </c>
      <c r="G132" s="24">
        <v>1.9</v>
      </c>
      <c r="H132" s="24">
        <v>0.4</v>
      </c>
      <c r="I132" s="24">
        <v>0.5</v>
      </c>
      <c r="J132" s="24">
        <v>0.35</v>
      </c>
      <c r="K132" s="24">
        <v>0.36</v>
      </c>
      <c r="L132" s="3"/>
      <c r="M132" s="3"/>
      <c r="N132" s="3"/>
      <c r="O132" s="3"/>
      <c r="P132" s="3"/>
      <c r="Q132" s="3"/>
      <c r="R132" s="3"/>
      <c r="S132" s="3"/>
      <c r="T132" s="3"/>
      <c r="U132" s="3"/>
      <c r="V132" s="3"/>
      <c r="W132" s="3"/>
      <c r="X132" s="3"/>
      <c r="Y132" s="3"/>
      <c r="Z132" s="3"/>
    </row>
    <row r="133">
      <c r="A133" s="30" t="s">
        <v>65</v>
      </c>
      <c r="B133" s="24">
        <v>3.8</v>
      </c>
      <c r="C133" s="24">
        <v>2.6</v>
      </c>
      <c r="D133" s="24">
        <v>2.1</v>
      </c>
      <c r="E133" s="24">
        <v>1.5</v>
      </c>
      <c r="F133" s="24">
        <v>2.1</v>
      </c>
      <c r="G133" s="24">
        <v>2.0</v>
      </c>
      <c r="H133" s="24">
        <v>0.4</v>
      </c>
      <c r="I133" s="24">
        <v>0.4</v>
      </c>
      <c r="J133" s="24">
        <v>0.37777</v>
      </c>
      <c r="K133" s="24">
        <v>0.34</v>
      </c>
      <c r="L133" s="3"/>
      <c r="M133" s="3"/>
      <c r="N133" s="3"/>
      <c r="O133" s="3"/>
      <c r="P133" s="3"/>
      <c r="Q133" s="3"/>
      <c r="R133" s="3"/>
      <c r="S133" s="3"/>
      <c r="T133" s="3"/>
      <c r="U133" s="3"/>
      <c r="V133" s="3"/>
      <c r="W133" s="3"/>
      <c r="X133" s="3"/>
      <c r="Y133" s="3"/>
      <c r="Z133" s="3"/>
    </row>
    <row r="134">
      <c r="A134" s="30" t="s">
        <v>65</v>
      </c>
      <c r="B134" s="24">
        <v>3.7</v>
      </c>
      <c r="C134" s="24">
        <v>2.5</v>
      </c>
      <c r="D134" s="24">
        <v>1.8</v>
      </c>
      <c r="E134" s="24">
        <v>1.5</v>
      </c>
      <c r="F134" s="24">
        <v>1.9</v>
      </c>
      <c r="G134" s="24">
        <v>1.9</v>
      </c>
      <c r="H134" s="24">
        <v>0.5</v>
      </c>
      <c r="I134" s="24">
        <v>0.5</v>
      </c>
      <c r="J134" s="24">
        <v>0.35</v>
      </c>
      <c r="K134" s="24">
        <v>0.37</v>
      </c>
      <c r="L134" s="3"/>
      <c r="M134" s="3"/>
      <c r="N134" s="3"/>
      <c r="O134" s="3"/>
      <c r="P134" s="3"/>
      <c r="Q134" s="3"/>
      <c r="R134" s="3"/>
      <c r="S134" s="3"/>
      <c r="T134" s="3"/>
      <c r="U134" s="3"/>
      <c r="V134" s="3"/>
      <c r="W134" s="3"/>
      <c r="X134" s="3"/>
      <c r="Y134" s="3"/>
      <c r="Z134" s="3"/>
    </row>
    <row r="135">
      <c r="A135" s="30" t="s">
        <v>65</v>
      </c>
      <c r="B135" s="24">
        <v>3.8</v>
      </c>
      <c r="C135" s="24">
        <v>2.6</v>
      </c>
      <c r="D135" s="24">
        <v>1.9</v>
      </c>
      <c r="E135" s="24">
        <v>1.5</v>
      </c>
      <c r="F135" s="24">
        <v>2.0</v>
      </c>
      <c r="G135" s="24">
        <v>2.0</v>
      </c>
      <c r="H135" s="24">
        <v>0.5</v>
      </c>
      <c r="I135" s="24">
        <v>0.5</v>
      </c>
      <c r="J135" s="24">
        <v>0.38</v>
      </c>
      <c r="K135" s="24">
        <v>0.38</v>
      </c>
      <c r="L135" s="3"/>
      <c r="M135" s="3"/>
      <c r="N135" s="3"/>
      <c r="O135" s="3"/>
      <c r="P135" s="3"/>
      <c r="Q135" s="3"/>
      <c r="R135" s="3"/>
      <c r="S135" s="3"/>
      <c r="T135" s="3"/>
      <c r="U135" s="3"/>
      <c r="V135" s="3"/>
      <c r="W135" s="3"/>
      <c r="X135" s="3"/>
      <c r="Y135" s="3"/>
      <c r="Z135" s="3"/>
    </row>
    <row r="136">
      <c r="A136" s="30" t="s">
        <v>65</v>
      </c>
      <c r="B136" s="24">
        <v>3.8</v>
      </c>
      <c r="C136" s="24">
        <v>2.6</v>
      </c>
      <c r="D136" s="24">
        <v>2.2</v>
      </c>
      <c r="E136" s="24">
        <v>1.6</v>
      </c>
      <c r="F136" s="24">
        <v>2.1</v>
      </c>
      <c r="G136" s="24">
        <v>2.2</v>
      </c>
      <c r="H136" s="24">
        <v>0.4</v>
      </c>
      <c r="I136" s="24">
        <v>0.4</v>
      </c>
      <c r="J136" s="24">
        <v>0.36</v>
      </c>
      <c r="K136" s="24">
        <v>0.37</v>
      </c>
      <c r="L136" s="3"/>
      <c r="M136" s="3"/>
      <c r="N136" s="3"/>
      <c r="O136" s="3"/>
      <c r="P136" s="3"/>
      <c r="Q136" s="3"/>
      <c r="R136" s="3"/>
      <c r="S136" s="3"/>
      <c r="T136" s="3"/>
      <c r="U136" s="3"/>
      <c r="V136" s="3"/>
      <c r="W136" s="3"/>
      <c r="X136" s="3"/>
      <c r="Y136" s="3"/>
      <c r="Z136" s="3"/>
    </row>
    <row r="137">
      <c r="A137" s="30" t="s">
        <v>65</v>
      </c>
      <c r="B137" s="24">
        <v>3.5</v>
      </c>
      <c r="C137" s="24">
        <v>2.4</v>
      </c>
      <c r="D137" s="24">
        <v>1.7</v>
      </c>
      <c r="E137" s="24">
        <v>1.4</v>
      </c>
      <c r="F137" s="24">
        <v>1.7</v>
      </c>
      <c r="G137" s="24">
        <v>1.7</v>
      </c>
      <c r="H137" s="24">
        <v>0.4</v>
      </c>
      <c r="I137" s="24">
        <v>0.5</v>
      </c>
      <c r="J137" s="24">
        <v>0.35</v>
      </c>
      <c r="K137" s="24">
        <v>0.34603</v>
      </c>
      <c r="L137" s="3"/>
      <c r="M137" s="3"/>
      <c r="N137" s="3"/>
      <c r="O137" s="3"/>
      <c r="P137" s="3"/>
      <c r="Q137" s="3"/>
      <c r="R137" s="3"/>
      <c r="S137" s="3"/>
      <c r="T137" s="3"/>
      <c r="U137" s="3"/>
      <c r="V137" s="3"/>
      <c r="W137" s="3"/>
      <c r="X137" s="3"/>
      <c r="Y137" s="3"/>
      <c r="Z137" s="3"/>
    </row>
    <row r="138">
      <c r="A138" s="30" t="s">
        <v>65</v>
      </c>
      <c r="B138" s="24">
        <v>3.7</v>
      </c>
      <c r="C138" s="24">
        <v>2.5</v>
      </c>
      <c r="D138" s="24">
        <v>1.8</v>
      </c>
      <c r="E138" s="24">
        <v>1.5</v>
      </c>
      <c r="F138" s="24">
        <v>1.8</v>
      </c>
      <c r="G138" s="24">
        <v>1.8</v>
      </c>
      <c r="H138" s="24">
        <v>0.5</v>
      </c>
      <c r="I138" s="24">
        <v>0.5</v>
      </c>
      <c r="J138" s="24">
        <v>0.33</v>
      </c>
      <c r="K138" s="24">
        <v>0.34901</v>
      </c>
      <c r="L138" s="3"/>
      <c r="M138" s="3"/>
      <c r="N138" s="3"/>
      <c r="O138" s="3"/>
      <c r="P138" s="3"/>
      <c r="Q138" s="3"/>
      <c r="R138" s="3"/>
      <c r="S138" s="3"/>
      <c r="T138" s="3"/>
      <c r="U138" s="3"/>
      <c r="V138" s="3"/>
      <c r="W138" s="3"/>
      <c r="X138" s="3"/>
      <c r="Y138" s="3"/>
      <c r="Z138" s="3"/>
    </row>
    <row r="139">
      <c r="A139" s="30" t="s">
        <v>65</v>
      </c>
      <c r="B139" s="24">
        <v>3.8</v>
      </c>
      <c r="C139" s="24">
        <v>2.6</v>
      </c>
      <c r="D139" s="24">
        <v>2.0</v>
      </c>
      <c r="E139" s="24">
        <v>1.5</v>
      </c>
      <c r="F139" s="24">
        <v>2.1</v>
      </c>
      <c r="G139" s="24">
        <v>2.1</v>
      </c>
      <c r="H139" s="24">
        <v>0.5</v>
      </c>
      <c r="I139" s="24">
        <v>0.5</v>
      </c>
      <c r="J139" s="24">
        <v>0.36</v>
      </c>
      <c r="K139" s="24">
        <v>0.36</v>
      </c>
      <c r="L139" s="3"/>
      <c r="M139" s="3"/>
      <c r="N139" s="3"/>
      <c r="O139" s="3"/>
      <c r="P139" s="3"/>
      <c r="Q139" s="3"/>
      <c r="R139" s="3"/>
      <c r="S139" s="3"/>
      <c r="T139" s="3"/>
      <c r="U139" s="3"/>
      <c r="V139" s="3"/>
      <c r="W139" s="3"/>
      <c r="X139" s="3"/>
      <c r="Y139" s="3"/>
      <c r="Z139" s="3"/>
    </row>
    <row r="140">
      <c r="A140" s="30" t="s">
        <v>66</v>
      </c>
      <c r="B140" s="24">
        <v>3.6</v>
      </c>
      <c r="C140" s="24">
        <v>2.4</v>
      </c>
      <c r="D140" s="24">
        <v>1.8</v>
      </c>
      <c r="E140" s="24">
        <v>1.3</v>
      </c>
      <c r="F140" s="24">
        <v>1.7</v>
      </c>
      <c r="G140" s="24">
        <v>1.7</v>
      </c>
      <c r="H140" s="24">
        <v>0.4</v>
      </c>
      <c r="I140" s="24">
        <v>0.5</v>
      </c>
      <c r="J140" s="24">
        <v>0.37</v>
      </c>
      <c r="K140" s="24">
        <v>0.38095</v>
      </c>
      <c r="L140" s="3"/>
      <c r="M140" s="3"/>
      <c r="N140" s="3"/>
      <c r="O140" s="3"/>
      <c r="P140" s="3"/>
      <c r="Q140" s="3"/>
      <c r="R140" s="3"/>
      <c r="S140" s="3"/>
      <c r="T140" s="3"/>
      <c r="U140" s="3"/>
      <c r="V140" s="3"/>
      <c r="W140" s="3"/>
      <c r="X140" s="3"/>
      <c r="Y140" s="3"/>
      <c r="Z140" s="3"/>
    </row>
    <row r="141">
      <c r="A141" s="30" t="s">
        <v>66</v>
      </c>
      <c r="B141" s="24">
        <v>3.5</v>
      </c>
      <c r="C141" s="24">
        <v>2.4</v>
      </c>
      <c r="D141" s="24">
        <v>1.7</v>
      </c>
      <c r="E141" s="24">
        <v>1.4</v>
      </c>
      <c r="F141" s="24">
        <v>1.8</v>
      </c>
      <c r="G141" s="24">
        <v>1.8</v>
      </c>
      <c r="H141" s="24">
        <v>0.5</v>
      </c>
      <c r="I141" s="24">
        <v>0.3</v>
      </c>
      <c r="J141" s="24">
        <v>0.37</v>
      </c>
      <c r="K141" s="24">
        <v>0.37</v>
      </c>
      <c r="L141" s="3"/>
      <c r="M141" s="3"/>
      <c r="N141" s="3"/>
      <c r="O141" s="3"/>
      <c r="P141" s="3"/>
      <c r="Q141" s="3"/>
      <c r="R141" s="3"/>
      <c r="S141" s="3"/>
      <c r="T141" s="3"/>
      <c r="U141" s="3"/>
      <c r="V141" s="3"/>
      <c r="W141" s="3"/>
      <c r="X141" s="3"/>
      <c r="Y141" s="3"/>
      <c r="Z141" s="3"/>
    </row>
    <row r="142">
      <c r="A142" s="30" t="s">
        <v>66</v>
      </c>
      <c r="B142" s="24">
        <v>3.9</v>
      </c>
      <c r="C142" s="24">
        <v>2.7</v>
      </c>
      <c r="D142" s="24">
        <v>1.8</v>
      </c>
      <c r="E142" s="24">
        <v>1.3</v>
      </c>
      <c r="F142" s="24">
        <v>1.9</v>
      </c>
      <c r="G142" s="24">
        <v>1.9</v>
      </c>
      <c r="H142" s="24">
        <v>0.5</v>
      </c>
      <c r="I142" s="24">
        <v>0.6</v>
      </c>
      <c r="J142" s="24">
        <v>0.39</v>
      </c>
      <c r="K142" s="24">
        <v>0.38</v>
      </c>
      <c r="L142" s="3"/>
      <c r="M142" s="3"/>
      <c r="N142" s="3"/>
      <c r="O142" s="3"/>
      <c r="P142" s="3"/>
      <c r="Q142" s="3"/>
      <c r="R142" s="3"/>
      <c r="S142" s="3"/>
      <c r="T142" s="3"/>
      <c r="U142" s="3"/>
      <c r="V142" s="3"/>
      <c r="W142" s="3"/>
      <c r="X142" s="3"/>
      <c r="Y142" s="3"/>
      <c r="Z142" s="3"/>
    </row>
    <row r="143">
      <c r="A143" s="30" t="s">
        <v>66</v>
      </c>
      <c r="B143" s="24">
        <v>3.8</v>
      </c>
      <c r="C143" s="24">
        <v>2.6</v>
      </c>
      <c r="D143" s="24">
        <v>1.9</v>
      </c>
      <c r="E143" s="24">
        <v>1.5</v>
      </c>
      <c r="F143" s="24">
        <v>1.9</v>
      </c>
      <c r="G143" s="24">
        <v>1.9</v>
      </c>
      <c r="H143" s="24">
        <v>0.3</v>
      </c>
      <c r="I143" s="24">
        <v>0.5</v>
      </c>
      <c r="J143" s="24">
        <v>0.39</v>
      </c>
      <c r="K143" s="24">
        <v>0.39</v>
      </c>
      <c r="L143" s="3"/>
      <c r="M143" s="3"/>
      <c r="N143" s="3"/>
      <c r="O143" s="3"/>
      <c r="P143" s="3"/>
      <c r="Q143" s="3"/>
      <c r="R143" s="3"/>
      <c r="S143" s="3"/>
      <c r="T143" s="3"/>
      <c r="U143" s="3"/>
      <c r="V143" s="3"/>
      <c r="W143" s="3"/>
      <c r="X143" s="3"/>
      <c r="Y143" s="3"/>
      <c r="Z143" s="3"/>
    </row>
    <row r="144">
      <c r="A144" s="30" t="s">
        <v>66</v>
      </c>
      <c r="B144" s="24">
        <v>3.9</v>
      </c>
      <c r="C144" s="24">
        <v>2.6</v>
      </c>
      <c r="D144" s="24">
        <v>2.0</v>
      </c>
      <c r="E144" s="24">
        <v>1.5</v>
      </c>
      <c r="F144" s="24">
        <v>2.0</v>
      </c>
      <c r="G144" s="24">
        <v>2.0</v>
      </c>
      <c r="H144" s="24">
        <v>0.6</v>
      </c>
      <c r="I144" s="24">
        <v>0.6</v>
      </c>
      <c r="J144" s="24">
        <v>0.38</v>
      </c>
      <c r="K144" s="24">
        <v>0.37</v>
      </c>
      <c r="L144" s="3"/>
      <c r="M144" s="3"/>
      <c r="N144" s="3"/>
      <c r="O144" s="3"/>
      <c r="P144" s="3"/>
      <c r="Q144" s="3"/>
      <c r="R144" s="3"/>
      <c r="S144" s="3"/>
      <c r="T144" s="3"/>
      <c r="U144" s="3"/>
      <c r="V144" s="3"/>
      <c r="W144" s="3"/>
      <c r="X144" s="3"/>
      <c r="Y144" s="3"/>
      <c r="Z144" s="3"/>
    </row>
    <row r="145">
      <c r="A145" s="30" t="s">
        <v>66</v>
      </c>
      <c r="B145" s="24">
        <v>3.9</v>
      </c>
      <c r="C145" s="24">
        <v>2.7</v>
      </c>
      <c r="D145" s="24">
        <v>2.1</v>
      </c>
      <c r="E145" s="24">
        <v>1.5</v>
      </c>
      <c r="F145" s="24">
        <v>2.1</v>
      </c>
      <c r="G145" s="24">
        <v>2.1</v>
      </c>
      <c r="H145" s="24">
        <v>0.6</v>
      </c>
      <c r="I145" s="24">
        <v>0.6</v>
      </c>
      <c r="J145" s="24">
        <v>0.39</v>
      </c>
      <c r="K145" s="24">
        <v>0.38</v>
      </c>
      <c r="L145" s="3"/>
      <c r="M145" s="3"/>
      <c r="N145" s="3"/>
      <c r="O145" s="3"/>
      <c r="P145" s="3"/>
      <c r="Q145" s="3"/>
      <c r="R145" s="3"/>
      <c r="S145" s="3"/>
      <c r="T145" s="3"/>
      <c r="U145" s="3"/>
      <c r="V145" s="3"/>
      <c r="W145" s="3"/>
      <c r="X145" s="3"/>
      <c r="Y145" s="3"/>
      <c r="Z145" s="3"/>
    </row>
    <row r="146">
      <c r="A146" s="30" t="s">
        <v>66</v>
      </c>
      <c r="B146" s="24">
        <v>3.7</v>
      </c>
      <c r="C146" s="24">
        <v>2.6</v>
      </c>
      <c r="D146" s="24">
        <v>1.6</v>
      </c>
      <c r="E146" s="24">
        <v>1.2</v>
      </c>
      <c r="F146" s="24">
        <v>1.7</v>
      </c>
      <c r="G146" s="24">
        <v>1.6</v>
      </c>
      <c r="H146" s="24">
        <v>0.5</v>
      </c>
      <c r="I146" s="24">
        <v>0.5</v>
      </c>
      <c r="J146" s="24">
        <v>0.36</v>
      </c>
      <c r="K146" s="24">
        <v>0.37</v>
      </c>
      <c r="L146" s="3"/>
      <c r="M146" s="3"/>
      <c r="N146" s="3"/>
      <c r="O146" s="3"/>
      <c r="P146" s="3"/>
      <c r="Q146" s="3"/>
      <c r="R146" s="3"/>
      <c r="S146" s="3"/>
      <c r="T146" s="3"/>
      <c r="U146" s="3"/>
      <c r="V146" s="3"/>
      <c r="W146" s="3"/>
      <c r="X146" s="3"/>
      <c r="Y146" s="3"/>
      <c r="Z146" s="3"/>
    </row>
    <row r="147">
      <c r="A147" s="30" t="s">
        <v>66</v>
      </c>
      <c r="B147" s="24">
        <v>3.6</v>
      </c>
      <c r="C147" s="24">
        <v>2.6</v>
      </c>
      <c r="D147" s="24">
        <v>1.6</v>
      </c>
      <c r="E147" s="24">
        <v>1.2</v>
      </c>
      <c r="F147" s="24">
        <v>1.7</v>
      </c>
      <c r="G147" s="24">
        <v>1.7</v>
      </c>
      <c r="H147" s="24">
        <v>0.5</v>
      </c>
      <c r="I147" s="24">
        <v>0.5</v>
      </c>
      <c r="J147" s="24">
        <v>0.35</v>
      </c>
      <c r="K147" s="24">
        <v>0.37</v>
      </c>
      <c r="L147" s="3"/>
      <c r="M147" s="3"/>
      <c r="N147" s="3"/>
      <c r="O147" s="3"/>
      <c r="P147" s="3"/>
      <c r="Q147" s="3"/>
      <c r="R147" s="3"/>
      <c r="S147" s="3"/>
      <c r="T147" s="3"/>
      <c r="U147" s="3"/>
      <c r="V147" s="3"/>
      <c r="W147" s="3"/>
      <c r="X147" s="3"/>
      <c r="Y147" s="3"/>
      <c r="Z147" s="3"/>
    </row>
    <row r="148">
      <c r="A148" s="30" t="s">
        <v>66</v>
      </c>
      <c r="B148" s="24">
        <v>4.0</v>
      </c>
      <c r="C148" s="24">
        <v>2.8</v>
      </c>
      <c r="D148" s="24">
        <v>2.2</v>
      </c>
      <c r="E148" s="24">
        <v>1.5</v>
      </c>
      <c r="F148" s="24">
        <v>2.1</v>
      </c>
      <c r="G148" s="24">
        <v>2.1</v>
      </c>
      <c r="H148" s="24">
        <v>0.6</v>
      </c>
      <c r="I148" s="24">
        <v>0.5</v>
      </c>
      <c r="J148" s="24">
        <v>0.39</v>
      </c>
      <c r="K148" s="24">
        <v>0.38</v>
      </c>
      <c r="L148" s="3"/>
      <c r="M148" s="3"/>
      <c r="N148" s="3"/>
      <c r="O148" s="3"/>
      <c r="P148" s="3"/>
      <c r="Q148" s="3"/>
      <c r="R148" s="3"/>
      <c r="S148" s="3"/>
      <c r="T148" s="3"/>
      <c r="U148" s="3"/>
      <c r="V148" s="3"/>
      <c r="W148" s="3"/>
      <c r="X148" s="3"/>
      <c r="Y148" s="3"/>
      <c r="Z148" s="3"/>
    </row>
    <row r="149">
      <c r="A149" s="30" t="s">
        <v>66</v>
      </c>
      <c r="B149" s="24">
        <v>3.6</v>
      </c>
      <c r="C149" s="24">
        <v>2.5</v>
      </c>
      <c r="D149" s="24">
        <v>1.7</v>
      </c>
      <c r="E149" s="24">
        <v>1.3</v>
      </c>
      <c r="F149" s="24">
        <v>1.6</v>
      </c>
      <c r="G149" s="24">
        <v>1.6</v>
      </c>
      <c r="H149" s="24">
        <v>0.4</v>
      </c>
      <c r="I149" s="24">
        <v>0.5</v>
      </c>
      <c r="J149" s="24">
        <v>0.35</v>
      </c>
      <c r="K149" s="24">
        <v>0.35</v>
      </c>
      <c r="L149" s="3"/>
      <c r="M149" s="3"/>
      <c r="N149" s="3"/>
      <c r="O149" s="3"/>
      <c r="P149" s="3"/>
      <c r="Q149" s="3"/>
      <c r="R149" s="3"/>
      <c r="S149" s="3"/>
      <c r="T149" s="3"/>
      <c r="U149" s="3"/>
      <c r="V149" s="3"/>
      <c r="W149" s="3"/>
      <c r="X149" s="3"/>
      <c r="Y149" s="3"/>
      <c r="Z149" s="3"/>
    </row>
    <row r="150">
      <c r="A150" s="30" t="s">
        <v>66</v>
      </c>
      <c r="B150" s="24">
        <v>3.8</v>
      </c>
      <c r="C150" s="24">
        <v>2.7</v>
      </c>
      <c r="D150" s="24">
        <v>1.8</v>
      </c>
      <c r="E150" s="24">
        <v>1.5</v>
      </c>
      <c r="F150" s="24">
        <v>1.9</v>
      </c>
      <c r="G150" s="24">
        <v>1.9</v>
      </c>
      <c r="H150" s="24">
        <v>0.5</v>
      </c>
      <c r="I150" s="24">
        <v>0.5</v>
      </c>
      <c r="J150" s="24">
        <v>0.38</v>
      </c>
      <c r="K150" s="24">
        <v>0.37</v>
      </c>
      <c r="L150" s="3"/>
      <c r="M150" s="3"/>
      <c r="N150" s="3"/>
      <c r="O150" s="3"/>
      <c r="P150" s="3"/>
      <c r="Q150" s="3"/>
      <c r="R150" s="3"/>
      <c r="S150" s="3"/>
      <c r="T150" s="3"/>
      <c r="U150" s="3"/>
      <c r="V150" s="3"/>
      <c r="W150" s="3"/>
      <c r="X150" s="3"/>
      <c r="Y150" s="3"/>
      <c r="Z150" s="3"/>
    </row>
    <row r="151">
      <c r="A151" s="30" t="s">
        <v>66</v>
      </c>
      <c r="B151" s="24">
        <v>3.5</v>
      </c>
      <c r="C151" s="24">
        <v>2.4</v>
      </c>
      <c r="D151" s="24">
        <v>1.8</v>
      </c>
      <c r="E151" s="24">
        <v>1.2</v>
      </c>
      <c r="F151" s="24">
        <v>1.6</v>
      </c>
      <c r="G151" s="24">
        <v>1.6</v>
      </c>
      <c r="H151" s="24">
        <v>0.5</v>
      </c>
      <c r="I151" s="24">
        <v>0.4</v>
      </c>
      <c r="J151" s="24">
        <v>0.35</v>
      </c>
      <c r="K151" s="24">
        <v>0.36</v>
      </c>
      <c r="L151" s="3"/>
      <c r="M151" s="3"/>
      <c r="N151" s="3"/>
      <c r="O151" s="3"/>
      <c r="P151" s="3"/>
      <c r="Q151" s="3"/>
      <c r="R151" s="3"/>
      <c r="S151" s="3"/>
      <c r="T151" s="3"/>
      <c r="U151" s="3"/>
      <c r="V151" s="3"/>
      <c r="W151" s="3"/>
      <c r="X151" s="3"/>
      <c r="Y151" s="3"/>
      <c r="Z151" s="3"/>
    </row>
    <row r="152">
      <c r="A152" s="30" t="s">
        <v>66</v>
      </c>
      <c r="B152" s="24">
        <v>3.8</v>
      </c>
      <c r="C152" s="24">
        <v>2.6</v>
      </c>
      <c r="D152" s="24">
        <v>1.9</v>
      </c>
      <c r="E152" s="24">
        <v>1.5</v>
      </c>
      <c r="F152" s="24">
        <v>1.8</v>
      </c>
      <c r="G152" s="24">
        <v>1.8</v>
      </c>
      <c r="H152" s="24">
        <v>0.5</v>
      </c>
      <c r="I152" s="24">
        <v>0.4</v>
      </c>
      <c r="J152" s="24">
        <v>0.39</v>
      </c>
      <c r="K152" s="24">
        <v>0.37</v>
      </c>
      <c r="L152" s="3"/>
      <c r="M152" s="3"/>
      <c r="N152" s="3"/>
      <c r="O152" s="3"/>
      <c r="P152" s="3"/>
      <c r="Q152" s="3"/>
      <c r="R152" s="3"/>
      <c r="S152" s="3"/>
      <c r="T152" s="3"/>
      <c r="U152" s="3"/>
      <c r="V152" s="3"/>
      <c r="W152" s="3"/>
      <c r="X152" s="3"/>
      <c r="Y152" s="3"/>
      <c r="Z152" s="3"/>
    </row>
    <row r="153">
      <c r="A153" s="30" t="s">
        <v>66</v>
      </c>
      <c r="B153" s="24">
        <v>3.7</v>
      </c>
      <c r="C153" s="24">
        <v>2.6</v>
      </c>
      <c r="D153" s="24">
        <v>1.7</v>
      </c>
      <c r="E153" s="24">
        <v>1.4</v>
      </c>
      <c r="F153" s="24">
        <v>1.8</v>
      </c>
      <c r="G153" s="24">
        <v>1.8</v>
      </c>
      <c r="H153" s="24">
        <v>0.6</v>
      </c>
      <c r="I153" s="24">
        <v>0.5</v>
      </c>
      <c r="J153" s="24">
        <v>0.36</v>
      </c>
      <c r="K153" s="24">
        <v>0.38</v>
      </c>
      <c r="L153" s="3"/>
      <c r="M153" s="3"/>
      <c r="N153" s="3"/>
      <c r="O153" s="3"/>
      <c r="P153" s="3"/>
      <c r="Q153" s="3"/>
      <c r="R153" s="3"/>
      <c r="S153" s="3"/>
      <c r="T153" s="3"/>
      <c r="U153" s="3"/>
      <c r="V153" s="3"/>
      <c r="W153" s="3"/>
      <c r="X153" s="3"/>
      <c r="Y153" s="3"/>
      <c r="Z153" s="3"/>
    </row>
    <row r="154">
      <c r="A154" s="30" t="s">
        <v>66</v>
      </c>
      <c r="B154" s="24">
        <v>3.9</v>
      </c>
      <c r="C154" s="24">
        <v>2.8</v>
      </c>
      <c r="D154" s="24">
        <v>2.1</v>
      </c>
      <c r="E154" s="24">
        <v>1.6</v>
      </c>
      <c r="F154" s="24">
        <v>2.1</v>
      </c>
      <c r="G154" s="24">
        <v>2.2</v>
      </c>
      <c r="H154" s="24">
        <v>0.5</v>
      </c>
      <c r="I154" s="24">
        <v>0.5</v>
      </c>
      <c r="J154" s="24">
        <v>0.39</v>
      </c>
      <c r="K154" s="24">
        <v>0.37</v>
      </c>
      <c r="L154" s="3"/>
      <c r="M154" s="3"/>
      <c r="N154" s="3"/>
      <c r="O154" s="3"/>
      <c r="P154" s="3"/>
      <c r="Q154" s="3"/>
      <c r="R154" s="3"/>
      <c r="S154" s="3"/>
      <c r="T154" s="3"/>
      <c r="U154" s="3"/>
      <c r="V154" s="3"/>
      <c r="W154" s="3"/>
      <c r="X154" s="3"/>
      <c r="Y154" s="3"/>
      <c r="Z154" s="3"/>
    </row>
    <row r="155">
      <c r="A155" s="30" t="s">
        <v>67</v>
      </c>
      <c r="B155" s="24">
        <v>3.9</v>
      </c>
      <c r="C155" s="24">
        <v>2.6</v>
      </c>
      <c r="D155" s="24">
        <v>1.9</v>
      </c>
      <c r="E155" s="24">
        <v>1.5</v>
      </c>
      <c r="F155" s="24">
        <v>2.0</v>
      </c>
      <c r="G155" s="24">
        <v>1.9</v>
      </c>
      <c r="H155" s="24">
        <v>0.5</v>
      </c>
      <c r="I155" s="24">
        <v>0.5</v>
      </c>
      <c r="J155" s="24">
        <v>0.38</v>
      </c>
      <c r="K155" s="24">
        <v>0.37</v>
      </c>
      <c r="L155" s="3"/>
      <c r="M155" s="3"/>
      <c r="N155" s="3"/>
      <c r="O155" s="3"/>
      <c r="P155" s="3"/>
      <c r="Q155" s="3"/>
      <c r="R155" s="3"/>
      <c r="S155" s="3"/>
      <c r="T155" s="3"/>
      <c r="U155" s="3"/>
      <c r="V155" s="3"/>
      <c r="W155" s="3"/>
      <c r="X155" s="3"/>
      <c r="Y155" s="3"/>
      <c r="Z155" s="3"/>
    </row>
    <row r="156">
      <c r="A156" s="30" t="s">
        <v>67</v>
      </c>
      <c r="B156" s="24">
        <v>3.7</v>
      </c>
      <c r="C156" s="24">
        <v>2.6</v>
      </c>
      <c r="D156" s="24">
        <v>1.7</v>
      </c>
      <c r="E156" s="24">
        <v>1.2</v>
      </c>
      <c r="F156" s="24">
        <v>2.0</v>
      </c>
      <c r="G156" s="24">
        <v>2.0</v>
      </c>
      <c r="H156" s="24">
        <v>0.6</v>
      </c>
      <c r="I156" s="24">
        <v>0.5</v>
      </c>
      <c r="J156" s="24">
        <v>0.36</v>
      </c>
      <c r="K156" s="24">
        <v>0.4</v>
      </c>
      <c r="L156" s="3"/>
      <c r="M156" s="3"/>
      <c r="N156" s="3"/>
      <c r="O156" s="3"/>
      <c r="P156" s="3"/>
      <c r="Q156" s="3"/>
      <c r="R156" s="3"/>
      <c r="S156" s="3"/>
      <c r="T156" s="3"/>
      <c r="U156" s="3"/>
      <c r="V156" s="3"/>
      <c r="W156" s="3"/>
      <c r="X156" s="3"/>
      <c r="Y156" s="3"/>
      <c r="Z156" s="3"/>
    </row>
    <row r="157">
      <c r="A157" s="30" t="s">
        <v>67</v>
      </c>
      <c r="B157" s="24">
        <v>3.7</v>
      </c>
      <c r="C157" s="24">
        <v>2.5</v>
      </c>
      <c r="D157" s="24">
        <v>1.6</v>
      </c>
      <c r="E157" s="24">
        <v>1.3</v>
      </c>
      <c r="F157" s="24">
        <v>1.9</v>
      </c>
      <c r="G157" s="24">
        <v>1.9</v>
      </c>
      <c r="H157" s="24">
        <v>0.5</v>
      </c>
      <c r="I157" s="24">
        <v>0.5</v>
      </c>
      <c r="J157" s="24">
        <v>0.37</v>
      </c>
      <c r="K157" s="24">
        <v>0.33</v>
      </c>
      <c r="L157" s="3"/>
      <c r="M157" s="3"/>
      <c r="N157" s="3"/>
      <c r="O157" s="3"/>
      <c r="P157" s="3"/>
      <c r="Q157" s="3"/>
      <c r="R157" s="3"/>
      <c r="S157" s="3"/>
      <c r="T157" s="3"/>
      <c r="U157" s="3"/>
      <c r="V157" s="3"/>
      <c r="W157" s="3"/>
      <c r="X157" s="3"/>
      <c r="Y157" s="3"/>
      <c r="Z157" s="3"/>
    </row>
    <row r="158">
      <c r="A158" s="30" t="s">
        <v>67</v>
      </c>
      <c r="B158" s="24">
        <v>3.8</v>
      </c>
      <c r="C158" s="24">
        <v>2.6</v>
      </c>
      <c r="D158" s="24">
        <v>1.9</v>
      </c>
      <c r="E158" s="24">
        <v>1.4</v>
      </c>
      <c r="F158" s="24">
        <v>1.8</v>
      </c>
      <c r="G158" s="24">
        <v>1.8</v>
      </c>
      <c r="H158" s="24">
        <v>0.4</v>
      </c>
      <c r="I158" s="24">
        <v>0.5</v>
      </c>
      <c r="J158" s="24">
        <v>0.35</v>
      </c>
      <c r="K158" s="24">
        <v>0.38095</v>
      </c>
      <c r="L158" s="3"/>
      <c r="M158" s="3"/>
      <c r="N158" s="3"/>
      <c r="O158" s="3"/>
      <c r="P158" s="3"/>
      <c r="Q158" s="3"/>
      <c r="R158" s="3"/>
      <c r="S158" s="3"/>
      <c r="T158" s="3"/>
      <c r="U158" s="3"/>
      <c r="V158" s="3"/>
      <c r="W158" s="3"/>
      <c r="X158" s="3"/>
      <c r="Y158" s="3"/>
      <c r="Z158" s="3"/>
    </row>
    <row r="159">
      <c r="A159" s="30" t="s">
        <v>67</v>
      </c>
      <c r="B159" s="24">
        <v>3.8</v>
      </c>
      <c r="C159" s="24">
        <v>2.6</v>
      </c>
      <c r="D159" s="24">
        <v>2.0</v>
      </c>
      <c r="E159" s="24">
        <v>1.5</v>
      </c>
      <c r="F159" s="24">
        <v>1.9</v>
      </c>
      <c r="G159" s="24">
        <v>1.9</v>
      </c>
      <c r="H159" s="24">
        <v>0.5</v>
      </c>
      <c r="I159" s="24">
        <v>0.5</v>
      </c>
      <c r="J159" s="24">
        <v>0.38</v>
      </c>
      <c r="K159" s="24">
        <v>0.37</v>
      </c>
      <c r="L159" s="3"/>
      <c r="M159" s="3"/>
      <c r="N159" s="3"/>
      <c r="O159" s="3"/>
      <c r="P159" s="3"/>
      <c r="Q159" s="3"/>
      <c r="R159" s="3"/>
      <c r="S159" s="3"/>
      <c r="T159" s="3"/>
      <c r="U159" s="3"/>
      <c r="V159" s="3"/>
      <c r="W159" s="3"/>
      <c r="X159" s="3"/>
      <c r="Y159" s="3"/>
      <c r="Z159" s="3"/>
    </row>
    <row r="160">
      <c r="A160" s="30" t="s">
        <v>67</v>
      </c>
      <c r="B160" s="24">
        <v>3.8</v>
      </c>
      <c r="C160" s="24">
        <v>2.5</v>
      </c>
      <c r="D160" s="24">
        <v>2.1</v>
      </c>
      <c r="E160" s="24">
        <v>1.6</v>
      </c>
      <c r="F160" s="24">
        <v>1.9</v>
      </c>
      <c r="G160" s="24">
        <v>1.9</v>
      </c>
      <c r="H160" s="24">
        <v>0.6</v>
      </c>
      <c r="I160" s="24">
        <v>0.5</v>
      </c>
      <c r="J160" s="24">
        <v>0.33</v>
      </c>
      <c r="K160" s="24">
        <v>0.36</v>
      </c>
      <c r="L160" s="3"/>
      <c r="M160" s="3"/>
      <c r="N160" s="3"/>
      <c r="O160" s="3"/>
      <c r="P160" s="3"/>
      <c r="Q160" s="3"/>
      <c r="R160" s="3"/>
      <c r="S160" s="3"/>
      <c r="T160" s="3"/>
      <c r="U160" s="3"/>
      <c r="V160" s="3"/>
      <c r="W160" s="3"/>
      <c r="X160" s="3"/>
      <c r="Y160" s="3"/>
      <c r="Z160" s="3"/>
    </row>
    <row r="161">
      <c r="A161" s="30" t="s">
        <v>67</v>
      </c>
      <c r="B161" s="24">
        <v>3.8</v>
      </c>
      <c r="C161" s="24">
        <v>2.6</v>
      </c>
      <c r="D161" s="24">
        <v>1.9</v>
      </c>
      <c r="E161" s="24">
        <v>1.5</v>
      </c>
      <c r="F161" s="24">
        <v>2.0</v>
      </c>
      <c r="G161" s="24">
        <v>1.9</v>
      </c>
      <c r="H161" s="24">
        <v>0.5</v>
      </c>
      <c r="I161" s="24">
        <v>0.5</v>
      </c>
      <c r="J161" s="24">
        <v>0.35</v>
      </c>
      <c r="K161" s="24">
        <v>0.35</v>
      </c>
      <c r="L161" s="3"/>
      <c r="M161" s="3"/>
      <c r="N161" s="3"/>
      <c r="O161" s="3"/>
      <c r="P161" s="3"/>
      <c r="Q161" s="3"/>
      <c r="R161" s="3"/>
      <c r="S161" s="3"/>
      <c r="T161" s="3"/>
      <c r="U161" s="3"/>
      <c r="V161" s="3"/>
      <c r="W161" s="3"/>
      <c r="X161" s="3"/>
      <c r="Y161" s="3"/>
      <c r="Z161" s="3"/>
    </row>
    <row r="162">
      <c r="A162" s="30" t="s">
        <v>67</v>
      </c>
      <c r="B162" s="24">
        <v>3.8</v>
      </c>
      <c r="C162" s="24">
        <v>2.6</v>
      </c>
      <c r="D162" s="24">
        <v>1.9</v>
      </c>
      <c r="E162" s="24">
        <v>1.5</v>
      </c>
      <c r="F162" s="24">
        <v>1.9</v>
      </c>
      <c r="G162" s="24">
        <v>1.9</v>
      </c>
      <c r="H162" s="24">
        <v>0.5</v>
      </c>
      <c r="I162" s="24">
        <v>0.4</v>
      </c>
      <c r="J162" s="24">
        <v>0.35</v>
      </c>
      <c r="K162" s="24">
        <v>0.38</v>
      </c>
      <c r="L162" s="3"/>
      <c r="M162" s="3"/>
      <c r="N162" s="3"/>
      <c r="O162" s="3"/>
      <c r="P162" s="3"/>
      <c r="Q162" s="3"/>
      <c r="R162" s="3"/>
      <c r="S162" s="3"/>
      <c r="T162" s="3"/>
      <c r="U162" s="3"/>
      <c r="V162" s="3"/>
      <c r="W162" s="3"/>
      <c r="X162" s="3"/>
      <c r="Y162" s="3"/>
      <c r="Z162" s="3"/>
    </row>
    <row r="163">
      <c r="A163" s="30" t="s">
        <v>67</v>
      </c>
      <c r="B163" s="24">
        <v>3.8</v>
      </c>
      <c r="C163" s="24">
        <v>2.5</v>
      </c>
      <c r="D163" s="24">
        <v>2.0</v>
      </c>
      <c r="E163" s="24">
        <v>1.5</v>
      </c>
      <c r="F163" s="24">
        <v>1.8</v>
      </c>
      <c r="G163" s="24">
        <v>1.8</v>
      </c>
      <c r="H163" s="24">
        <v>0.5</v>
      </c>
      <c r="I163" s="24">
        <v>0.4</v>
      </c>
      <c r="J163" s="24">
        <v>0.36</v>
      </c>
      <c r="K163" s="24">
        <v>0.34</v>
      </c>
      <c r="L163" s="3"/>
      <c r="M163" s="3"/>
      <c r="N163" s="3"/>
      <c r="O163" s="3"/>
      <c r="P163" s="3"/>
      <c r="Q163" s="3"/>
      <c r="R163" s="3"/>
      <c r="S163" s="3"/>
      <c r="T163" s="3"/>
      <c r="U163" s="3"/>
      <c r="V163" s="3"/>
      <c r="W163" s="3"/>
      <c r="X163" s="3"/>
      <c r="Y163" s="3"/>
      <c r="Z163" s="3"/>
    </row>
    <row r="164">
      <c r="A164" s="30" t="s">
        <v>67</v>
      </c>
      <c r="B164" s="24">
        <v>3.7</v>
      </c>
      <c r="C164" s="24">
        <v>2.5</v>
      </c>
      <c r="D164" s="24">
        <v>1.8</v>
      </c>
      <c r="E164" s="24">
        <v>1.5</v>
      </c>
      <c r="F164" s="24">
        <v>1.8</v>
      </c>
      <c r="G164" s="24">
        <v>1.8</v>
      </c>
      <c r="H164" s="24">
        <v>0.5</v>
      </c>
      <c r="I164" s="24">
        <v>0.5</v>
      </c>
      <c r="J164" s="24">
        <v>0.39</v>
      </c>
      <c r="K164" s="24">
        <v>0.36</v>
      </c>
      <c r="L164" s="3"/>
      <c r="M164" s="3"/>
      <c r="N164" s="3"/>
      <c r="O164" s="3"/>
      <c r="P164" s="3"/>
      <c r="Q164" s="3"/>
      <c r="R164" s="3"/>
      <c r="S164" s="3"/>
      <c r="T164" s="3"/>
      <c r="U164" s="3"/>
      <c r="V164" s="3"/>
      <c r="W164" s="3"/>
      <c r="X164" s="3"/>
      <c r="Y164" s="3"/>
      <c r="Z164" s="3"/>
    </row>
    <row r="165">
      <c r="A165" s="30" t="s">
        <v>67</v>
      </c>
      <c r="B165" s="24">
        <v>3.8</v>
      </c>
      <c r="C165" s="24">
        <v>2.5</v>
      </c>
      <c r="D165" s="24">
        <v>1.9</v>
      </c>
      <c r="E165" s="24">
        <v>1.3</v>
      </c>
      <c r="F165" s="24">
        <v>1.9</v>
      </c>
      <c r="G165" s="24">
        <v>1.9</v>
      </c>
      <c r="H165" s="24">
        <v>0.5</v>
      </c>
      <c r="I165" s="24">
        <v>0.5</v>
      </c>
      <c r="J165" s="24">
        <v>0.37</v>
      </c>
      <c r="K165" s="24">
        <v>0.39</v>
      </c>
      <c r="L165" s="3"/>
      <c r="M165" s="3"/>
      <c r="N165" s="3"/>
      <c r="O165" s="3"/>
      <c r="P165" s="3"/>
      <c r="Q165" s="3"/>
      <c r="R165" s="3"/>
      <c r="S165" s="3"/>
      <c r="T165" s="3"/>
      <c r="U165" s="3"/>
      <c r="V165" s="3"/>
      <c r="W165" s="3"/>
      <c r="X165" s="3"/>
      <c r="Y165" s="3"/>
      <c r="Z165" s="3"/>
    </row>
    <row r="166">
      <c r="A166" s="30" t="s">
        <v>67</v>
      </c>
      <c r="B166" s="24">
        <v>3.8</v>
      </c>
      <c r="C166" s="24">
        <v>2.6</v>
      </c>
      <c r="D166" s="24">
        <v>2.0</v>
      </c>
      <c r="E166" s="24">
        <v>1.6</v>
      </c>
      <c r="F166" s="24">
        <v>2.0</v>
      </c>
      <c r="G166" s="24">
        <v>2.1</v>
      </c>
      <c r="H166" s="24">
        <v>0.4</v>
      </c>
      <c r="I166" s="24">
        <v>0.5</v>
      </c>
      <c r="J166" s="24">
        <v>0.36</v>
      </c>
      <c r="K166" s="24">
        <v>0.35</v>
      </c>
      <c r="L166" s="3"/>
      <c r="M166" s="3"/>
      <c r="N166" s="3"/>
      <c r="O166" s="3"/>
      <c r="P166" s="3"/>
      <c r="Q166" s="3"/>
      <c r="R166" s="3"/>
      <c r="S166" s="3"/>
      <c r="T166" s="3"/>
      <c r="U166" s="3"/>
      <c r="V166" s="3"/>
      <c r="W166" s="3"/>
      <c r="X166" s="3"/>
      <c r="Y166" s="3"/>
      <c r="Z166" s="3"/>
    </row>
    <row r="167">
      <c r="A167" s="30" t="s">
        <v>67</v>
      </c>
      <c r="B167" s="24">
        <v>3.9</v>
      </c>
      <c r="C167" s="24">
        <v>2.6</v>
      </c>
      <c r="D167" s="24">
        <v>2.1</v>
      </c>
      <c r="E167" s="24">
        <v>1.6</v>
      </c>
      <c r="F167" s="24">
        <v>1.9</v>
      </c>
      <c r="G167" s="24">
        <v>1.9</v>
      </c>
      <c r="H167" s="24">
        <v>0.5</v>
      </c>
      <c r="I167" s="24">
        <v>0.6</v>
      </c>
      <c r="J167" s="24">
        <v>0.36</v>
      </c>
      <c r="K167" s="24">
        <v>0.33</v>
      </c>
      <c r="L167" s="3"/>
      <c r="M167" s="3"/>
      <c r="N167" s="3"/>
      <c r="O167" s="3"/>
      <c r="P167" s="3"/>
      <c r="Q167" s="3"/>
      <c r="R167" s="3"/>
      <c r="S167" s="3"/>
      <c r="T167" s="3"/>
      <c r="U167" s="3"/>
      <c r="V167" s="3"/>
      <c r="W167" s="3"/>
      <c r="X167" s="3"/>
      <c r="Y167" s="3"/>
      <c r="Z167" s="3"/>
    </row>
    <row r="168">
      <c r="A168" s="30" t="s">
        <v>67</v>
      </c>
      <c r="B168" s="24">
        <v>3.8</v>
      </c>
      <c r="C168" s="24">
        <v>2.7</v>
      </c>
      <c r="D168" s="24">
        <v>2.0</v>
      </c>
      <c r="E168" s="24">
        <v>1.5</v>
      </c>
      <c r="F168" s="24">
        <v>2.1</v>
      </c>
      <c r="G168" s="24">
        <v>2.1</v>
      </c>
      <c r="H168" s="24">
        <v>0.5</v>
      </c>
      <c r="I168" s="24">
        <v>0.4</v>
      </c>
      <c r="J168" s="24">
        <v>0.35</v>
      </c>
      <c r="K168" s="24">
        <v>0.39</v>
      </c>
      <c r="L168" s="3"/>
      <c r="M168" s="3"/>
      <c r="N168" s="3"/>
      <c r="O168" s="3"/>
      <c r="P168" s="3"/>
      <c r="Q168" s="3"/>
      <c r="R168" s="3"/>
      <c r="S168" s="3"/>
      <c r="T168" s="3"/>
      <c r="U168" s="3"/>
      <c r="V168" s="3"/>
      <c r="W168" s="3"/>
      <c r="X168" s="3"/>
      <c r="Y168" s="3"/>
      <c r="Z168" s="3"/>
    </row>
    <row r="169">
      <c r="A169" s="30" t="s">
        <v>67</v>
      </c>
      <c r="B169" s="24">
        <v>3.8</v>
      </c>
      <c r="C169" s="24">
        <v>2.6</v>
      </c>
      <c r="D169" s="24">
        <v>2.2</v>
      </c>
      <c r="E169" s="24">
        <v>1.5</v>
      </c>
      <c r="F169" s="24">
        <v>1.9</v>
      </c>
      <c r="G169" s="24">
        <v>1.9</v>
      </c>
      <c r="H169" s="24">
        <v>0.5</v>
      </c>
      <c r="I169" s="24">
        <v>0.5</v>
      </c>
      <c r="J169" s="24">
        <v>0.38</v>
      </c>
      <c r="K169" s="24">
        <v>0.41</v>
      </c>
      <c r="L169" s="3"/>
      <c r="M169" s="3"/>
      <c r="N169" s="3"/>
      <c r="O169" s="3"/>
      <c r="P169" s="3"/>
      <c r="Q169" s="3"/>
      <c r="R169" s="3"/>
      <c r="S169" s="3"/>
      <c r="T169" s="3"/>
      <c r="U169" s="3"/>
      <c r="V169" s="3"/>
      <c r="W169" s="3"/>
      <c r="X169" s="3"/>
      <c r="Y169" s="3"/>
      <c r="Z169" s="3"/>
    </row>
    <row r="170">
      <c r="A170" s="30" t="s">
        <v>68</v>
      </c>
      <c r="B170" s="24">
        <v>3.8</v>
      </c>
      <c r="C170" s="24">
        <v>2.5</v>
      </c>
      <c r="D170" s="24">
        <v>1.9</v>
      </c>
      <c r="E170" s="24">
        <v>1.4</v>
      </c>
      <c r="F170" s="24">
        <v>1.9</v>
      </c>
      <c r="G170" s="24">
        <v>1.8</v>
      </c>
      <c r="H170" s="24">
        <v>0.5</v>
      </c>
      <c r="I170" s="24">
        <v>0.5</v>
      </c>
      <c r="J170" s="24">
        <v>0.38</v>
      </c>
      <c r="K170" s="24">
        <v>0.38</v>
      </c>
      <c r="L170" s="3"/>
      <c r="M170" s="3"/>
      <c r="N170" s="3"/>
      <c r="O170" s="3"/>
      <c r="P170" s="3"/>
      <c r="Q170" s="3"/>
      <c r="R170" s="3"/>
      <c r="S170" s="3"/>
      <c r="T170" s="3"/>
      <c r="U170" s="3"/>
      <c r="V170" s="3"/>
      <c r="W170" s="3"/>
      <c r="X170" s="3"/>
      <c r="Y170" s="3"/>
      <c r="Z170" s="3"/>
    </row>
    <row r="171">
      <c r="A171" s="30" t="s">
        <v>68</v>
      </c>
      <c r="B171" s="24">
        <v>3.6</v>
      </c>
      <c r="C171" s="24">
        <v>2.5</v>
      </c>
      <c r="D171" s="24">
        <v>1.8</v>
      </c>
      <c r="E171" s="24">
        <v>1.4</v>
      </c>
      <c r="F171" s="24">
        <v>1.8</v>
      </c>
      <c r="G171" s="24">
        <v>1.8</v>
      </c>
      <c r="H171" s="24">
        <v>0.4</v>
      </c>
      <c r="I171" s="24">
        <v>0.5</v>
      </c>
      <c r="J171" s="24">
        <v>0.37</v>
      </c>
      <c r="K171" s="24">
        <v>0.39</v>
      </c>
      <c r="L171" s="3"/>
      <c r="M171" s="3"/>
      <c r="N171" s="3"/>
      <c r="O171" s="3"/>
      <c r="P171" s="3"/>
      <c r="Q171" s="3"/>
      <c r="R171" s="3"/>
      <c r="S171" s="3"/>
      <c r="T171" s="3"/>
      <c r="U171" s="3"/>
      <c r="V171" s="3"/>
      <c r="W171" s="3"/>
      <c r="X171" s="3"/>
      <c r="Y171" s="3"/>
      <c r="Z171" s="3"/>
    </row>
    <row r="172">
      <c r="A172" s="30" t="s">
        <v>68</v>
      </c>
      <c r="B172" s="24">
        <v>3.8</v>
      </c>
      <c r="C172" s="24">
        <v>2.7</v>
      </c>
      <c r="D172" s="24">
        <v>1.9</v>
      </c>
      <c r="E172" s="24">
        <v>1.5</v>
      </c>
      <c r="F172" s="24">
        <v>2.0</v>
      </c>
      <c r="G172" s="24">
        <v>2.0</v>
      </c>
      <c r="H172" s="24">
        <v>0.5</v>
      </c>
      <c r="I172" s="24">
        <v>0.5</v>
      </c>
      <c r="J172" s="24">
        <v>0.38</v>
      </c>
      <c r="K172" s="24">
        <v>0.36</v>
      </c>
      <c r="L172" s="3"/>
      <c r="M172" s="3"/>
      <c r="N172" s="3"/>
      <c r="O172" s="3"/>
      <c r="P172" s="3"/>
      <c r="Q172" s="3"/>
      <c r="R172" s="3"/>
      <c r="S172" s="3"/>
      <c r="T172" s="3"/>
      <c r="U172" s="3"/>
      <c r="V172" s="3"/>
      <c r="W172" s="3"/>
      <c r="X172" s="3"/>
      <c r="Y172" s="3"/>
      <c r="Z172" s="3"/>
    </row>
    <row r="173">
      <c r="A173" s="30" t="s">
        <v>68</v>
      </c>
      <c r="B173" s="24">
        <v>3.8</v>
      </c>
      <c r="C173" s="24">
        <v>2.6</v>
      </c>
      <c r="D173" s="24">
        <v>1.9</v>
      </c>
      <c r="E173" s="24">
        <v>1.5</v>
      </c>
      <c r="F173" s="24">
        <v>1.9</v>
      </c>
      <c r="G173" s="24">
        <v>1.9</v>
      </c>
      <c r="H173" s="24">
        <v>0.5</v>
      </c>
      <c r="I173" s="24">
        <v>0.5</v>
      </c>
      <c r="J173" s="24">
        <v>0.37</v>
      </c>
      <c r="K173" s="24">
        <v>0.37</v>
      </c>
      <c r="L173" s="3"/>
      <c r="M173" s="3"/>
      <c r="N173" s="3"/>
      <c r="O173" s="3"/>
      <c r="P173" s="3"/>
      <c r="Q173" s="3"/>
      <c r="R173" s="3"/>
      <c r="S173" s="3"/>
      <c r="T173" s="3"/>
      <c r="U173" s="3"/>
      <c r="V173" s="3"/>
      <c r="W173" s="3"/>
      <c r="X173" s="3"/>
      <c r="Y173" s="3"/>
      <c r="Z173" s="3"/>
    </row>
    <row r="174">
      <c r="A174" s="30" t="s">
        <v>68</v>
      </c>
      <c r="B174" s="24">
        <v>3.7</v>
      </c>
      <c r="C174" s="24">
        <v>2.6</v>
      </c>
      <c r="D174" s="24">
        <v>1.7</v>
      </c>
      <c r="E174" s="24">
        <v>1.4</v>
      </c>
      <c r="F174" s="24">
        <v>1.8</v>
      </c>
      <c r="G174" s="24">
        <v>1.8</v>
      </c>
      <c r="H174" s="24">
        <v>0.6</v>
      </c>
      <c r="I174" s="24">
        <v>0.5</v>
      </c>
      <c r="J174" s="24">
        <v>0.35</v>
      </c>
      <c r="K174" s="24">
        <v>0.35</v>
      </c>
      <c r="L174" s="3"/>
      <c r="M174" s="3"/>
      <c r="N174" s="3"/>
      <c r="O174" s="3"/>
      <c r="P174" s="3"/>
      <c r="Q174" s="3"/>
      <c r="R174" s="3"/>
      <c r="S174" s="3"/>
      <c r="T174" s="3"/>
      <c r="U174" s="3"/>
      <c r="V174" s="3"/>
      <c r="W174" s="3"/>
      <c r="X174" s="3"/>
      <c r="Y174" s="3"/>
      <c r="Z174" s="3"/>
    </row>
    <row r="175">
      <c r="A175" s="30" t="s">
        <v>68</v>
      </c>
      <c r="B175" s="24">
        <v>3.7</v>
      </c>
      <c r="C175" s="24">
        <v>2.6</v>
      </c>
      <c r="D175" s="24">
        <v>1.8</v>
      </c>
      <c r="E175" s="24">
        <v>1.4</v>
      </c>
      <c r="F175" s="24">
        <v>1.7</v>
      </c>
      <c r="G175" s="24">
        <v>1.8</v>
      </c>
      <c r="H175" s="24">
        <v>0.4</v>
      </c>
      <c r="I175" s="24">
        <v>0.5</v>
      </c>
      <c r="J175" s="24">
        <v>0.35</v>
      </c>
      <c r="K175" s="24">
        <v>0.34</v>
      </c>
      <c r="L175" s="3"/>
      <c r="M175" s="3"/>
      <c r="N175" s="3"/>
      <c r="O175" s="3"/>
      <c r="P175" s="3"/>
      <c r="Q175" s="3"/>
      <c r="R175" s="3"/>
      <c r="S175" s="3"/>
      <c r="T175" s="3"/>
      <c r="U175" s="3"/>
      <c r="V175" s="3"/>
      <c r="W175" s="3"/>
      <c r="X175" s="3"/>
      <c r="Y175" s="3"/>
      <c r="Z175" s="3"/>
    </row>
    <row r="176">
      <c r="A176" s="30" t="s">
        <v>68</v>
      </c>
      <c r="B176" s="24">
        <v>3.9</v>
      </c>
      <c r="C176" s="24">
        <v>2.7</v>
      </c>
      <c r="D176" s="24">
        <v>2.0</v>
      </c>
      <c r="E176" s="24">
        <v>1.5</v>
      </c>
      <c r="F176" s="24">
        <v>1.9</v>
      </c>
      <c r="G176" s="24">
        <v>1.9</v>
      </c>
      <c r="H176" s="24">
        <v>0.5</v>
      </c>
      <c r="I176" s="24">
        <v>0.6</v>
      </c>
      <c r="J176" s="24">
        <v>0.34</v>
      </c>
      <c r="K176" s="24">
        <v>0.33</v>
      </c>
      <c r="L176" s="3"/>
      <c r="M176" s="3"/>
      <c r="N176" s="3"/>
      <c r="O176" s="3"/>
      <c r="P176" s="3"/>
      <c r="Q176" s="3"/>
      <c r="R176" s="3"/>
      <c r="S176" s="3"/>
      <c r="T176" s="3"/>
      <c r="U176" s="3"/>
      <c r="V176" s="3"/>
      <c r="W176" s="3"/>
      <c r="X176" s="3"/>
      <c r="Y176" s="3"/>
      <c r="Z176" s="3"/>
    </row>
    <row r="177">
      <c r="A177" s="30" t="s">
        <v>68</v>
      </c>
      <c r="B177" s="24">
        <v>3.9</v>
      </c>
      <c r="C177" s="24">
        <v>2.6</v>
      </c>
      <c r="D177" s="24">
        <v>2.1</v>
      </c>
      <c r="E177" s="24">
        <v>1.6</v>
      </c>
      <c r="F177" s="24">
        <v>1.8</v>
      </c>
      <c r="G177" s="24">
        <v>1.8</v>
      </c>
      <c r="H177" s="24">
        <v>0.5</v>
      </c>
      <c r="I177" s="24">
        <v>0.5</v>
      </c>
      <c r="J177" s="24">
        <v>0.35</v>
      </c>
      <c r="K177" s="24">
        <v>0.39</v>
      </c>
      <c r="L177" s="3"/>
      <c r="M177" s="3"/>
      <c r="N177" s="3"/>
      <c r="O177" s="3"/>
      <c r="P177" s="3"/>
      <c r="Q177" s="3"/>
      <c r="R177" s="3"/>
      <c r="S177" s="3"/>
      <c r="T177" s="3"/>
      <c r="U177" s="3"/>
      <c r="V177" s="3"/>
      <c r="W177" s="3"/>
      <c r="X177" s="3"/>
      <c r="Y177" s="3"/>
      <c r="Z177" s="3"/>
    </row>
    <row r="178">
      <c r="A178" s="30" t="s">
        <v>68</v>
      </c>
      <c r="B178" s="24">
        <v>3.7</v>
      </c>
      <c r="C178" s="24">
        <v>2.5</v>
      </c>
      <c r="D178" s="24">
        <v>1.7</v>
      </c>
      <c r="E178" s="24">
        <v>1.4</v>
      </c>
      <c r="F178" s="24">
        <v>1.8</v>
      </c>
      <c r="G178" s="24">
        <v>1.8</v>
      </c>
      <c r="H178" s="24">
        <v>0.5</v>
      </c>
      <c r="I178" s="24">
        <v>0.5</v>
      </c>
      <c r="J178" s="24">
        <v>0.37</v>
      </c>
      <c r="K178" s="24">
        <v>0.35</v>
      </c>
      <c r="L178" s="3"/>
      <c r="M178" s="3"/>
      <c r="N178" s="3"/>
      <c r="O178" s="3"/>
      <c r="P178" s="3"/>
      <c r="Q178" s="3"/>
      <c r="R178" s="3"/>
      <c r="S178" s="3"/>
      <c r="T178" s="3"/>
      <c r="U178" s="3"/>
      <c r="V178" s="3"/>
      <c r="W178" s="3"/>
      <c r="X178" s="3"/>
      <c r="Y178" s="3"/>
      <c r="Z178" s="3"/>
    </row>
    <row r="179">
      <c r="A179" s="30" t="s">
        <v>68</v>
      </c>
      <c r="B179" s="24">
        <v>3.9</v>
      </c>
      <c r="C179" s="24">
        <v>2.6</v>
      </c>
      <c r="D179" s="24">
        <v>1.8</v>
      </c>
      <c r="E179" s="24">
        <v>1.3</v>
      </c>
      <c r="F179" s="24">
        <v>2.1</v>
      </c>
      <c r="G179" s="24">
        <v>2.1</v>
      </c>
      <c r="H179" s="24">
        <v>0.5</v>
      </c>
      <c r="I179" s="24">
        <v>0.5</v>
      </c>
      <c r="J179" s="24">
        <v>0.38</v>
      </c>
      <c r="K179" s="24">
        <v>0.31</v>
      </c>
      <c r="L179" s="3"/>
      <c r="M179" s="3"/>
      <c r="N179" s="3"/>
      <c r="O179" s="3"/>
      <c r="P179" s="3"/>
      <c r="Q179" s="3"/>
      <c r="R179" s="3"/>
      <c r="S179" s="3"/>
      <c r="T179" s="3"/>
      <c r="U179" s="3"/>
      <c r="V179" s="3"/>
      <c r="W179" s="3"/>
      <c r="X179" s="3"/>
      <c r="Y179" s="3"/>
      <c r="Z179" s="3"/>
    </row>
    <row r="180">
      <c r="A180" s="30" t="s">
        <v>68</v>
      </c>
      <c r="B180" s="24">
        <v>3.6</v>
      </c>
      <c r="C180" s="24">
        <v>2.6</v>
      </c>
      <c r="D180" s="24">
        <v>1.7</v>
      </c>
      <c r="E180" s="24">
        <v>1.2</v>
      </c>
      <c r="F180" s="24">
        <v>1.7</v>
      </c>
      <c r="G180" s="24">
        <v>1.6</v>
      </c>
      <c r="H180" s="24">
        <v>0.4</v>
      </c>
      <c r="I180" s="24">
        <v>0.5</v>
      </c>
      <c r="J180" s="24">
        <v>0.35</v>
      </c>
      <c r="K180" s="24">
        <v>0.33</v>
      </c>
      <c r="L180" s="3"/>
      <c r="M180" s="3"/>
      <c r="N180" s="3"/>
      <c r="O180" s="3"/>
      <c r="P180" s="3"/>
      <c r="Q180" s="3"/>
      <c r="R180" s="3"/>
      <c r="S180" s="3"/>
      <c r="T180" s="3"/>
      <c r="U180" s="3"/>
      <c r="V180" s="3"/>
      <c r="W180" s="3"/>
      <c r="X180" s="3"/>
      <c r="Y180" s="3"/>
      <c r="Z180" s="3"/>
    </row>
    <row r="181">
      <c r="A181" s="30" t="s">
        <v>68</v>
      </c>
      <c r="B181" s="24">
        <v>3.7</v>
      </c>
      <c r="C181" s="24">
        <v>2.6</v>
      </c>
      <c r="D181" s="24">
        <v>1.8</v>
      </c>
      <c r="E181" s="24">
        <v>1.3</v>
      </c>
      <c r="F181" s="24">
        <v>1.8</v>
      </c>
      <c r="G181" s="24">
        <v>1.8</v>
      </c>
      <c r="H181" s="24">
        <v>0.5</v>
      </c>
      <c r="I181" s="24">
        <v>0.5</v>
      </c>
      <c r="J181" s="24">
        <v>0.36</v>
      </c>
      <c r="K181" s="24">
        <v>0.38</v>
      </c>
      <c r="L181" s="3"/>
      <c r="M181" s="3"/>
      <c r="N181" s="3"/>
      <c r="O181" s="3"/>
      <c r="P181" s="3"/>
      <c r="Q181" s="3"/>
      <c r="R181" s="3"/>
      <c r="S181" s="3"/>
      <c r="T181" s="3"/>
      <c r="U181" s="3"/>
      <c r="V181" s="3"/>
      <c r="W181" s="3"/>
      <c r="X181" s="3"/>
      <c r="Y181" s="3"/>
      <c r="Z181" s="3"/>
    </row>
    <row r="182">
      <c r="A182" s="30" t="s">
        <v>68</v>
      </c>
      <c r="B182" s="24">
        <v>3.8</v>
      </c>
      <c r="C182" s="24">
        <v>2.5</v>
      </c>
      <c r="D182" s="24">
        <v>1.9</v>
      </c>
      <c r="E182" s="24">
        <v>1.3</v>
      </c>
      <c r="F182" s="24">
        <v>1.9</v>
      </c>
      <c r="G182" s="24">
        <v>1.9</v>
      </c>
      <c r="H182" s="24">
        <v>0.6</v>
      </c>
      <c r="I182" s="24">
        <v>0.6</v>
      </c>
      <c r="J182" s="24">
        <v>0.34</v>
      </c>
      <c r="K182" s="24">
        <v>0.35</v>
      </c>
      <c r="L182" s="3"/>
      <c r="M182" s="3"/>
      <c r="N182" s="3"/>
      <c r="O182" s="3"/>
      <c r="P182" s="3"/>
      <c r="Q182" s="3"/>
      <c r="R182" s="3"/>
      <c r="S182" s="3"/>
      <c r="T182" s="3"/>
      <c r="U182" s="3"/>
      <c r="V182" s="3"/>
      <c r="W182" s="3"/>
      <c r="X182" s="3"/>
      <c r="Y182" s="3"/>
      <c r="Z182" s="3"/>
    </row>
    <row r="183">
      <c r="A183" s="30" t="s">
        <v>68</v>
      </c>
      <c r="B183" s="24">
        <v>3.9</v>
      </c>
      <c r="C183" s="24">
        <v>2.6</v>
      </c>
      <c r="D183" s="24">
        <v>2.1</v>
      </c>
      <c r="E183" s="24">
        <v>1.6</v>
      </c>
      <c r="F183" s="24">
        <v>2.0</v>
      </c>
      <c r="G183" s="24">
        <v>2.0</v>
      </c>
      <c r="H183" s="24">
        <v>0.5</v>
      </c>
      <c r="I183" s="24">
        <v>0.5</v>
      </c>
      <c r="J183" s="24">
        <v>0.35</v>
      </c>
      <c r="K183" s="24">
        <v>0.36</v>
      </c>
      <c r="L183" s="3"/>
      <c r="M183" s="3"/>
      <c r="N183" s="3"/>
      <c r="O183" s="3"/>
      <c r="P183" s="3"/>
      <c r="Q183" s="3"/>
      <c r="R183" s="3"/>
      <c r="S183" s="3"/>
      <c r="T183" s="3"/>
      <c r="U183" s="3"/>
      <c r="V183" s="3"/>
      <c r="W183" s="3"/>
      <c r="X183" s="3"/>
      <c r="Y183" s="3"/>
      <c r="Z183" s="3"/>
    </row>
    <row r="184">
      <c r="A184" s="30" t="s">
        <v>68</v>
      </c>
      <c r="B184" s="24">
        <v>3.7</v>
      </c>
      <c r="C184" s="24">
        <v>2.6</v>
      </c>
      <c r="D184" s="24">
        <v>1.9</v>
      </c>
      <c r="E184" s="24">
        <v>1.5</v>
      </c>
      <c r="F184" s="24">
        <v>1.8</v>
      </c>
      <c r="G184" s="24">
        <v>1.8</v>
      </c>
      <c r="H184" s="24">
        <v>0.5</v>
      </c>
      <c r="I184" s="24">
        <v>0.5</v>
      </c>
      <c r="J184" s="24">
        <v>0.33</v>
      </c>
      <c r="K184" s="24">
        <v>0.36</v>
      </c>
      <c r="L184" s="3"/>
      <c r="M184" s="3"/>
      <c r="N184" s="3"/>
      <c r="O184" s="3"/>
      <c r="P184" s="3"/>
      <c r="Q184" s="3"/>
      <c r="R184" s="3"/>
      <c r="S184" s="3"/>
      <c r="T184" s="3"/>
      <c r="U184" s="3"/>
      <c r="V184" s="3"/>
      <c r="W184" s="3"/>
      <c r="X184" s="3"/>
      <c r="Y184" s="3"/>
      <c r="Z184" s="3"/>
    </row>
    <row r="185">
      <c r="A185" s="30" t="s">
        <v>69</v>
      </c>
      <c r="B185" s="24">
        <v>3.8</v>
      </c>
      <c r="C185" s="24">
        <v>2.6</v>
      </c>
      <c r="D185" s="24">
        <v>1.8</v>
      </c>
      <c r="E185" s="24">
        <v>1.4</v>
      </c>
      <c r="F185" s="24">
        <v>1.8</v>
      </c>
      <c r="G185" s="24">
        <v>1.8</v>
      </c>
      <c r="H185" s="24">
        <v>0.5</v>
      </c>
      <c r="I185" s="24">
        <v>0.5</v>
      </c>
      <c r="J185" s="24">
        <v>0.34</v>
      </c>
      <c r="K185" s="24">
        <v>0.36</v>
      </c>
      <c r="L185" s="3"/>
      <c r="M185" s="3"/>
      <c r="N185" s="3"/>
      <c r="O185" s="3"/>
      <c r="P185" s="3"/>
      <c r="Q185" s="3"/>
      <c r="R185" s="3"/>
      <c r="S185" s="3"/>
      <c r="T185" s="3"/>
      <c r="U185" s="3"/>
      <c r="V185" s="3"/>
      <c r="W185" s="3"/>
      <c r="X185" s="3"/>
      <c r="Y185" s="3"/>
      <c r="Z185" s="3"/>
    </row>
    <row r="186">
      <c r="A186" s="30" t="s">
        <v>69</v>
      </c>
      <c r="B186" s="24">
        <v>3.7</v>
      </c>
      <c r="C186" s="24">
        <v>2.5</v>
      </c>
      <c r="D186" s="24">
        <v>1.8</v>
      </c>
      <c r="E186" s="24">
        <v>1.4</v>
      </c>
      <c r="F186" s="24">
        <v>1.8</v>
      </c>
      <c r="G186" s="24">
        <v>1.8</v>
      </c>
      <c r="H186" s="24">
        <v>0.5</v>
      </c>
      <c r="I186" s="24">
        <v>0.5</v>
      </c>
      <c r="J186" s="24">
        <v>0.38</v>
      </c>
      <c r="K186" s="24">
        <v>0.36</v>
      </c>
      <c r="L186" s="3"/>
      <c r="M186" s="3"/>
      <c r="N186" s="3"/>
      <c r="O186" s="3"/>
      <c r="P186" s="3"/>
      <c r="Q186" s="3"/>
      <c r="R186" s="3"/>
      <c r="S186" s="3"/>
      <c r="T186" s="3"/>
      <c r="U186" s="3"/>
      <c r="V186" s="3"/>
      <c r="W186" s="3"/>
      <c r="X186" s="3"/>
      <c r="Y186" s="3"/>
      <c r="Z186" s="3"/>
    </row>
    <row r="187">
      <c r="A187" s="30" t="s">
        <v>69</v>
      </c>
      <c r="B187" s="24">
        <v>3.7</v>
      </c>
      <c r="C187" s="24">
        <v>2.5</v>
      </c>
      <c r="D187" s="24">
        <v>1.7</v>
      </c>
      <c r="E187" s="24">
        <v>1.3</v>
      </c>
      <c r="F187" s="24">
        <v>1.7</v>
      </c>
      <c r="G187" s="24">
        <v>1.6</v>
      </c>
      <c r="H187" s="24">
        <v>0.5</v>
      </c>
      <c r="I187" s="24">
        <v>0.5</v>
      </c>
      <c r="J187" s="24">
        <v>0.36</v>
      </c>
      <c r="K187" s="24">
        <v>0.36</v>
      </c>
      <c r="L187" s="3"/>
      <c r="M187" s="3"/>
      <c r="N187" s="3"/>
      <c r="O187" s="3"/>
      <c r="P187" s="3"/>
      <c r="Q187" s="3"/>
      <c r="R187" s="3"/>
      <c r="S187" s="3"/>
      <c r="T187" s="3"/>
      <c r="U187" s="3"/>
      <c r="V187" s="3"/>
      <c r="W187" s="3"/>
      <c r="X187" s="3"/>
      <c r="Y187" s="3"/>
      <c r="Z187" s="3"/>
    </row>
    <row r="188">
      <c r="A188" s="30" t="s">
        <v>69</v>
      </c>
      <c r="B188" s="24">
        <v>3.8</v>
      </c>
      <c r="C188" s="24">
        <v>2.7</v>
      </c>
      <c r="D188" s="24">
        <v>1.9</v>
      </c>
      <c r="E188" s="24">
        <v>1.4</v>
      </c>
      <c r="F188" s="24">
        <v>1.8</v>
      </c>
      <c r="G188" s="24">
        <v>1.8</v>
      </c>
      <c r="H188" s="24">
        <v>0.4</v>
      </c>
      <c r="I188" s="24">
        <v>0.5</v>
      </c>
      <c r="J188" s="24">
        <v>0.36</v>
      </c>
      <c r="K188" s="24">
        <v>0.33</v>
      </c>
      <c r="L188" s="3"/>
      <c r="M188" s="3"/>
      <c r="N188" s="3"/>
      <c r="O188" s="3"/>
      <c r="P188" s="3"/>
      <c r="Q188" s="3"/>
      <c r="R188" s="3"/>
      <c r="S188" s="3"/>
      <c r="T188" s="3"/>
      <c r="U188" s="3"/>
      <c r="V188" s="3"/>
      <c r="W188" s="3"/>
      <c r="X188" s="3"/>
      <c r="Y188" s="3"/>
      <c r="Z188" s="3"/>
    </row>
    <row r="189">
      <c r="A189" s="30" t="s">
        <v>69</v>
      </c>
      <c r="B189" s="24">
        <v>3.7</v>
      </c>
      <c r="C189" s="24">
        <v>2.7</v>
      </c>
      <c r="D189" s="24">
        <v>1.7</v>
      </c>
      <c r="E189" s="24">
        <v>1.3</v>
      </c>
      <c r="F189" s="24">
        <v>1.6</v>
      </c>
      <c r="G189" s="24">
        <v>1.6</v>
      </c>
      <c r="H189" s="24">
        <v>0.5</v>
      </c>
      <c r="I189" s="24">
        <v>0.5</v>
      </c>
      <c r="J189" s="24">
        <v>0.37</v>
      </c>
      <c r="K189" s="24">
        <v>0.34</v>
      </c>
      <c r="L189" s="3"/>
      <c r="M189" s="3"/>
      <c r="N189" s="3"/>
      <c r="O189" s="3"/>
      <c r="P189" s="3"/>
      <c r="Q189" s="3"/>
      <c r="R189" s="3"/>
      <c r="S189" s="3"/>
      <c r="T189" s="3"/>
      <c r="U189" s="3"/>
      <c r="V189" s="3"/>
      <c r="W189" s="3"/>
      <c r="X189" s="3"/>
      <c r="Y189" s="3"/>
      <c r="Z189" s="3"/>
    </row>
    <row r="190">
      <c r="A190" s="30" t="s">
        <v>69</v>
      </c>
      <c r="B190" s="24">
        <v>3.9</v>
      </c>
      <c r="C190" s="24">
        <v>2.7</v>
      </c>
      <c r="D190" s="24">
        <v>2.1</v>
      </c>
      <c r="E190" s="24">
        <v>1.6</v>
      </c>
      <c r="F190" s="24">
        <v>2.1</v>
      </c>
      <c r="G190" s="24">
        <v>2.1</v>
      </c>
      <c r="H190" s="24">
        <v>0.6</v>
      </c>
      <c r="I190" s="24">
        <v>0.6</v>
      </c>
      <c r="J190" s="24">
        <v>0.36</v>
      </c>
      <c r="K190" s="24">
        <v>0.39</v>
      </c>
      <c r="L190" s="3"/>
      <c r="M190" s="3"/>
      <c r="N190" s="3"/>
      <c r="O190" s="3"/>
      <c r="P190" s="3"/>
      <c r="Q190" s="3"/>
      <c r="R190" s="3"/>
      <c r="S190" s="3"/>
      <c r="T190" s="3"/>
      <c r="U190" s="3"/>
      <c r="V190" s="3"/>
      <c r="W190" s="3"/>
      <c r="X190" s="3"/>
      <c r="Y190" s="3"/>
      <c r="Z190" s="3"/>
    </row>
    <row r="191">
      <c r="A191" s="30" t="s">
        <v>69</v>
      </c>
      <c r="B191" s="24">
        <v>3.8</v>
      </c>
      <c r="C191" s="24">
        <v>2.8</v>
      </c>
      <c r="D191" s="24">
        <v>1.9</v>
      </c>
      <c r="E191" s="24">
        <v>1.3</v>
      </c>
      <c r="F191" s="24">
        <v>2.1</v>
      </c>
      <c r="G191" s="24">
        <v>2.1</v>
      </c>
      <c r="H191" s="24">
        <v>0.5</v>
      </c>
      <c r="I191" s="24">
        <v>0.5</v>
      </c>
      <c r="J191" s="24">
        <v>0.38</v>
      </c>
      <c r="K191" s="24">
        <v>0.38</v>
      </c>
      <c r="L191" s="3"/>
      <c r="M191" s="3"/>
      <c r="N191" s="3"/>
      <c r="O191" s="3"/>
      <c r="P191" s="3"/>
      <c r="Q191" s="3"/>
      <c r="R191" s="3"/>
      <c r="S191" s="3"/>
      <c r="T191" s="3"/>
      <c r="U191" s="3"/>
      <c r="V191" s="3"/>
      <c r="W191" s="3"/>
      <c r="X191" s="3"/>
      <c r="Y191" s="3"/>
      <c r="Z191" s="3"/>
    </row>
    <row r="192">
      <c r="A192" s="30" t="s">
        <v>69</v>
      </c>
      <c r="B192" s="24">
        <v>3.9</v>
      </c>
      <c r="C192" s="24">
        <v>2.8</v>
      </c>
      <c r="D192" s="24">
        <v>2.1</v>
      </c>
      <c r="E192" s="24">
        <v>1.6</v>
      </c>
      <c r="F192" s="24">
        <v>1.9</v>
      </c>
      <c r="G192" s="24">
        <v>1.9</v>
      </c>
      <c r="H192" s="24">
        <v>0.6</v>
      </c>
      <c r="I192" s="24">
        <v>0.6</v>
      </c>
      <c r="J192" s="24">
        <v>0.39</v>
      </c>
      <c r="K192" s="24">
        <v>0.37</v>
      </c>
      <c r="L192" s="3"/>
      <c r="M192" s="3"/>
      <c r="N192" s="3"/>
      <c r="O192" s="3"/>
      <c r="P192" s="3"/>
      <c r="Q192" s="3"/>
      <c r="R192" s="3"/>
      <c r="S192" s="3"/>
      <c r="T192" s="3"/>
      <c r="U192" s="3"/>
      <c r="V192" s="3"/>
      <c r="W192" s="3"/>
      <c r="X192" s="3"/>
      <c r="Y192" s="3"/>
      <c r="Z192" s="3"/>
    </row>
    <row r="193">
      <c r="A193" s="30" t="s">
        <v>69</v>
      </c>
      <c r="B193" s="24">
        <v>3.8</v>
      </c>
      <c r="C193" s="24">
        <v>2.9</v>
      </c>
      <c r="D193" s="24">
        <v>1.9</v>
      </c>
      <c r="E193" s="24">
        <v>1.4</v>
      </c>
      <c r="F193" s="24">
        <v>1.9</v>
      </c>
      <c r="G193" s="24">
        <v>1.9</v>
      </c>
      <c r="H193" s="24">
        <v>0.5</v>
      </c>
      <c r="I193" s="24">
        <v>0.5</v>
      </c>
      <c r="J193" s="24">
        <v>0.35</v>
      </c>
      <c r="K193" s="24">
        <v>0.38</v>
      </c>
      <c r="L193" s="3"/>
      <c r="M193" s="3"/>
      <c r="N193" s="3"/>
      <c r="O193" s="3"/>
      <c r="P193" s="3"/>
      <c r="Q193" s="3"/>
      <c r="R193" s="3"/>
      <c r="S193" s="3"/>
      <c r="T193" s="3"/>
      <c r="U193" s="3"/>
      <c r="V193" s="3"/>
      <c r="W193" s="3"/>
      <c r="X193" s="3"/>
      <c r="Y193" s="3"/>
      <c r="Z193" s="3"/>
    </row>
    <row r="194">
      <c r="A194" s="30" t="s">
        <v>69</v>
      </c>
      <c r="B194" s="24">
        <v>3.9</v>
      </c>
      <c r="C194" s="24">
        <v>2.8</v>
      </c>
      <c r="D194" s="24">
        <v>2.0</v>
      </c>
      <c r="E194" s="24">
        <v>1.5</v>
      </c>
      <c r="F194" s="24">
        <v>1.9</v>
      </c>
      <c r="G194" s="24">
        <v>1.9</v>
      </c>
      <c r="H194" s="24">
        <v>0.5</v>
      </c>
      <c r="I194" s="24">
        <v>0.4</v>
      </c>
      <c r="J194" s="24">
        <v>0.37</v>
      </c>
      <c r="K194" s="24">
        <v>0.4</v>
      </c>
      <c r="L194" s="3"/>
      <c r="M194" s="3"/>
      <c r="N194" s="3"/>
      <c r="O194" s="3"/>
      <c r="P194" s="3"/>
      <c r="Q194" s="3"/>
      <c r="R194" s="3"/>
      <c r="S194" s="3"/>
      <c r="T194" s="3"/>
      <c r="U194" s="3"/>
      <c r="V194" s="3"/>
      <c r="W194" s="3"/>
      <c r="X194" s="3"/>
      <c r="Y194" s="3"/>
      <c r="Z194" s="3"/>
    </row>
    <row r="195">
      <c r="A195" s="30" t="s">
        <v>69</v>
      </c>
      <c r="B195" s="24">
        <v>3.7</v>
      </c>
      <c r="C195" s="24">
        <v>2.6</v>
      </c>
      <c r="D195" s="24">
        <v>1.7</v>
      </c>
      <c r="E195" s="24">
        <v>1.3</v>
      </c>
      <c r="F195" s="24">
        <v>1.6</v>
      </c>
      <c r="G195" s="24">
        <v>1.6</v>
      </c>
      <c r="H195" s="24">
        <v>0.5</v>
      </c>
      <c r="I195" s="24">
        <v>0.5</v>
      </c>
      <c r="J195" s="24">
        <v>0.37</v>
      </c>
      <c r="K195" s="24">
        <v>0.35</v>
      </c>
      <c r="L195" s="3"/>
      <c r="M195" s="3"/>
      <c r="N195" s="3"/>
      <c r="O195" s="3"/>
      <c r="P195" s="3"/>
      <c r="Q195" s="3"/>
      <c r="R195" s="3"/>
      <c r="S195" s="3"/>
      <c r="T195" s="3"/>
      <c r="U195" s="3"/>
      <c r="V195" s="3"/>
      <c r="W195" s="3"/>
      <c r="X195" s="3"/>
      <c r="Y195" s="3"/>
      <c r="Z195" s="3"/>
    </row>
    <row r="196">
      <c r="A196" s="30" t="s">
        <v>69</v>
      </c>
      <c r="B196" s="24">
        <v>3.5</v>
      </c>
      <c r="C196" s="24">
        <v>2.5</v>
      </c>
      <c r="D196" s="24">
        <v>1.6</v>
      </c>
      <c r="E196" s="24">
        <v>1.2</v>
      </c>
      <c r="F196" s="24">
        <v>1.5</v>
      </c>
      <c r="G196" s="24">
        <v>1.5</v>
      </c>
      <c r="H196" s="24">
        <v>0.5</v>
      </c>
      <c r="I196" s="24">
        <v>0.5</v>
      </c>
      <c r="J196" s="24">
        <v>0.38</v>
      </c>
      <c r="K196" s="24">
        <v>0.38</v>
      </c>
      <c r="L196" s="3"/>
      <c r="M196" s="3"/>
      <c r="N196" s="3"/>
      <c r="O196" s="3"/>
      <c r="P196" s="3"/>
      <c r="Q196" s="3"/>
      <c r="R196" s="3"/>
      <c r="S196" s="3"/>
      <c r="T196" s="3"/>
      <c r="U196" s="3"/>
      <c r="V196" s="3"/>
      <c r="W196" s="3"/>
      <c r="X196" s="3"/>
      <c r="Y196" s="3"/>
      <c r="Z196" s="3"/>
    </row>
    <row r="197">
      <c r="A197" s="30" t="s">
        <v>69</v>
      </c>
      <c r="B197" s="24">
        <v>3.5</v>
      </c>
      <c r="C197" s="24">
        <v>2.5</v>
      </c>
      <c r="D197" s="24">
        <v>1.5</v>
      </c>
      <c r="E197" s="24">
        <v>1.1</v>
      </c>
      <c r="F197" s="24">
        <v>1.6</v>
      </c>
      <c r="G197" s="24">
        <v>1.6</v>
      </c>
      <c r="H197" s="24">
        <v>0.5</v>
      </c>
      <c r="I197" s="24">
        <v>0.5</v>
      </c>
      <c r="J197" s="24">
        <v>0.37</v>
      </c>
      <c r="K197" s="24">
        <v>0.37</v>
      </c>
      <c r="L197" s="3"/>
      <c r="M197" s="3"/>
      <c r="N197" s="3"/>
      <c r="O197" s="3"/>
      <c r="P197" s="3"/>
      <c r="Q197" s="3"/>
      <c r="R197" s="3"/>
      <c r="S197" s="3"/>
      <c r="T197" s="3"/>
      <c r="U197" s="3"/>
      <c r="V197" s="3"/>
      <c r="W197" s="3"/>
      <c r="X197" s="3"/>
      <c r="Y197" s="3"/>
      <c r="Z197" s="3"/>
    </row>
    <row r="198">
      <c r="A198" s="30" t="s">
        <v>69</v>
      </c>
      <c r="B198" s="24">
        <v>3.6</v>
      </c>
      <c r="C198" s="24">
        <v>2.5</v>
      </c>
      <c r="D198" s="24">
        <v>1.7</v>
      </c>
      <c r="E198" s="24">
        <v>1.2</v>
      </c>
      <c r="F198" s="24">
        <v>1.7</v>
      </c>
      <c r="G198" s="24">
        <v>1.7</v>
      </c>
      <c r="H198" s="24">
        <v>0.4</v>
      </c>
      <c r="I198" s="24">
        <v>0.5</v>
      </c>
      <c r="J198" s="24">
        <v>0.37</v>
      </c>
      <c r="K198" s="24">
        <v>0.38</v>
      </c>
      <c r="L198" s="3"/>
      <c r="M198" s="3"/>
      <c r="N198" s="3"/>
      <c r="O198" s="3"/>
      <c r="P198" s="3"/>
      <c r="Q198" s="3"/>
      <c r="R198" s="3"/>
      <c r="S198" s="3"/>
      <c r="T198" s="3"/>
      <c r="U198" s="3"/>
      <c r="V198" s="3"/>
      <c r="W198" s="3"/>
      <c r="X198" s="3"/>
      <c r="Y198" s="3"/>
      <c r="Z198" s="3"/>
    </row>
    <row r="199">
      <c r="A199" s="30" t="s">
        <v>69</v>
      </c>
      <c r="B199" s="24">
        <v>3.8</v>
      </c>
      <c r="C199" s="24">
        <v>2.7</v>
      </c>
      <c r="D199" s="24">
        <v>2.1</v>
      </c>
      <c r="E199" s="24">
        <v>1.7</v>
      </c>
      <c r="F199" s="24">
        <v>2.0</v>
      </c>
      <c r="G199" s="24">
        <v>1.9</v>
      </c>
      <c r="H199" s="24">
        <v>0.5</v>
      </c>
      <c r="I199" s="24">
        <v>0.5</v>
      </c>
      <c r="J199" s="24">
        <v>0.38</v>
      </c>
      <c r="K199" s="24">
        <v>0.39</v>
      </c>
      <c r="L199" s="3"/>
      <c r="M199" s="3"/>
      <c r="N199" s="3"/>
      <c r="O199" s="3"/>
      <c r="P199" s="3"/>
      <c r="Q199" s="3"/>
      <c r="R199" s="3"/>
      <c r="S199" s="3"/>
      <c r="T199" s="3"/>
      <c r="U199" s="3"/>
      <c r="V199" s="3"/>
      <c r="W199" s="3"/>
      <c r="X199" s="3"/>
      <c r="Y199" s="3"/>
      <c r="Z199" s="3"/>
    </row>
    <row r="200">
      <c r="A200" s="30" t="s">
        <v>70</v>
      </c>
      <c r="B200" s="24">
        <v>3.7</v>
      </c>
      <c r="C200" s="24">
        <v>2.7</v>
      </c>
      <c r="D200" s="24">
        <v>1.9</v>
      </c>
      <c r="E200" s="24">
        <v>1.5</v>
      </c>
      <c r="F200" s="24">
        <v>1.8</v>
      </c>
      <c r="G200" s="24">
        <v>1.8</v>
      </c>
      <c r="H200" s="24">
        <v>0.5</v>
      </c>
      <c r="I200" s="24">
        <v>0.5</v>
      </c>
      <c r="J200" s="24">
        <v>0.35</v>
      </c>
      <c r="K200" s="24">
        <v>0.37</v>
      </c>
      <c r="L200" s="3"/>
      <c r="M200" s="3"/>
      <c r="N200" s="3"/>
      <c r="O200" s="3"/>
      <c r="P200" s="3"/>
      <c r="Q200" s="3"/>
      <c r="R200" s="3"/>
      <c r="S200" s="3"/>
      <c r="T200" s="3"/>
      <c r="U200" s="3"/>
      <c r="V200" s="3"/>
      <c r="W200" s="3"/>
      <c r="X200" s="3"/>
      <c r="Y200" s="3"/>
      <c r="Z200" s="3"/>
    </row>
    <row r="201">
      <c r="A201" s="30" t="s">
        <v>70</v>
      </c>
      <c r="B201" s="24">
        <v>3.8</v>
      </c>
      <c r="C201" s="24">
        <v>2.7</v>
      </c>
      <c r="D201" s="24">
        <v>1.9</v>
      </c>
      <c r="E201" s="24">
        <v>1.6</v>
      </c>
      <c r="F201" s="24">
        <v>1.8</v>
      </c>
      <c r="G201" s="24">
        <v>1.8</v>
      </c>
      <c r="H201" s="24">
        <v>0.5</v>
      </c>
      <c r="I201" s="24">
        <v>0.5</v>
      </c>
      <c r="J201" s="24">
        <v>0.35</v>
      </c>
      <c r="K201" s="24">
        <v>0.35</v>
      </c>
      <c r="L201" s="3"/>
      <c r="M201" s="3"/>
      <c r="N201" s="3"/>
      <c r="O201" s="3"/>
      <c r="P201" s="3"/>
      <c r="Q201" s="3"/>
      <c r="R201" s="3"/>
      <c r="S201" s="3"/>
      <c r="T201" s="3"/>
      <c r="U201" s="3"/>
      <c r="V201" s="3"/>
      <c r="W201" s="3"/>
      <c r="X201" s="3"/>
      <c r="Y201" s="3"/>
      <c r="Z201" s="3"/>
    </row>
    <row r="202">
      <c r="A202" s="30" t="s">
        <v>70</v>
      </c>
      <c r="B202" s="24">
        <v>3.7</v>
      </c>
      <c r="C202" s="24">
        <v>2.7</v>
      </c>
      <c r="D202" s="24">
        <v>1.8</v>
      </c>
      <c r="E202" s="24">
        <v>1.5</v>
      </c>
      <c r="F202" s="24">
        <v>1.8</v>
      </c>
      <c r="G202" s="24">
        <v>1.8</v>
      </c>
      <c r="H202" s="24">
        <v>0.5</v>
      </c>
      <c r="I202" s="24">
        <v>0.5</v>
      </c>
      <c r="J202" s="24">
        <v>0.35</v>
      </c>
      <c r="K202" s="24">
        <v>0.35</v>
      </c>
      <c r="L202" s="3"/>
      <c r="M202" s="3"/>
      <c r="N202" s="3"/>
      <c r="O202" s="3"/>
      <c r="P202" s="3"/>
      <c r="Q202" s="3"/>
      <c r="R202" s="3"/>
      <c r="S202" s="3"/>
      <c r="T202" s="3"/>
      <c r="U202" s="3"/>
      <c r="V202" s="3"/>
      <c r="W202" s="3"/>
      <c r="X202" s="3"/>
      <c r="Y202" s="3"/>
      <c r="Z202" s="3"/>
    </row>
    <row r="203">
      <c r="A203" s="30" t="s">
        <v>70</v>
      </c>
      <c r="B203" s="24">
        <v>3.8</v>
      </c>
      <c r="C203" s="24">
        <v>2.8</v>
      </c>
      <c r="D203" s="24">
        <v>1.8</v>
      </c>
      <c r="E203" s="24">
        <v>1.5</v>
      </c>
      <c r="F203" s="24">
        <v>1.8</v>
      </c>
      <c r="G203" s="24">
        <v>1.8</v>
      </c>
      <c r="H203" s="24">
        <v>0.5</v>
      </c>
      <c r="I203" s="24">
        <v>0.5</v>
      </c>
      <c r="J203" s="24">
        <v>0.36</v>
      </c>
      <c r="K203" s="24">
        <v>0.35</v>
      </c>
      <c r="L203" s="3"/>
      <c r="M203" s="3"/>
      <c r="N203" s="3"/>
      <c r="O203" s="3"/>
      <c r="P203" s="3"/>
      <c r="Q203" s="3"/>
      <c r="R203" s="3"/>
      <c r="S203" s="3"/>
      <c r="T203" s="3"/>
      <c r="U203" s="3"/>
      <c r="V203" s="3"/>
      <c r="W203" s="3"/>
      <c r="X203" s="3"/>
      <c r="Y203" s="3"/>
      <c r="Z203" s="3"/>
    </row>
    <row r="204">
      <c r="A204" s="30" t="s">
        <v>70</v>
      </c>
      <c r="B204" s="24">
        <v>3.8</v>
      </c>
      <c r="C204" s="24">
        <v>2.7</v>
      </c>
      <c r="D204" s="24">
        <v>1.8</v>
      </c>
      <c r="E204" s="24">
        <v>1.5</v>
      </c>
      <c r="F204" s="24">
        <v>1.8</v>
      </c>
      <c r="G204" s="24">
        <v>1.7</v>
      </c>
      <c r="H204" s="24">
        <v>0.5</v>
      </c>
      <c r="I204" s="24">
        <v>0.5</v>
      </c>
      <c r="J204" s="24">
        <v>0.35</v>
      </c>
      <c r="K204" s="24">
        <v>0.35</v>
      </c>
      <c r="L204" s="3"/>
      <c r="M204" s="3"/>
      <c r="N204" s="3"/>
      <c r="O204" s="3"/>
      <c r="P204" s="3"/>
      <c r="Q204" s="3"/>
      <c r="R204" s="3"/>
      <c r="S204" s="3"/>
      <c r="T204" s="3"/>
      <c r="U204" s="3"/>
      <c r="V204" s="3"/>
      <c r="W204" s="3"/>
      <c r="X204" s="3"/>
      <c r="Y204" s="3"/>
      <c r="Z204" s="3"/>
    </row>
    <row r="205">
      <c r="A205" s="30" t="s">
        <v>70</v>
      </c>
      <c r="B205" s="24">
        <v>3.7</v>
      </c>
      <c r="C205" s="24">
        <v>2.7</v>
      </c>
      <c r="D205" s="24">
        <v>1.9</v>
      </c>
      <c r="E205" s="24">
        <v>1.5</v>
      </c>
      <c r="F205" s="24">
        <v>1.9</v>
      </c>
      <c r="G205" s="24">
        <v>1.9</v>
      </c>
      <c r="H205" s="24">
        <v>0.5</v>
      </c>
      <c r="I205" s="24">
        <v>0.5</v>
      </c>
      <c r="J205" s="24">
        <v>0.36</v>
      </c>
      <c r="K205" s="24">
        <v>0.35</v>
      </c>
      <c r="L205" s="3"/>
      <c r="M205" s="3"/>
      <c r="N205" s="3"/>
      <c r="O205" s="3"/>
      <c r="P205" s="3"/>
      <c r="Q205" s="3"/>
      <c r="R205" s="3"/>
      <c r="S205" s="3"/>
      <c r="T205" s="3"/>
      <c r="U205" s="3"/>
      <c r="V205" s="3"/>
      <c r="W205" s="3"/>
      <c r="X205" s="3"/>
      <c r="Y205" s="3"/>
      <c r="Z205" s="3"/>
    </row>
    <row r="206">
      <c r="A206" s="30" t="s">
        <v>70</v>
      </c>
      <c r="B206" s="24">
        <v>3.8</v>
      </c>
      <c r="C206" s="24">
        <v>2.7</v>
      </c>
      <c r="D206" s="24">
        <v>1.8</v>
      </c>
      <c r="E206" s="24">
        <v>1.6</v>
      </c>
      <c r="F206" s="24">
        <v>1.8</v>
      </c>
      <c r="G206" s="24">
        <v>1.8</v>
      </c>
      <c r="H206" s="24">
        <v>0.5</v>
      </c>
      <c r="I206" s="24">
        <v>0.5</v>
      </c>
      <c r="J206" s="24">
        <v>0.36</v>
      </c>
      <c r="K206" s="24">
        <v>0.36</v>
      </c>
      <c r="L206" s="3"/>
      <c r="M206" s="3"/>
      <c r="N206" s="3"/>
      <c r="O206" s="3"/>
      <c r="P206" s="3"/>
      <c r="Q206" s="3"/>
      <c r="R206" s="3"/>
      <c r="S206" s="3"/>
      <c r="T206" s="3"/>
      <c r="U206" s="3"/>
      <c r="V206" s="3"/>
      <c r="W206" s="3"/>
      <c r="X206" s="3"/>
      <c r="Y206" s="3"/>
      <c r="Z206" s="3"/>
    </row>
    <row r="207">
      <c r="A207" s="30" t="s">
        <v>70</v>
      </c>
      <c r="B207" s="24">
        <v>3.7</v>
      </c>
      <c r="C207" s="24">
        <v>2.8</v>
      </c>
      <c r="D207" s="24">
        <v>1.9</v>
      </c>
      <c r="E207" s="24">
        <v>1.5</v>
      </c>
      <c r="F207" s="24">
        <v>1.9</v>
      </c>
      <c r="G207" s="24">
        <v>1.9</v>
      </c>
      <c r="H207" s="24">
        <v>0.5</v>
      </c>
      <c r="I207" s="24">
        <v>0.6</v>
      </c>
      <c r="J207" s="24">
        <v>0.37</v>
      </c>
      <c r="K207" s="24">
        <v>0.37</v>
      </c>
      <c r="L207" s="3"/>
      <c r="M207" s="3"/>
      <c r="N207" s="3"/>
      <c r="O207" s="3"/>
      <c r="P207" s="3"/>
      <c r="Q207" s="3"/>
      <c r="R207" s="3"/>
      <c r="S207" s="3"/>
      <c r="T207" s="3"/>
      <c r="U207" s="3"/>
      <c r="V207" s="3"/>
      <c r="W207" s="3"/>
      <c r="X207" s="3"/>
      <c r="Y207" s="3"/>
      <c r="Z207" s="3"/>
    </row>
    <row r="208">
      <c r="A208" s="30" t="s">
        <v>70</v>
      </c>
      <c r="B208" s="24">
        <v>3.8</v>
      </c>
      <c r="C208" s="24">
        <v>2.8</v>
      </c>
      <c r="D208" s="24">
        <v>1.9</v>
      </c>
      <c r="E208" s="24">
        <v>1.5</v>
      </c>
      <c r="F208" s="24">
        <v>1.9</v>
      </c>
      <c r="G208" s="24">
        <v>1.9</v>
      </c>
      <c r="H208" s="24">
        <v>0.5</v>
      </c>
      <c r="I208" s="24">
        <v>0.5</v>
      </c>
      <c r="J208" s="24">
        <v>0.37</v>
      </c>
      <c r="K208" s="24">
        <v>0.37</v>
      </c>
      <c r="L208" s="3"/>
      <c r="M208" s="3"/>
      <c r="N208" s="3"/>
      <c r="O208" s="3"/>
      <c r="P208" s="3"/>
      <c r="Q208" s="3"/>
      <c r="R208" s="3"/>
      <c r="S208" s="3"/>
      <c r="T208" s="3"/>
      <c r="U208" s="3"/>
      <c r="V208" s="3"/>
      <c r="W208" s="3"/>
      <c r="X208" s="3"/>
      <c r="Y208" s="3"/>
      <c r="Z208" s="3"/>
    </row>
    <row r="209">
      <c r="A209" s="30" t="s">
        <v>70</v>
      </c>
      <c r="B209" s="24">
        <v>3.7</v>
      </c>
      <c r="C209" s="24">
        <v>2.7</v>
      </c>
      <c r="D209" s="24">
        <v>1.9</v>
      </c>
      <c r="E209" s="24">
        <v>1.5</v>
      </c>
      <c r="F209" s="24">
        <v>1.9</v>
      </c>
      <c r="G209" s="24">
        <v>1.9</v>
      </c>
      <c r="H209" s="24">
        <v>0.5</v>
      </c>
      <c r="I209" s="24">
        <v>0.5</v>
      </c>
      <c r="J209" s="24">
        <v>0.37</v>
      </c>
      <c r="K209" s="24">
        <v>0.36</v>
      </c>
      <c r="L209" s="3"/>
      <c r="M209" s="3"/>
      <c r="N209" s="3"/>
      <c r="O209" s="3"/>
      <c r="P209" s="3"/>
      <c r="Q209" s="3"/>
      <c r="R209" s="3"/>
      <c r="S209" s="3"/>
      <c r="T209" s="3"/>
      <c r="U209" s="3"/>
      <c r="V209" s="3"/>
      <c r="W209" s="3"/>
      <c r="X209" s="3"/>
      <c r="Y209" s="3"/>
      <c r="Z209" s="3"/>
    </row>
    <row r="210">
      <c r="A210" s="30" t="s">
        <v>70</v>
      </c>
      <c r="B210" s="24">
        <v>3.8</v>
      </c>
      <c r="C210" s="24">
        <v>2.8</v>
      </c>
      <c r="D210" s="24">
        <v>2.0</v>
      </c>
      <c r="E210" s="24">
        <v>1.6</v>
      </c>
      <c r="F210" s="24">
        <v>1.7</v>
      </c>
      <c r="G210" s="24">
        <v>1.7</v>
      </c>
      <c r="H210" s="24">
        <v>0.5</v>
      </c>
      <c r="I210" s="24">
        <v>0.5</v>
      </c>
      <c r="J210" s="24">
        <v>0.36</v>
      </c>
      <c r="K210" s="24">
        <v>0.35</v>
      </c>
      <c r="L210" s="3"/>
      <c r="M210" s="3"/>
      <c r="N210" s="3"/>
      <c r="O210" s="3"/>
      <c r="P210" s="3"/>
      <c r="Q210" s="3"/>
      <c r="R210" s="3"/>
      <c r="S210" s="3"/>
      <c r="T210" s="3"/>
      <c r="U210" s="3"/>
      <c r="V210" s="3"/>
      <c r="W210" s="3"/>
      <c r="X210" s="3"/>
      <c r="Y210" s="3"/>
      <c r="Z210" s="3"/>
    </row>
    <row r="211">
      <c r="A211" s="30" t="s">
        <v>70</v>
      </c>
      <c r="B211" s="24">
        <v>3.7</v>
      </c>
      <c r="C211" s="24">
        <v>2.7</v>
      </c>
      <c r="D211" s="24">
        <v>1.8</v>
      </c>
      <c r="E211" s="24">
        <v>1.5</v>
      </c>
      <c r="F211" s="24">
        <v>1.8</v>
      </c>
      <c r="G211" s="24">
        <v>1.8</v>
      </c>
      <c r="H211" s="24">
        <v>0.5</v>
      </c>
      <c r="I211" s="24">
        <v>0.5</v>
      </c>
      <c r="J211" s="24">
        <v>0.39</v>
      </c>
      <c r="K211" s="24">
        <v>0.39</v>
      </c>
      <c r="L211" s="3"/>
      <c r="M211" s="3"/>
      <c r="N211" s="3"/>
      <c r="O211" s="3"/>
      <c r="P211" s="3"/>
      <c r="Q211" s="3"/>
      <c r="R211" s="3"/>
      <c r="S211" s="3"/>
      <c r="T211" s="3"/>
      <c r="U211" s="3"/>
      <c r="V211" s="3"/>
      <c r="W211" s="3"/>
      <c r="X211" s="3"/>
      <c r="Y211" s="3"/>
      <c r="Z211" s="3"/>
    </row>
    <row r="212">
      <c r="A212" s="30" t="s">
        <v>70</v>
      </c>
      <c r="B212" s="24">
        <v>3.9</v>
      </c>
      <c r="C212" s="24">
        <v>2.7</v>
      </c>
      <c r="D212" s="24">
        <v>1.8</v>
      </c>
      <c r="E212" s="24">
        <v>1.5</v>
      </c>
      <c r="F212" s="24">
        <v>1.8</v>
      </c>
      <c r="G212" s="24">
        <v>1.8</v>
      </c>
      <c r="H212" s="24">
        <v>0.4</v>
      </c>
      <c r="I212" s="24">
        <v>0.5</v>
      </c>
      <c r="J212" s="24">
        <v>0.39</v>
      </c>
      <c r="K212" s="24">
        <v>0.39</v>
      </c>
      <c r="L212" s="3"/>
      <c r="M212" s="3"/>
      <c r="N212" s="3"/>
      <c r="O212" s="3"/>
      <c r="P212" s="3"/>
      <c r="Q212" s="3"/>
      <c r="R212" s="3"/>
      <c r="S212" s="3"/>
      <c r="T212" s="3"/>
      <c r="U212" s="3"/>
      <c r="V212" s="3"/>
      <c r="W212" s="3"/>
      <c r="X212" s="3"/>
      <c r="Y212" s="3"/>
      <c r="Z212" s="3"/>
    </row>
    <row r="213">
      <c r="A213" s="30" t="s">
        <v>70</v>
      </c>
      <c r="B213" s="24">
        <v>3.7</v>
      </c>
      <c r="C213" s="24">
        <v>2.6</v>
      </c>
      <c r="D213" s="24">
        <v>1.8</v>
      </c>
      <c r="E213" s="24">
        <v>1.5</v>
      </c>
      <c r="F213" s="24">
        <v>1.8</v>
      </c>
      <c r="G213" s="24">
        <v>1.8</v>
      </c>
      <c r="H213" s="24">
        <v>0.5</v>
      </c>
      <c r="I213" s="24">
        <v>0.5</v>
      </c>
      <c r="J213" s="24">
        <v>0.36</v>
      </c>
      <c r="K213" s="24">
        <v>0.39</v>
      </c>
      <c r="L213" s="3"/>
      <c r="M213" s="3"/>
      <c r="N213" s="3"/>
      <c r="O213" s="3"/>
      <c r="P213" s="3"/>
      <c r="Q213" s="3"/>
      <c r="R213" s="3"/>
      <c r="S213" s="3"/>
      <c r="T213" s="3"/>
      <c r="U213" s="3"/>
      <c r="V213" s="3"/>
      <c r="W213" s="3"/>
      <c r="X213" s="3"/>
      <c r="Y213" s="3"/>
      <c r="Z213" s="3"/>
    </row>
    <row r="214">
      <c r="A214" s="30" t="s">
        <v>70</v>
      </c>
      <c r="B214" s="24">
        <v>3.8</v>
      </c>
      <c r="C214" s="24">
        <v>2.7</v>
      </c>
      <c r="D214" s="24">
        <v>1.8</v>
      </c>
      <c r="E214" s="24">
        <v>1.6</v>
      </c>
      <c r="F214" s="24">
        <v>1.8</v>
      </c>
      <c r="G214" s="24">
        <v>1.8</v>
      </c>
      <c r="H214" s="24">
        <v>0.5</v>
      </c>
      <c r="I214" s="24">
        <v>0.5</v>
      </c>
      <c r="J214" s="24">
        <v>0.39</v>
      </c>
      <c r="K214" s="24">
        <v>0.36</v>
      </c>
      <c r="L214" s="3"/>
      <c r="M214" s="3"/>
      <c r="N214" s="3"/>
      <c r="O214" s="3"/>
      <c r="P214" s="3"/>
      <c r="Q214" s="3"/>
      <c r="R214" s="3"/>
      <c r="S214" s="3"/>
      <c r="T214" s="3"/>
      <c r="U214" s="3"/>
      <c r="V214" s="3"/>
      <c r="W214" s="3"/>
      <c r="X214" s="3"/>
      <c r="Y214" s="3"/>
      <c r="Z214" s="3"/>
    </row>
    <row r="215">
      <c r="A215" s="30" t="s">
        <v>71</v>
      </c>
      <c r="B215" s="24">
        <v>3.8</v>
      </c>
      <c r="C215" s="24">
        <v>2.8</v>
      </c>
      <c r="D215" s="24">
        <v>1.8</v>
      </c>
      <c r="E215" s="24">
        <v>1.6</v>
      </c>
      <c r="F215" s="24">
        <v>1.8</v>
      </c>
      <c r="G215" s="24">
        <v>1.8</v>
      </c>
      <c r="H215" s="24">
        <v>0.5</v>
      </c>
      <c r="I215" s="24">
        <v>0.5</v>
      </c>
      <c r="J215" s="24">
        <v>0.37</v>
      </c>
      <c r="K215" s="24">
        <v>0.37</v>
      </c>
      <c r="L215" s="3"/>
      <c r="M215" s="3"/>
      <c r="N215" s="3"/>
      <c r="O215" s="3"/>
      <c r="P215" s="3"/>
      <c r="Q215" s="3"/>
      <c r="R215" s="3"/>
      <c r="S215" s="3"/>
      <c r="T215" s="3"/>
      <c r="U215" s="3"/>
      <c r="V215" s="3"/>
      <c r="W215" s="3"/>
      <c r="X215" s="3"/>
      <c r="Y215" s="3"/>
      <c r="Z215" s="3"/>
    </row>
    <row r="216">
      <c r="A216" s="30" t="s">
        <v>71</v>
      </c>
      <c r="B216" s="24">
        <v>3.7</v>
      </c>
      <c r="C216" s="24">
        <v>2.8</v>
      </c>
      <c r="D216" s="24">
        <v>1.8</v>
      </c>
      <c r="E216" s="24">
        <v>1.5</v>
      </c>
      <c r="F216" s="24">
        <v>1.8</v>
      </c>
      <c r="G216" s="24">
        <v>1.8</v>
      </c>
      <c r="H216" s="24">
        <v>0.5</v>
      </c>
      <c r="I216" s="24">
        <v>0.5</v>
      </c>
      <c r="J216" s="24">
        <v>0.37</v>
      </c>
      <c r="K216" s="24">
        <v>0.37</v>
      </c>
      <c r="L216" s="3"/>
      <c r="M216" s="3"/>
      <c r="N216" s="3"/>
      <c r="O216" s="3"/>
      <c r="P216" s="3"/>
      <c r="Q216" s="3"/>
      <c r="R216" s="3"/>
      <c r="S216" s="3"/>
      <c r="T216" s="3"/>
      <c r="U216" s="3"/>
      <c r="V216" s="3"/>
      <c r="W216" s="3"/>
      <c r="X216" s="3"/>
      <c r="Y216" s="3"/>
      <c r="Z216" s="3"/>
    </row>
    <row r="217">
      <c r="A217" s="30" t="s">
        <v>71</v>
      </c>
      <c r="B217" s="24">
        <v>3.7</v>
      </c>
      <c r="C217" s="24">
        <v>2.7</v>
      </c>
      <c r="D217" s="24">
        <v>1.8</v>
      </c>
      <c r="E217" s="24">
        <v>1.6</v>
      </c>
      <c r="F217" s="24">
        <v>1.8</v>
      </c>
      <c r="G217" s="24">
        <v>1.8</v>
      </c>
      <c r="H217" s="24">
        <v>0.5</v>
      </c>
      <c r="I217" s="24">
        <v>0.5</v>
      </c>
      <c r="J217" s="24">
        <v>0.37</v>
      </c>
      <c r="K217" s="24">
        <v>0.37</v>
      </c>
      <c r="L217" s="3"/>
      <c r="M217" s="3"/>
      <c r="N217" s="3"/>
      <c r="O217" s="3"/>
      <c r="P217" s="3"/>
      <c r="Q217" s="3"/>
      <c r="R217" s="3"/>
      <c r="S217" s="3"/>
      <c r="T217" s="3"/>
      <c r="U217" s="3"/>
      <c r="V217" s="3"/>
      <c r="W217" s="3"/>
      <c r="X217" s="3"/>
      <c r="Y217" s="3"/>
      <c r="Z217" s="3"/>
    </row>
    <row r="218">
      <c r="A218" s="30" t="s">
        <v>71</v>
      </c>
      <c r="B218" s="24">
        <v>3.7</v>
      </c>
      <c r="C218" s="24">
        <v>2.7</v>
      </c>
      <c r="D218" s="24">
        <v>1.9</v>
      </c>
      <c r="E218" s="24">
        <v>1.5</v>
      </c>
      <c r="F218" s="24">
        <v>1.7</v>
      </c>
      <c r="G218" s="24">
        <v>1.7</v>
      </c>
      <c r="H218" s="24">
        <v>0.6</v>
      </c>
      <c r="I218" s="24">
        <v>0.6</v>
      </c>
      <c r="J218" s="24">
        <v>0.36</v>
      </c>
      <c r="K218" s="24">
        <v>0.37</v>
      </c>
      <c r="L218" s="3"/>
      <c r="M218" s="3"/>
      <c r="N218" s="3"/>
      <c r="O218" s="3"/>
      <c r="P218" s="3"/>
      <c r="Q218" s="3"/>
      <c r="R218" s="3"/>
      <c r="S218" s="3"/>
      <c r="T218" s="3"/>
      <c r="U218" s="3"/>
      <c r="V218" s="3"/>
      <c r="W218" s="3"/>
      <c r="X218" s="3"/>
      <c r="Y218" s="3"/>
      <c r="Z218" s="3"/>
    </row>
    <row r="219">
      <c r="A219" s="30" t="s">
        <v>71</v>
      </c>
      <c r="B219" s="24">
        <v>3.9</v>
      </c>
      <c r="C219" s="24">
        <v>2.8</v>
      </c>
      <c r="D219" s="24">
        <v>1.9</v>
      </c>
      <c r="E219" s="24">
        <v>1.5</v>
      </c>
      <c r="F219" s="24">
        <v>1.8</v>
      </c>
      <c r="G219" s="24">
        <v>1.8</v>
      </c>
      <c r="H219" s="24">
        <v>0.5</v>
      </c>
      <c r="I219" s="24">
        <v>0.5</v>
      </c>
      <c r="J219" s="24">
        <v>0.37</v>
      </c>
      <c r="K219" s="24">
        <v>0.37</v>
      </c>
      <c r="L219" s="3"/>
      <c r="M219" s="3"/>
      <c r="N219" s="3"/>
      <c r="O219" s="3"/>
      <c r="P219" s="3"/>
      <c r="Q219" s="3"/>
      <c r="R219" s="3"/>
      <c r="S219" s="3"/>
      <c r="T219" s="3"/>
      <c r="U219" s="3"/>
      <c r="V219" s="3"/>
      <c r="W219" s="3"/>
      <c r="X219" s="3"/>
      <c r="Y219" s="3"/>
      <c r="Z219" s="3"/>
    </row>
    <row r="220">
      <c r="A220" s="30" t="s">
        <v>71</v>
      </c>
      <c r="B220" s="24">
        <v>3.8</v>
      </c>
      <c r="C220" s="24">
        <v>2.7</v>
      </c>
      <c r="D220" s="24">
        <v>1.8</v>
      </c>
      <c r="E220" s="24">
        <v>1.5</v>
      </c>
      <c r="F220" s="24">
        <v>1.8</v>
      </c>
      <c r="G220" s="24">
        <v>1.9</v>
      </c>
      <c r="H220" s="24">
        <v>0.5</v>
      </c>
      <c r="I220" s="24">
        <v>0.5</v>
      </c>
      <c r="J220" s="24">
        <v>0.36</v>
      </c>
      <c r="K220" s="24">
        <v>0.36</v>
      </c>
      <c r="L220" s="3"/>
      <c r="M220" s="3"/>
      <c r="N220" s="3"/>
      <c r="O220" s="3"/>
      <c r="P220" s="3"/>
      <c r="Q220" s="3"/>
      <c r="R220" s="3"/>
      <c r="S220" s="3"/>
      <c r="T220" s="3"/>
      <c r="U220" s="3"/>
      <c r="V220" s="3"/>
      <c r="W220" s="3"/>
      <c r="X220" s="3"/>
      <c r="Y220" s="3"/>
      <c r="Z220" s="3"/>
    </row>
    <row r="221">
      <c r="A221" s="30" t="s">
        <v>71</v>
      </c>
      <c r="B221" s="24">
        <v>3.8</v>
      </c>
      <c r="C221" s="24">
        <v>2.8</v>
      </c>
      <c r="D221" s="24">
        <v>1.8</v>
      </c>
      <c r="E221" s="24">
        <v>1.5</v>
      </c>
      <c r="F221" s="24">
        <v>1.8</v>
      </c>
      <c r="G221" s="24">
        <v>1.8</v>
      </c>
      <c r="H221" s="24">
        <v>0.6</v>
      </c>
      <c r="I221" s="24">
        <v>0.5</v>
      </c>
      <c r="J221" s="24">
        <v>0.37</v>
      </c>
      <c r="K221" s="24">
        <v>0.36</v>
      </c>
      <c r="L221" s="3"/>
      <c r="M221" s="3"/>
      <c r="N221" s="3"/>
      <c r="O221" s="3"/>
      <c r="P221" s="3"/>
      <c r="Q221" s="3"/>
      <c r="R221" s="3"/>
      <c r="S221" s="3"/>
      <c r="T221" s="3"/>
      <c r="U221" s="3"/>
      <c r="V221" s="3"/>
      <c r="W221" s="3"/>
      <c r="X221" s="3"/>
      <c r="Y221" s="3"/>
      <c r="Z221" s="3"/>
    </row>
    <row r="222">
      <c r="A222" s="30" t="s">
        <v>71</v>
      </c>
      <c r="B222" s="24">
        <v>3.8</v>
      </c>
      <c r="C222" s="24">
        <v>2.7</v>
      </c>
      <c r="D222" s="24">
        <v>1.8</v>
      </c>
      <c r="E222" s="24">
        <v>1.5</v>
      </c>
      <c r="F222" s="24">
        <v>1.8</v>
      </c>
      <c r="G222" s="24">
        <v>1.8</v>
      </c>
      <c r="H222" s="24">
        <v>0.5</v>
      </c>
      <c r="I222" s="24">
        <v>0.6</v>
      </c>
      <c r="J222" s="24">
        <v>0.35</v>
      </c>
      <c r="K222" s="24">
        <v>0.35</v>
      </c>
      <c r="L222" s="3"/>
      <c r="M222" s="3"/>
      <c r="N222" s="3"/>
      <c r="O222" s="3"/>
      <c r="P222" s="3"/>
      <c r="Q222" s="3"/>
      <c r="R222" s="3"/>
      <c r="S222" s="3"/>
      <c r="T222" s="3"/>
      <c r="U222" s="3"/>
      <c r="V222" s="3"/>
      <c r="W222" s="3"/>
      <c r="X222" s="3"/>
      <c r="Y222" s="3"/>
      <c r="Z222" s="3"/>
    </row>
    <row r="223">
      <c r="A223" s="30" t="s">
        <v>71</v>
      </c>
      <c r="B223" s="24">
        <v>3.7</v>
      </c>
      <c r="C223" s="24">
        <v>2.7</v>
      </c>
      <c r="D223" s="24">
        <v>2.0</v>
      </c>
      <c r="E223" s="24">
        <v>1.6</v>
      </c>
      <c r="F223" s="24">
        <v>1.9</v>
      </c>
      <c r="G223" s="24">
        <v>1.9</v>
      </c>
      <c r="H223" s="24">
        <v>0.5</v>
      </c>
      <c r="I223" s="24">
        <v>0.5</v>
      </c>
      <c r="J223" s="24">
        <v>0.35</v>
      </c>
      <c r="K223" s="24">
        <v>0.35</v>
      </c>
      <c r="L223" s="3"/>
      <c r="M223" s="3"/>
      <c r="N223" s="3"/>
      <c r="O223" s="3"/>
      <c r="P223" s="3"/>
      <c r="Q223" s="3"/>
      <c r="R223" s="3"/>
      <c r="S223" s="3"/>
      <c r="T223" s="3"/>
      <c r="U223" s="3"/>
      <c r="V223" s="3"/>
      <c r="W223" s="3"/>
      <c r="X223" s="3"/>
      <c r="Y223" s="3"/>
      <c r="Z223" s="3"/>
    </row>
    <row r="224">
      <c r="A224" s="30" t="s">
        <v>71</v>
      </c>
      <c r="B224" s="24">
        <v>3.7</v>
      </c>
      <c r="C224" s="24">
        <v>2.8</v>
      </c>
      <c r="D224" s="24">
        <v>1.8</v>
      </c>
      <c r="E224" s="24">
        <v>1.6</v>
      </c>
      <c r="F224" s="24">
        <v>1.9</v>
      </c>
      <c r="G224" s="24">
        <v>1.9</v>
      </c>
      <c r="H224" s="24">
        <v>0.5</v>
      </c>
      <c r="I224" s="24">
        <v>0.4</v>
      </c>
      <c r="J224" s="24">
        <v>0.36</v>
      </c>
      <c r="K224" s="24">
        <v>0.36</v>
      </c>
      <c r="L224" s="3"/>
      <c r="M224" s="3"/>
      <c r="N224" s="3"/>
      <c r="O224" s="3"/>
      <c r="P224" s="3"/>
      <c r="Q224" s="3"/>
      <c r="R224" s="3"/>
      <c r="S224" s="3"/>
      <c r="T224" s="3"/>
      <c r="U224" s="3"/>
      <c r="V224" s="3"/>
      <c r="W224" s="3"/>
      <c r="X224" s="3"/>
      <c r="Y224" s="3"/>
      <c r="Z224" s="3"/>
    </row>
    <row r="225">
      <c r="A225" s="30" t="s">
        <v>71</v>
      </c>
      <c r="B225" s="24">
        <v>3.7</v>
      </c>
      <c r="C225" s="24">
        <v>2.7</v>
      </c>
      <c r="D225" s="24">
        <v>1.8</v>
      </c>
      <c r="E225" s="24">
        <v>1.5</v>
      </c>
      <c r="F225" s="24">
        <v>1.8</v>
      </c>
      <c r="G225" s="24">
        <v>1.8</v>
      </c>
      <c r="H225" s="24">
        <v>0.5</v>
      </c>
      <c r="I225" s="24">
        <v>0.5</v>
      </c>
      <c r="J225" s="24">
        <v>0.36</v>
      </c>
      <c r="K225" s="24">
        <v>0.36</v>
      </c>
      <c r="L225" s="3"/>
      <c r="M225" s="3"/>
      <c r="N225" s="3"/>
      <c r="O225" s="3"/>
      <c r="P225" s="3"/>
      <c r="Q225" s="3"/>
      <c r="R225" s="3"/>
      <c r="S225" s="3"/>
      <c r="T225" s="3"/>
      <c r="U225" s="3"/>
      <c r="V225" s="3"/>
      <c r="W225" s="3"/>
      <c r="X225" s="3"/>
      <c r="Y225" s="3"/>
      <c r="Z225" s="3"/>
    </row>
    <row r="226">
      <c r="A226" s="30" t="s">
        <v>71</v>
      </c>
      <c r="B226" s="24">
        <v>3.8</v>
      </c>
      <c r="C226" s="24">
        <v>2.8</v>
      </c>
      <c r="D226" s="24">
        <v>1.9</v>
      </c>
      <c r="E226" s="24">
        <v>1.5</v>
      </c>
      <c r="F226" s="24">
        <v>1.9</v>
      </c>
      <c r="G226" s="24">
        <v>1.8</v>
      </c>
      <c r="H226" s="24">
        <v>0.5</v>
      </c>
      <c r="I226" s="24">
        <v>0.5</v>
      </c>
      <c r="J226" s="24">
        <v>0.36</v>
      </c>
      <c r="K226" s="24">
        <v>0.36</v>
      </c>
      <c r="L226" s="3"/>
      <c r="M226" s="3"/>
      <c r="N226" s="3"/>
      <c r="O226" s="3"/>
      <c r="P226" s="3"/>
      <c r="Q226" s="3"/>
      <c r="R226" s="3"/>
      <c r="S226" s="3"/>
      <c r="T226" s="3"/>
      <c r="U226" s="3"/>
      <c r="V226" s="3"/>
      <c r="W226" s="3"/>
      <c r="X226" s="3"/>
      <c r="Y226" s="3"/>
      <c r="Z226" s="3"/>
    </row>
    <row r="227">
      <c r="A227" s="30" t="s">
        <v>71</v>
      </c>
      <c r="B227" s="24">
        <v>3.8</v>
      </c>
      <c r="C227" s="24">
        <v>2.7</v>
      </c>
      <c r="D227" s="24">
        <v>1.9</v>
      </c>
      <c r="E227" s="24">
        <v>1.5</v>
      </c>
      <c r="F227" s="24">
        <v>1.8</v>
      </c>
      <c r="G227" s="24">
        <v>1.8</v>
      </c>
      <c r="H227" s="24">
        <v>0.5</v>
      </c>
      <c r="I227" s="24">
        <v>0.5</v>
      </c>
      <c r="J227" s="24">
        <v>0.36</v>
      </c>
      <c r="K227" s="24">
        <v>0.36</v>
      </c>
      <c r="L227" s="3"/>
      <c r="M227" s="3"/>
      <c r="N227" s="3"/>
      <c r="O227" s="3"/>
      <c r="P227" s="3"/>
      <c r="Q227" s="3"/>
      <c r="R227" s="3"/>
      <c r="S227" s="3"/>
      <c r="T227" s="3"/>
      <c r="U227" s="3"/>
      <c r="V227" s="3"/>
      <c r="W227" s="3"/>
      <c r="X227" s="3"/>
      <c r="Y227" s="3"/>
      <c r="Z227" s="3"/>
    </row>
    <row r="228">
      <c r="A228" s="30" t="s">
        <v>71</v>
      </c>
      <c r="B228" s="24">
        <v>3.7</v>
      </c>
      <c r="C228" s="24">
        <v>2.8</v>
      </c>
      <c r="D228" s="24">
        <v>1.8</v>
      </c>
      <c r="E228" s="24">
        <v>1.6</v>
      </c>
      <c r="F228" s="24">
        <v>1.8</v>
      </c>
      <c r="G228" s="24">
        <v>1.8</v>
      </c>
      <c r="H228" s="24">
        <v>0.5</v>
      </c>
      <c r="I228" s="24">
        <v>0.5</v>
      </c>
      <c r="J228" s="24">
        <v>0.37</v>
      </c>
      <c r="K228" s="24">
        <v>0.37</v>
      </c>
      <c r="L228" s="3"/>
      <c r="M228" s="3"/>
      <c r="N228" s="3"/>
      <c r="O228" s="3"/>
      <c r="P228" s="3"/>
      <c r="Q228" s="3"/>
      <c r="R228" s="3"/>
      <c r="S228" s="3"/>
      <c r="T228" s="3"/>
      <c r="U228" s="3"/>
      <c r="V228" s="3"/>
      <c r="W228" s="3"/>
      <c r="X228" s="3"/>
      <c r="Y228" s="3"/>
      <c r="Z228" s="3"/>
    </row>
    <row r="229">
      <c r="A229" s="30" t="s">
        <v>71</v>
      </c>
      <c r="B229" s="24">
        <v>3.7</v>
      </c>
      <c r="C229" s="24">
        <v>2.7</v>
      </c>
      <c r="D229" s="24">
        <v>1.9</v>
      </c>
      <c r="E229" s="24">
        <v>1.6</v>
      </c>
      <c r="F229" s="24">
        <v>1.8</v>
      </c>
      <c r="G229" s="24">
        <v>1.8</v>
      </c>
      <c r="H229" s="24">
        <v>0.5</v>
      </c>
      <c r="I229" s="24">
        <v>0.5</v>
      </c>
      <c r="J229" s="24">
        <v>0.37</v>
      </c>
      <c r="K229" s="24">
        <v>0.37</v>
      </c>
      <c r="L229" s="3"/>
      <c r="M229" s="3"/>
      <c r="N229" s="3"/>
      <c r="O229" s="3"/>
      <c r="P229" s="3"/>
      <c r="Q229" s="3"/>
      <c r="R229" s="3"/>
      <c r="S229" s="3"/>
      <c r="T229" s="3"/>
      <c r="U229" s="3"/>
      <c r="V229" s="3"/>
      <c r="W229" s="3"/>
      <c r="X229" s="3"/>
      <c r="Y229" s="3"/>
      <c r="Z229" s="3"/>
    </row>
    <row r="230">
      <c r="A230" s="30" t="s">
        <v>72</v>
      </c>
      <c r="B230" s="24">
        <v>3.8</v>
      </c>
      <c r="C230" s="24">
        <v>2.6</v>
      </c>
      <c r="D230" s="24">
        <v>2.0</v>
      </c>
      <c r="E230" s="24">
        <v>1.5</v>
      </c>
      <c r="F230" s="24">
        <v>1.9</v>
      </c>
      <c r="G230" s="24">
        <v>1.9</v>
      </c>
      <c r="H230" s="24">
        <v>0.5</v>
      </c>
      <c r="I230" s="24">
        <v>0.5</v>
      </c>
      <c r="J230" s="24">
        <v>0.35</v>
      </c>
      <c r="K230" s="24">
        <v>0.35</v>
      </c>
      <c r="L230" s="3"/>
      <c r="M230" s="3"/>
      <c r="N230" s="3"/>
      <c r="O230" s="3"/>
      <c r="P230" s="3"/>
      <c r="Q230" s="3"/>
      <c r="R230" s="3"/>
      <c r="S230" s="3"/>
      <c r="T230" s="3"/>
      <c r="U230" s="3"/>
      <c r="V230" s="3"/>
      <c r="W230" s="3"/>
      <c r="X230" s="3"/>
      <c r="Y230" s="3"/>
      <c r="Z230" s="3"/>
    </row>
    <row r="231">
      <c r="A231" s="30" t="s">
        <v>72</v>
      </c>
      <c r="B231" s="24">
        <v>3.9</v>
      </c>
      <c r="C231" s="24">
        <v>2.7</v>
      </c>
      <c r="D231" s="24">
        <v>2.0</v>
      </c>
      <c r="E231" s="24">
        <v>1.5</v>
      </c>
      <c r="F231" s="24">
        <v>2.0</v>
      </c>
      <c r="G231" s="24">
        <v>2.0</v>
      </c>
      <c r="H231" s="24">
        <v>0.5</v>
      </c>
      <c r="I231" s="24">
        <v>0.5</v>
      </c>
      <c r="J231" s="24">
        <v>0.35</v>
      </c>
      <c r="K231" s="24">
        <v>0.33</v>
      </c>
      <c r="L231" s="3"/>
      <c r="M231" s="3"/>
      <c r="N231" s="3"/>
      <c r="O231" s="3"/>
      <c r="P231" s="3"/>
      <c r="Q231" s="3"/>
      <c r="R231" s="3"/>
      <c r="S231" s="3"/>
      <c r="T231" s="3"/>
      <c r="U231" s="3"/>
      <c r="V231" s="3"/>
      <c r="W231" s="3"/>
      <c r="X231" s="3"/>
      <c r="Y231" s="3"/>
      <c r="Z231" s="3"/>
    </row>
    <row r="232">
      <c r="A232" s="30" t="s">
        <v>72</v>
      </c>
      <c r="B232" s="24">
        <v>3.9</v>
      </c>
      <c r="C232" s="24">
        <v>2.7</v>
      </c>
      <c r="D232" s="24">
        <v>2.1</v>
      </c>
      <c r="E232" s="24">
        <v>1.6</v>
      </c>
      <c r="F232" s="24">
        <v>2.1</v>
      </c>
      <c r="G232" s="24">
        <v>2.0</v>
      </c>
      <c r="H232" s="24">
        <v>0.5</v>
      </c>
      <c r="I232" s="24">
        <v>0.5</v>
      </c>
      <c r="J232" s="24">
        <v>0.36</v>
      </c>
      <c r="K232" s="24">
        <v>0.36</v>
      </c>
      <c r="L232" s="3"/>
      <c r="M232" s="3"/>
      <c r="N232" s="3"/>
      <c r="O232" s="3"/>
      <c r="P232" s="3"/>
      <c r="Q232" s="3"/>
      <c r="R232" s="3"/>
      <c r="S232" s="3"/>
      <c r="T232" s="3"/>
      <c r="U232" s="3"/>
      <c r="V232" s="3"/>
      <c r="W232" s="3"/>
      <c r="X232" s="3"/>
      <c r="Y232" s="3"/>
      <c r="Z232" s="3"/>
    </row>
    <row r="233">
      <c r="A233" s="30" t="s">
        <v>72</v>
      </c>
      <c r="B233" s="24">
        <v>3.5</v>
      </c>
      <c r="C233" s="24">
        <v>2.6</v>
      </c>
      <c r="D233" s="24">
        <v>1.7</v>
      </c>
      <c r="E233" s="24">
        <v>1.3</v>
      </c>
      <c r="F233" s="24">
        <v>1.7</v>
      </c>
      <c r="G233" s="24">
        <v>1.7</v>
      </c>
      <c r="H233" s="24">
        <v>0.5</v>
      </c>
      <c r="I233" s="24">
        <v>0.4</v>
      </c>
      <c r="J233" s="24">
        <v>0.35</v>
      </c>
      <c r="K233" s="24">
        <v>0.35</v>
      </c>
      <c r="L233" s="3"/>
      <c r="M233" s="3"/>
      <c r="N233" s="3"/>
      <c r="O233" s="3"/>
      <c r="P233" s="3"/>
      <c r="Q233" s="3"/>
      <c r="R233" s="3"/>
      <c r="S233" s="3"/>
      <c r="T233" s="3"/>
      <c r="U233" s="3"/>
      <c r="V233" s="3"/>
      <c r="W233" s="3"/>
      <c r="X233" s="3"/>
      <c r="Y233" s="3"/>
      <c r="Z233" s="3"/>
    </row>
    <row r="234">
      <c r="A234" s="30" t="s">
        <v>72</v>
      </c>
      <c r="B234" s="24">
        <v>3.7</v>
      </c>
      <c r="C234" s="24">
        <v>2.6</v>
      </c>
      <c r="D234" s="24">
        <v>1.8</v>
      </c>
      <c r="E234" s="24">
        <v>1.4</v>
      </c>
      <c r="F234" s="24">
        <v>1.7</v>
      </c>
      <c r="G234" s="24">
        <v>1.7</v>
      </c>
      <c r="H234" s="24">
        <v>0.5</v>
      </c>
      <c r="I234" s="24">
        <v>0.5</v>
      </c>
      <c r="J234" s="24">
        <v>0.34</v>
      </c>
      <c r="K234" s="24">
        <v>0.35</v>
      </c>
      <c r="L234" s="3"/>
      <c r="M234" s="3"/>
      <c r="N234" s="3"/>
      <c r="O234" s="3"/>
      <c r="P234" s="3"/>
      <c r="Q234" s="3"/>
      <c r="R234" s="3"/>
      <c r="S234" s="3"/>
      <c r="T234" s="3"/>
      <c r="U234" s="3"/>
      <c r="V234" s="3"/>
      <c r="W234" s="3"/>
      <c r="X234" s="3"/>
      <c r="Y234" s="3"/>
      <c r="Z234" s="3"/>
    </row>
    <row r="235">
      <c r="A235" s="30" t="s">
        <v>72</v>
      </c>
      <c r="B235" s="24">
        <v>3.8</v>
      </c>
      <c r="C235" s="24">
        <v>2.7</v>
      </c>
      <c r="D235" s="24">
        <v>1.9</v>
      </c>
      <c r="E235" s="24">
        <v>1.4</v>
      </c>
      <c r="F235" s="24">
        <v>1.8</v>
      </c>
      <c r="G235" s="24">
        <v>1.8</v>
      </c>
      <c r="H235" s="24">
        <v>0.5</v>
      </c>
      <c r="I235" s="24">
        <v>0.5</v>
      </c>
      <c r="J235" s="24">
        <v>0.35</v>
      </c>
      <c r="K235" s="24">
        <v>0.32</v>
      </c>
      <c r="L235" s="3"/>
      <c r="M235" s="3"/>
      <c r="N235" s="3"/>
      <c r="O235" s="3"/>
      <c r="P235" s="3"/>
      <c r="Q235" s="3"/>
      <c r="R235" s="3"/>
      <c r="S235" s="3"/>
      <c r="T235" s="3"/>
      <c r="U235" s="3"/>
      <c r="V235" s="3"/>
      <c r="W235" s="3"/>
      <c r="X235" s="3"/>
      <c r="Y235" s="3"/>
      <c r="Z235" s="3"/>
    </row>
    <row r="236">
      <c r="A236" s="30" t="s">
        <v>72</v>
      </c>
      <c r="B236" s="24">
        <v>3.9</v>
      </c>
      <c r="C236" s="24">
        <v>2.8</v>
      </c>
      <c r="D236" s="24">
        <v>1.9</v>
      </c>
      <c r="E236" s="24">
        <v>1.5</v>
      </c>
      <c r="F236" s="24">
        <v>1.8</v>
      </c>
      <c r="G236" s="24">
        <v>1.9</v>
      </c>
      <c r="H236" s="24">
        <v>0.6</v>
      </c>
      <c r="I236" s="24">
        <v>0.6</v>
      </c>
      <c r="J236" s="24">
        <v>0.36</v>
      </c>
      <c r="K236" s="24">
        <v>0.36</v>
      </c>
      <c r="L236" s="3"/>
      <c r="M236" s="3"/>
      <c r="N236" s="3"/>
      <c r="O236" s="3"/>
      <c r="P236" s="3"/>
      <c r="Q236" s="3"/>
      <c r="R236" s="3"/>
      <c r="S236" s="3"/>
      <c r="T236" s="3"/>
      <c r="U236" s="3"/>
      <c r="V236" s="3"/>
      <c r="W236" s="3"/>
      <c r="X236" s="3"/>
      <c r="Y236" s="3"/>
      <c r="Z236" s="3"/>
    </row>
    <row r="237">
      <c r="A237" s="30" t="s">
        <v>72</v>
      </c>
      <c r="B237" s="24">
        <v>3.5</v>
      </c>
      <c r="C237" s="24">
        <v>2.5</v>
      </c>
      <c r="D237" s="24">
        <v>1.6</v>
      </c>
      <c r="E237" s="24">
        <v>1.3</v>
      </c>
      <c r="F237" s="24">
        <v>1.6</v>
      </c>
      <c r="G237" s="24">
        <v>1.6</v>
      </c>
      <c r="H237" s="24">
        <v>0.4</v>
      </c>
      <c r="I237" s="24">
        <v>0.5</v>
      </c>
      <c r="J237" s="24">
        <v>0.35</v>
      </c>
      <c r="K237" s="24">
        <v>0.35</v>
      </c>
      <c r="L237" s="3"/>
      <c r="M237" s="3"/>
      <c r="N237" s="3"/>
      <c r="O237" s="3"/>
      <c r="P237" s="3"/>
      <c r="Q237" s="3"/>
      <c r="R237" s="3"/>
      <c r="S237" s="3"/>
      <c r="T237" s="3"/>
      <c r="U237" s="3"/>
      <c r="V237" s="3"/>
      <c r="W237" s="3"/>
      <c r="X237" s="3"/>
      <c r="Y237" s="3"/>
      <c r="Z237" s="3"/>
    </row>
    <row r="238">
      <c r="A238" s="30" t="s">
        <v>72</v>
      </c>
      <c r="B238" s="24">
        <v>3.7</v>
      </c>
      <c r="C238" s="24">
        <v>2.6</v>
      </c>
      <c r="D238" s="24">
        <v>1.6</v>
      </c>
      <c r="E238" s="24">
        <v>1.2</v>
      </c>
      <c r="F238" s="24">
        <v>1.5</v>
      </c>
      <c r="G238" s="24">
        <v>1.5</v>
      </c>
      <c r="H238" s="24">
        <v>0.5</v>
      </c>
      <c r="I238" s="24">
        <v>0.4</v>
      </c>
      <c r="J238" s="24">
        <v>0.35</v>
      </c>
      <c r="K238" s="24">
        <v>0.38</v>
      </c>
      <c r="L238" s="3"/>
      <c r="M238" s="3"/>
      <c r="N238" s="3"/>
      <c r="O238" s="3"/>
      <c r="P238" s="3"/>
      <c r="Q238" s="3"/>
      <c r="R238" s="3"/>
      <c r="S238" s="3"/>
      <c r="T238" s="3"/>
      <c r="U238" s="3"/>
      <c r="V238" s="3"/>
      <c r="W238" s="3"/>
      <c r="X238" s="3"/>
      <c r="Y238" s="3"/>
      <c r="Z238" s="3"/>
    </row>
    <row r="239">
      <c r="A239" s="30" t="s">
        <v>72</v>
      </c>
      <c r="B239" s="24">
        <v>3.8</v>
      </c>
      <c r="C239" s="24">
        <v>2.8</v>
      </c>
      <c r="D239" s="24">
        <v>1.9</v>
      </c>
      <c r="E239" s="24">
        <v>1.4</v>
      </c>
      <c r="F239" s="24">
        <v>1.9</v>
      </c>
      <c r="G239" s="24">
        <v>1.9</v>
      </c>
      <c r="H239" s="24">
        <v>0.5</v>
      </c>
      <c r="I239" s="24">
        <v>0.5</v>
      </c>
      <c r="J239" s="24">
        <v>0.36</v>
      </c>
      <c r="K239" s="24">
        <v>0.36</v>
      </c>
      <c r="L239" s="3"/>
      <c r="M239" s="3"/>
      <c r="N239" s="3"/>
      <c r="O239" s="3"/>
      <c r="P239" s="3"/>
      <c r="Q239" s="3"/>
      <c r="R239" s="3"/>
      <c r="S239" s="3"/>
      <c r="T239" s="3"/>
      <c r="U239" s="3"/>
      <c r="V239" s="3"/>
      <c r="W239" s="3"/>
      <c r="X239" s="3"/>
      <c r="Y239" s="3"/>
      <c r="Z239" s="3"/>
    </row>
    <row r="240">
      <c r="A240" s="30" t="s">
        <v>72</v>
      </c>
      <c r="B240" s="24">
        <v>3.9</v>
      </c>
      <c r="C240" s="24">
        <v>2.7</v>
      </c>
      <c r="D240" s="24">
        <v>2.1</v>
      </c>
      <c r="E240" s="24">
        <v>1.6</v>
      </c>
      <c r="F240" s="24">
        <v>2.1</v>
      </c>
      <c r="G240" s="24">
        <v>2.1</v>
      </c>
      <c r="H240" s="24">
        <v>0.5</v>
      </c>
      <c r="I240" s="24">
        <v>0.5</v>
      </c>
      <c r="J240" s="24">
        <v>0.35</v>
      </c>
      <c r="K240" s="24">
        <v>0.36</v>
      </c>
      <c r="L240" s="3"/>
      <c r="M240" s="3"/>
      <c r="N240" s="3"/>
      <c r="O240" s="3"/>
      <c r="P240" s="3"/>
      <c r="Q240" s="3"/>
      <c r="R240" s="3"/>
      <c r="S240" s="3"/>
      <c r="T240" s="3"/>
      <c r="U240" s="3"/>
      <c r="V240" s="3"/>
      <c r="W240" s="3"/>
      <c r="X240" s="3"/>
      <c r="Y240" s="3"/>
      <c r="Z240" s="3"/>
    </row>
    <row r="241">
      <c r="A241" s="30" t="s">
        <v>72</v>
      </c>
      <c r="B241" s="24">
        <v>3.7</v>
      </c>
      <c r="C241" s="24">
        <v>2.6</v>
      </c>
      <c r="D241" s="24">
        <v>1.6</v>
      </c>
      <c r="E241" s="24">
        <v>1.3</v>
      </c>
      <c r="F241" s="24">
        <v>1.6</v>
      </c>
      <c r="G241" s="24">
        <v>1.6</v>
      </c>
      <c r="H241" s="24">
        <v>0.4</v>
      </c>
      <c r="I241" s="24">
        <v>0.4</v>
      </c>
      <c r="J241" s="24">
        <v>0.35</v>
      </c>
      <c r="K241" s="24">
        <v>0.35</v>
      </c>
      <c r="L241" s="3"/>
      <c r="M241" s="3"/>
      <c r="N241" s="3"/>
      <c r="O241" s="3"/>
      <c r="P241" s="3"/>
      <c r="Q241" s="3"/>
      <c r="R241" s="3"/>
      <c r="S241" s="3"/>
      <c r="T241" s="3"/>
      <c r="U241" s="3"/>
      <c r="V241" s="3"/>
      <c r="W241" s="3"/>
      <c r="X241" s="3"/>
      <c r="Y241" s="3"/>
      <c r="Z241" s="3"/>
    </row>
    <row r="242">
      <c r="A242" s="30" t="s">
        <v>72</v>
      </c>
      <c r="B242" s="24">
        <v>3.8</v>
      </c>
      <c r="C242" s="24">
        <v>2.7</v>
      </c>
      <c r="D242" s="24">
        <v>1.8</v>
      </c>
      <c r="E242" s="24">
        <v>1.3</v>
      </c>
      <c r="F242" s="24">
        <v>1.9</v>
      </c>
      <c r="G242" s="24">
        <v>1.9</v>
      </c>
      <c r="H242" s="24">
        <v>0.5</v>
      </c>
      <c r="I242" s="24">
        <v>0.5</v>
      </c>
      <c r="J242" s="24">
        <v>0.35</v>
      </c>
      <c r="K242" s="24">
        <v>0.35</v>
      </c>
      <c r="L242" s="3"/>
      <c r="M242" s="3"/>
      <c r="N242" s="3"/>
      <c r="O242" s="3"/>
      <c r="P242" s="3"/>
      <c r="Q242" s="3"/>
      <c r="R242" s="3"/>
      <c r="S242" s="3"/>
      <c r="T242" s="3"/>
      <c r="U242" s="3"/>
      <c r="V242" s="3"/>
      <c r="W242" s="3"/>
      <c r="X242" s="3"/>
      <c r="Y242" s="3"/>
      <c r="Z242" s="3"/>
    </row>
    <row r="243">
      <c r="A243" s="30" t="s">
        <v>72</v>
      </c>
      <c r="B243" s="24">
        <v>3.7</v>
      </c>
      <c r="C243" s="24">
        <v>2.7</v>
      </c>
      <c r="D243" s="24">
        <v>1.8</v>
      </c>
      <c r="E243" s="24">
        <v>1.3</v>
      </c>
      <c r="F243" s="24">
        <v>1.7</v>
      </c>
      <c r="G243" s="24">
        <v>1.7</v>
      </c>
      <c r="H243" s="24">
        <v>0.5</v>
      </c>
      <c r="I243" s="24">
        <v>0.5</v>
      </c>
      <c r="J243" s="24">
        <v>0.35</v>
      </c>
      <c r="K243" s="24">
        <v>0.35</v>
      </c>
      <c r="L243" s="3"/>
      <c r="M243" s="3"/>
      <c r="N243" s="3"/>
      <c r="O243" s="3"/>
      <c r="P243" s="3"/>
      <c r="Q243" s="3"/>
      <c r="R243" s="3"/>
      <c r="S243" s="3"/>
      <c r="T243" s="3"/>
      <c r="U243" s="3"/>
      <c r="V243" s="3"/>
      <c r="W243" s="3"/>
      <c r="X243" s="3"/>
      <c r="Y243" s="3"/>
      <c r="Z243" s="3"/>
    </row>
    <row r="244">
      <c r="A244" s="30" t="s">
        <v>72</v>
      </c>
      <c r="B244" s="24">
        <v>3.5</v>
      </c>
      <c r="C244" s="24">
        <v>2.5</v>
      </c>
      <c r="D244" s="24">
        <v>1.6</v>
      </c>
      <c r="E244" s="24">
        <v>1.3</v>
      </c>
      <c r="F244" s="24">
        <v>1.5</v>
      </c>
      <c r="G244" s="24">
        <v>1.5</v>
      </c>
      <c r="H244" s="24">
        <v>0.4</v>
      </c>
      <c r="I244" s="24">
        <v>0.5</v>
      </c>
      <c r="J244" s="24">
        <v>0.36</v>
      </c>
      <c r="K244" s="24">
        <v>0.37</v>
      </c>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1.22" defaultRowHeight="15.0"/>
  <cols>
    <col customWidth="1" min="1" max="1" width="36.11"/>
    <col customWidth="1" min="2" max="2" width="9.22"/>
    <col customWidth="1" min="3" max="3" width="10.22"/>
    <col customWidth="1" min="4" max="4" width="10.44"/>
    <col customWidth="1" min="5" max="5" width="8.44"/>
    <col customWidth="1" min="6" max="6" width="8.56"/>
    <col customWidth="1" min="7" max="7" width="7.33"/>
    <col customWidth="1" min="8" max="8" width="10.0"/>
    <col customWidth="1" min="9" max="9" width="8.56"/>
    <col customWidth="1" min="10" max="10" width="24.56"/>
    <col customWidth="1" min="11" max="11" width="9.78"/>
    <col customWidth="1" min="12" max="12" width="8.0"/>
    <col customWidth="1" min="13" max="13" width="9.67"/>
    <col customWidth="1" min="14" max="14" width="6.56"/>
    <col customWidth="1" min="15" max="15" width="7.78"/>
    <col customWidth="1" min="16" max="16" width="9.33"/>
    <col customWidth="1" min="17" max="17" width="7.33"/>
    <col customWidth="1" min="18" max="18" width="7.78"/>
    <col customWidth="1" min="19" max="19" width="7.0"/>
    <col customWidth="1" min="20" max="20" width="5.44"/>
    <col customWidth="1" min="21" max="21" width="8.22"/>
    <col customWidth="1" min="22" max="22" width="7.78"/>
    <col customWidth="1" min="23" max="23" width="8.44"/>
    <col customWidth="1" min="24" max="24" width="7.56"/>
    <col customWidth="1" min="25" max="25" width="8.22"/>
    <col customWidth="1" min="26" max="26" width="7.56"/>
    <col customWidth="1" min="27" max="27" width="8.56"/>
    <col customWidth="1" min="28" max="28" width="7.78"/>
    <col customWidth="1" min="30" max="30" width="10.44"/>
    <col customWidth="1" min="31" max="31" width="9.56"/>
    <col customWidth="1" min="32" max="32" width="8.67"/>
    <col customWidth="1" min="33" max="33" width="16.11"/>
    <col customWidth="1" min="34" max="35" width="10.22"/>
  </cols>
  <sheetData>
    <row r="1">
      <c r="A1" s="31" t="s">
        <v>73</v>
      </c>
      <c r="B1" s="26"/>
      <c r="C1" s="26"/>
      <c r="D1" s="26"/>
      <c r="E1" s="26"/>
      <c r="F1" s="32"/>
      <c r="G1" s="26"/>
      <c r="H1" s="26"/>
      <c r="I1" s="32"/>
      <c r="J1" s="26"/>
      <c r="K1" s="26"/>
      <c r="L1" s="32"/>
      <c r="M1" s="33"/>
      <c r="N1" s="34"/>
      <c r="O1" s="26"/>
      <c r="P1" s="35"/>
      <c r="Q1" s="32"/>
      <c r="R1" s="33"/>
      <c r="S1" s="32"/>
      <c r="T1" s="26"/>
      <c r="U1" s="32"/>
      <c r="V1" s="32"/>
      <c r="W1" s="32"/>
      <c r="X1" s="32"/>
      <c r="Y1" s="26"/>
      <c r="Z1" s="26"/>
      <c r="AA1" s="32"/>
      <c r="AB1" s="26"/>
      <c r="AC1" s="26"/>
      <c r="AD1" s="26"/>
      <c r="AE1" s="26"/>
      <c r="AF1" s="26"/>
      <c r="AG1" s="26"/>
      <c r="AH1" s="26"/>
      <c r="AI1" s="26"/>
    </row>
    <row r="2">
      <c r="A2" s="36" t="s">
        <v>74</v>
      </c>
      <c r="B2" s="37" t="s">
        <v>75</v>
      </c>
      <c r="C2" s="38" t="s">
        <v>76</v>
      </c>
      <c r="D2" s="38" t="s">
        <v>77</v>
      </c>
      <c r="E2" s="38" t="s">
        <v>78</v>
      </c>
      <c r="F2" s="39" t="s">
        <v>79</v>
      </c>
      <c r="G2" s="38" t="s">
        <v>80</v>
      </c>
      <c r="H2" s="38" t="s">
        <v>81</v>
      </c>
      <c r="I2" s="39" t="s">
        <v>82</v>
      </c>
      <c r="J2" s="40" t="s">
        <v>83</v>
      </c>
      <c r="K2" s="38" t="s">
        <v>84</v>
      </c>
      <c r="L2" s="38" t="s">
        <v>85</v>
      </c>
      <c r="M2" s="41" t="s">
        <v>86</v>
      </c>
      <c r="N2" s="38" t="s">
        <v>87</v>
      </c>
      <c r="O2" s="38" t="s">
        <v>88</v>
      </c>
      <c r="P2" s="41" t="s">
        <v>89</v>
      </c>
      <c r="Q2" s="38" t="s">
        <v>90</v>
      </c>
      <c r="R2" s="39" t="s">
        <v>91</v>
      </c>
      <c r="S2" s="39" t="s">
        <v>92</v>
      </c>
      <c r="T2" s="38" t="s">
        <v>93</v>
      </c>
      <c r="U2" s="38" t="s">
        <v>94</v>
      </c>
      <c r="V2" s="38" t="s">
        <v>95</v>
      </c>
      <c r="W2" s="38" t="s">
        <v>96</v>
      </c>
      <c r="X2" s="39" t="s">
        <v>97</v>
      </c>
      <c r="Y2" s="38" t="s">
        <v>98</v>
      </c>
      <c r="Z2" s="38" t="s">
        <v>99</v>
      </c>
      <c r="AA2" s="38" t="s">
        <v>100</v>
      </c>
      <c r="AB2" s="38" t="s">
        <v>101</v>
      </c>
      <c r="AC2" s="38" t="s">
        <v>102</v>
      </c>
      <c r="AD2" s="38" t="s">
        <v>103</v>
      </c>
      <c r="AE2" s="38" t="s">
        <v>104</v>
      </c>
      <c r="AF2" s="38" t="s">
        <v>105</v>
      </c>
      <c r="AG2" s="38" t="s">
        <v>106</v>
      </c>
      <c r="AH2" s="39" t="s">
        <v>107</v>
      </c>
      <c r="AI2" s="39" t="s">
        <v>108</v>
      </c>
    </row>
    <row r="3">
      <c r="A3" s="42" t="s">
        <v>109</v>
      </c>
      <c r="B3" s="43">
        <v>568.0</v>
      </c>
      <c r="C3" s="43">
        <f t="shared" ref="C3:C14" si="1">B3/5</f>
        <v>113.6</v>
      </c>
      <c r="D3" s="44">
        <f t="shared" ref="D3:D14" si="2">(C3/113.6)*100</f>
        <v>100</v>
      </c>
      <c r="E3" s="43">
        <v>545.0</v>
      </c>
      <c r="F3" s="44">
        <f t="shared" ref="F3:F14" si="3">(E3/B3)*100</f>
        <v>95.95070423</v>
      </c>
      <c r="G3" s="43">
        <f t="shared" ref="G3:G11" si="4">K3-L3+N3-O3</f>
        <v>488</v>
      </c>
      <c r="H3" s="44">
        <f t="shared" ref="H3:H11" si="5">((E3-(K3+N3))/E3)*100</f>
        <v>6.788990826</v>
      </c>
      <c r="I3" s="44">
        <f t="shared" ref="I3:I14" si="6">(G3/B3)*100</f>
        <v>85.91549296</v>
      </c>
      <c r="J3" s="45" t="s">
        <v>110</v>
      </c>
      <c r="K3" s="43">
        <v>251.0</v>
      </c>
      <c r="L3" s="43">
        <v>11.0</v>
      </c>
      <c r="M3" s="46">
        <f t="shared" ref="M3:M83" si="7">1-L3/K3</f>
        <v>0.9561752988</v>
      </c>
      <c r="N3" s="43">
        <v>257.0</v>
      </c>
      <c r="O3" s="43">
        <v>9.0</v>
      </c>
      <c r="P3" s="46">
        <f t="shared" ref="P3:P47" si="8">((N3-O3)/N3)*100</f>
        <v>96.49805447</v>
      </c>
      <c r="Q3" s="43">
        <v>236.0</v>
      </c>
      <c r="R3" s="46">
        <f t="shared" ref="R3:R47" si="9">(Q3/(N3-O3))*100</f>
        <v>95.16129032</v>
      </c>
      <c r="S3" s="44">
        <f t="shared" ref="S3:S11" si="10">((K3-L3)/(K3-L3+N3-O3))*100</f>
        <v>49.18032787</v>
      </c>
      <c r="T3" s="47">
        <v>0.0</v>
      </c>
      <c r="U3" s="47"/>
      <c r="V3" s="47"/>
      <c r="W3" s="47"/>
      <c r="X3" s="47"/>
      <c r="Y3" s="47"/>
      <c r="Z3" s="47"/>
      <c r="AA3" s="48"/>
      <c r="AB3" s="48"/>
      <c r="AC3" s="48"/>
      <c r="AD3" s="48"/>
      <c r="AE3" s="48"/>
      <c r="AF3" s="48"/>
      <c r="AG3" s="48"/>
      <c r="AH3" s="48"/>
      <c r="AI3" s="48"/>
    </row>
    <row r="4">
      <c r="A4" s="42" t="s">
        <v>109</v>
      </c>
      <c r="B4" s="43">
        <v>529.0</v>
      </c>
      <c r="C4" s="43">
        <f t="shared" si="1"/>
        <v>105.8</v>
      </c>
      <c r="D4" s="44">
        <f t="shared" si="2"/>
        <v>93.13380282</v>
      </c>
      <c r="E4" s="43">
        <v>502.0</v>
      </c>
      <c r="F4" s="44">
        <f t="shared" si="3"/>
        <v>94.89603025</v>
      </c>
      <c r="G4" s="43">
        <f t="shared" si="4"/>
        <v>462</v>
      </c>
      <c r="H4" s="44">
        <f t="shared" si="5"/>
        <v>4.183266932</v>
      </c>
      <c r="I4" s="44">
        <f t="shared" si="6"/>
        <v>87.33459357</v>
      </c>
      <c r="J4" s="45" t="s">
        <v>110</v>
      </c>
      <c r="K4" s="43">
        <v>243.0</v>
      </c>
      <c r="L4" s="43">
        <v>13.0</v>
      </c>
      <c r="M4" s="46">
        <f t="shared" si="7"/>
        <v>0.9465020576</v>
      </c>
      <c r="N4" s="43">
        <v>238.0</v>
      </c>
      <c r="O4" s="43">
        <v>6.0</v>
      </c>
      <c r="P4" s="46">
        <f t="shared" si="8"/>
        <v>97.4789916</v>
      </c>
      <c r="Q4" s="43">
        <v>228.0</v>
      </c>
      <c r="R4" s="46">
        <f t="shared" si="9"/>
        <v>98.27586207</v>
      </c>
      <c r="S4" s="44">
        <f t="shared" si="10"/>
        <v>49.78354978</v>
      </c>
      <c r="T4" s="47">
        <v>0.0</v>
      </c>
      <c r="U4" s="49"/>
      <c r="V4" s="47"/>
      <c r="W4" s="47"/>
      <c r="X4" s="47"/>
      <c r="Y4" s="47"/>
      <c r="Z4" s="47"/>
      <c r="AA4" s="48"/>
      <c r="AB4" s="48"/>
      <c r="AC4" s="48"/>
      <c r="AD4" s="48"/>
      <c r="AE4" s="48"/>
      <c r="AF4" s="48"/>
      <c r="AG4" s="48"/>
      <c r="AH4" s="48"/>
      <c r="AI4" s="48"/>
    </row>
    <row r="5">
      <c r="A5" s="42" t="s">
        <v>109</v>
      </c>
      <c r="B5" s="43">
        <v>503.0</v>
      </c>
      <c r="C5" s="43">
        <f t="shared" si="1"/>
        <v>100.6</v>
      </c>
      <c r="D5" s="44">
        <f t="shared" si="2"/>
        <v>88.55633803</v>
      </c>
      <c r="E5" s="43">
        <v>481.0</v>
      </c>
      <c r="F5" s="44">
        <f t="shared" si="3"/>
        <v>95.62624254</v>
      </c>
      <c r="G5" s="43">
        <f t="shared" si="4"/>
        <v>423</v>
      </c>
      <c r="H5" s="44">
        <f t="shared" si="5"/>
        <v>8.523908524</v>
      </c>
      <c r="I5" s="44">
        <f t="shared" si="6"/>
        <v>84.09542744</v>
      </c>
      <c r="J5" s="45" t="s">
        <v>110</v>
      </c>
      <c r="K5" s="43">
        <v>226.0</v>
      </c>
      <c r="L5" s="43">
        <v>10.0</v>
      </c>
      <c r="M5" s="46">
        <f t="shared" si="7"/>
        <v>0.9557522124</v>
      </c>
      <c r="N5" s="43">
        <v>214.0</v>
      </c>
      <c r="O5" s="43">
        <v>7.0</v>
      </c>
      <c r="P5" s="46">
        <f t="shared" si="8"/>
        <v>96.72897196</v>
      </c>
      <c r="Q5" s="43">
        <v>205.0</v>
      </c>
      <c r="R5" s="46">
        <f t="shared" si="9"/>
        <v>99.03381643</v>
      </c>
      <c r="S5" s="44">
        <f t="shared" si="10"/>
        <v>51.06382979</v>
      </c>
      <c r="T5" s="47">
        <v>0.0</v>
      </c>
      <c r="U5" s="47"/>
      <c r="V5" s="47"/>
      <c r="W5" s="47"/>
      <c r="X5" s="47"/>
      <c r="Y5" s="47"/>
      <c r="Z5" s="47"/>
      <c r="AA5" s="48"/>
      <c r="AB5" s="48"/>
      <c r="AC5" s="48"/>
      <c r="AD5" s="48"/>
      <c r="AE5" s="48"/>
      <c r="AF5" s="48"/>
      <c r="AG5" s="48"/>
      <c r="AH5" s="48"/>
      <c r="AI5" s="48"/>
    </row>
    <row r="6">
      <c r="A6" s="50" t="s">
        <v>111</v>
      </c>
      <c r="B6" s="51">
        <v>454.0</v>
      </c>
      <c r="C6" s="51">
        <f t="shared" si="1"/>
        <v>90.8</v>
      </c>
      <c r="D6" s="52">
        <f t="shared" si="2"/>
        <v>79.92957746</v>
      </c>
      <c r="E6" s="51">
        <v>427.0</v>
      </c>
      <c r="F6" s="52">
        <f t="shared" si="3"/>
        <v>94.05286344</v>
      </c>
      <c r="G6" s="51">
        <f t="shared" si="4"/>
        <v>365</v>
      </c>
      <c r="H6" s="52">
        <f t="shared" si="5"/>
        <v>11.70960187</v>
      </c>
      <c r="I6" s="52">
        <f t="shared" si="6"/>
        <v>80.39647577</v>
      </c>
      <c r="J6" s="53" t="s">
        <v>112</v>
      </c>
      <c r="K6" s="51">
        <v>195.0</v>
      </c>
      <c r="L6" s="51">
        <v>7.0</v>
      </c>
      <c r="M6" s="54">
        <f t="shared" si="7"/>
        <v>0.9641025641</v>
      </c>
      <c r="N6" s="51">
        <v>182.0</v>
      </c>
      <c r="O6" s="51">
        <v>5.0</v>
      </c>
      <c r="P6" s="54">
        <f t="shared" si="8"/>
        <v>97.25274725</v>
      </c>
      <c r="Q6" s="51">
        <v>172.0</v>
      </c>
      <c r="R6" s="54">
        <f t="shared" si="9"/>
        <v>97.17514124</v>
      </c>
      <c r="S6" s="52">
        <f t="shared" si="10"/>
        <v>51.50684932</v>
      </c>
      <c r="T6" s="47">
        <v>0.0</v>
      </c>
      <c r="U6" s="47"/>
      <c r="V6" s="47"/>
      <c r="W6" s="47"/>
      <c r="X6" s="47"/>
      <c r="Y6" s="47"/>
      <c r="Z6" s="47"/>
      <c r="AA6" s="48"/>
      <c r="AB6" s="48"/>
      <c r="AC6" s="48"/>
      <c r="AD6" s="48"/>
      <c r="AE6" s="48"/>
      <c r="AF6" s="48"/>
      <c r="AG6" s="48"/>
      <c r="AH6" s="48"/>
      <c r="AI6" s="48"/>
    </row>
    <row r="7">
      <c r="A7" s="50" t="s">
        <v>113</v>
      </c>
      <c r="B7" s="51">
        <v>497.0</v>
      </c>
      <c r="C7" s="51">
        <f t="shared" si="1"/>
        <v>99.4</v>
      </c>
      <c r="D7" s="52">
        <f t="shared" si="2"/>
        <v>87.5</v>
      </c>
      <c r="E7" s="51">
        <v>458.0</v>
      </c>
      <c r="F7" s="52">
        <f t="shared" si="3"/>
        <v>92.15291751</v>
      </c>
      <c r="G7" s="51">
        <f t="shared" si="4"/>
        <v>402</v>
      </c>
      <c r="H7" s="52">
        <f t="shared" si="5"/>
        <v>7.641921397</v>
      </c>
      <c r="I7" s="52">
        <f t="shared" si="6"/>
        <v>80.88531187</v>
      </c>
      <c r="J7" s="53" t="s">
        <v>112</v>
      </c>
      <c r="K7" s="51">
        <v>215.0</v>
      </c>
      <c r="L7" s="51">
        <v>12.0</v>
      </c>
      <c r="M7" s="54">
        <f t="shared" si="7"/>
        <v>0.9441860465</v>
      </c>
      <c r="N7" s="51">
        <v>208.0</v>
      </c>
      <c r="O7" s="51">
        <v>9.0</v>
      </c>
      <c r="P7" s="54">
        <f t="shared" si="8"/>
        <v>95.67307692</v>
      </c>
      <c r="Q7" s="51">
        <v>188.0</v>
      </c>
      <c r="R7" s="54">
        <f t="shared" si="9"/>
        <v>94.47236181</v>
      </c>
      <c r="S7" s="52">
        <f t="shared" si="10"/>
        <v>50.49751244</v>
      </c>
      <c r="T7" s="47">
        <v>0.0</v>
      </c>
      <c r="U7" s="47"/>
      <c r="V7" s="47"/>
      <c r="W7" s="47"/>
      <c r="X7" s="47"/>
      <c r="Y7" s="47"/>
      <c r="Z7" s="47"/>
      <c r="AA7" s="48"/>
      <c r="AB7" s="48"/>
      <c r="AC7" s="48"/>
      <c r="AD7" s="48"/>
      <c r="AE7" s="48"/>
      <c r="AF7" s="48"/>
      <c r="AG7" s="48"/>
      <c r="AH7" s="48"/>
      <c r="AI7" s="48"/>
    </row>
    <row r="8">
      <c r="A8" s="50" t="s">
        <v>114</v>
      </c>
      <c r="B8" s="51">
        <v>411.0</v>
      </c>
      <c r="C8" s="51">
        <f t="shared" si="1"/>
        <v>82.2</v>
      </c>
      <c r="D8" s="52">
        <f t="shared" si="2"/>
        <v>72.35915493</v>
      </c>
      <c r="E8" s="51">
        <v>362.0</v>
      </c>
      <c r="F8" s="52">
        <f t="shared" si="3"/>
        <v>88.07785888</v>
      </c>
      <c r="G8" s="51">
        <f t="shared" si="4"/>
        <v>302</v>
      </c>
      <c r="H8" s="52">
        <f t="shared" si="5"/>
        <v>10.22099448</v>
      </c>
      <c r="I8" s="52">
        <f t="shared" si="6"/>
        <v>73.47931873</v>
      </c>
      <c r="J8" s="53" t="s">
        <v>112</v>
      </c>
      <c r="K8" s="51">
        <v>153.0</v>
      </c>
      <c r="L8" s="51">
        <v>9.0</v>
      </c>
      <c r="M8" s="54">
        <f t="shared" si="7"/>
        <v>0.9411764706</v>
      </c>
      <c r="N8" s="51">
        <v>172.0</v>
      </c>
      <c r="O8" s="51">
        <v>14.0</v>
      </c>
      <c r="P8" s="54">
        <f t="shared" si="8"/>
        <v>91.86046512</v>
      </c>
      <c r="Q8" s="51">
        <v>155.0</v>
      </c>
      <c r="R8" s="54">
        <f t="shared" si="9"/>
        <v>98.10126582</v>
      </c>
      <c r="S8" s="52">
        <f t="shared" si="10"/>
        <v>47.68211921</v>
      </c>
      <c r="T8" s="47">
        <v>0.0</v>
      </c>
      <c r="U8" s="47"/>
      <c r="V8" s="47"/>
      <c r="W8" s="47"/>
      <c r="X8" s="47"/>
      <c r="Y8" s="47"/>
      <c r="Z8" s="47"/>
      <c r="AA8" s="48"/>
      <c r="AB8" s="48"/>
      <c r="AC8" s="48"/>
      <c r="AD8" s="48"/>
      <c r="AE8" s="48"/>
      <c r="AF8" s="48"/>
      <c r="AG8" s="48"/>
      <c r="AH8" s="48"/>
      <c r="AI8" s="48"/>
    </row>
    <row r="9">
      <c r="A9" s="50" t="s">
        <v>115</v>
      </c>
      <c r="B9" s="51">
        <v>448.0</v>
      </c>
      <c r="C9" s="51">
        <f t="shared" si="1"/>
        <v>89.6</v>
      </c>
      <c r="D9" s="52">
        <f t="shared" si="2"/>
        <v>78.87323944</v>
      </c>
      <c r="E9" s="51">
        <v>403.0</v>
      </c>
      <c r="F9" s="52">
        <f t="shared" si="3"/>
        <v>89.95535714</v>
      </c>
      <c r="G9" s="51">
        <f t="shared" si="4"/>
        <v>339</v>
      </c>
      <c r="H9" s="52">
        <f t="shared" si="5"/>
        <v>11.41439206</v>
      </c>
      <c r="I9" s="52">
        <f t="shared" si="6"/>
        <v>75.66964286</v>
      </c>
      <c r="J9" s="53" t="s">
        <v>112</v>
      </c>
      <c r="K9" s="51">
        <v>182.0</v>
      </c>
      <c r="L9" s="51">
        <v>6.0</v>
      </c>
      <c r="M9" s="54">
        <f t="shared" si="7"/>
        <v>0.967032967</v>
      </c>
      <c r="N9" s="51">
        <v>175.0</v>
      </c>
      <c r="O9" s="51">
        <v>12.0</v>
      </c>
      <c r="P9" s="54">
        <f t="shared" si="8"/>
        <v>93.14285714</v>
      </c>
      <c r="Q9" s="51">
        <v>159.0</v>
      </c>
      <c r="R9" s="54">
        <f t="shared" si="9"/>
        <v>97.54601227</v>
      </c>
      <c r="S9" s="52">
        <f t="shared" si="10"/>
        <v>51.91740413</v>
      </c>
      <c r="T9" s="47">
        <v>0.0</v>
      </c>
      <c r="U9" s="47"/>
      <c r="V9" s="47"/>
      <c r="W9" s="47"/>
      <c r="X9" s="47"/>
      <c r="Y9" s="47"/>
      <c r="Z9" s="47"/>
      <c r="AA9" s="48"/>
      <c r="AB9" s="48"/>
      <c r="AC9" s="48"/>
      <c r="AD9" s="48"/>
      <c r="AE9" s="48"/>
      <c r="AF9" s="48"/>
      <c r="AG9" s="48"/>
      <c r="AH9" s="48"/>
      <c r="AI9" s="48"/>
    </row>
    <row r="10">
      <c r="A10" s="50" t="s">
        <v>115</v>
      </c>
      <c r="B10" s="51">
        <v>515.0</v>
      </c>
      <c r="C10" s="51">
        <f t="shared" si="1"/>
        <v>103</v>
      </c>
      <c r="D10" s="52">
        <f t="shared" si="2"/>
        <v>90.66901408</v>
      </c>
      <c r="E10" s="51">
        <v>486.0</v>
      </c>
      <c r="F10" s="52">
        <f t="shared" si="3"/>
        <v>94.36893204</v>
      </c>
      <c r="G10" s="51">
        <f t="shared" si="4"/>
        <v>431</v>
      </c>
      <c r="H10" s="52">
        <f t="shared" si="5"/>
        <v>6.378600823</v>
      </c>
      <c r="I10" s="52">
        <f t="shared" si="6"/>
        <v>83.68932039</v>
      </c>
      <c r="J10" s="53" t="s">
        <v>112</v>
      </c>
      <c r="K10" s="51">
        <v>237.0</v>
      </c>
      <c r="L10" s="51">
        <v>15.0</v>
      </c>
      <c r="M10" s="54">
        <f t="shared" si="7"/>
        <v>0.9367088608</v>
      </c>
      <c r="N10" s="51">
        <v>218.0</v>
      </c>
      <c r="O10" s="51">
        <v>9.0</v>
      </c>
      <c r="P10" s="54">
        <f t="shared" si="8"/>
        <v>95.87155963</v>
      </c>
      <c r="Q10" s="51">
        <v>201.0</v>
      </c>
      <c r="R10" s="54">
        <f t="shared" si="9"/>
        <v>96.1722488</v>
      </c>
      <c r="S10" s="52">
        <f t="shared" si="10"/>
        <v>51.50812065</v>
      </c>
      <c r="T10" s="47">
        <v>0.0</v>
      </c>
      <c r="U10" s="47"/>
      <c r="V10" s="47"/>
      <c r="W10" s="47"/>
      <c r="X10" s="47"/>
      <c r="Y10" s="47"/>
      <c r="Z10" s="47"/>
      <c r="AA10" s="48"/>
      <c r="AB10" s="48"/>
      <c r="AC10" s="48"/>
      <c r="AD10" s="48"/>
      <c r="AE10" s="48"/>
      <c r="AF10" s="48"/>
      <c r="AG10" s="48"/>
      <c r="AH10" s="48"/>
      <c r="AI10" s="48"/>
    </row>
    <row r="11">
      <c r="A11" s="50" t="s">
        <v>115</v>
      </c>
      <c r="B11" s="51">
        <v>537.0</v>
      </c>
      <c r="C11" s="51">
        <f t="shared" si="1"/>
        <v>107.4</v>
      </c>
      <c r="D11" s="52">
        <f t="shared" si="2"/>
        <v>94.54225352</v>
      </c>
      <c r="E11" s="51">
        <v>502.0</v>
      </c>
      <c r="F11" s="52">
        <f t="shared" si="3"/>
        <v>93.48230912</v>
      </c>
      <c r="G11" s="51">
        <f t="shared" si="4"/>
        <v>432</v>
      </c>
      <c r="H11" s="52">
        <f t="shared" si="5"/>
        <v>7.569721116</v>
      </c>
      <c r="I11" s="52">
        <f t="shared" si="6"/>
        <v>80.44692737</v>
      </c>
      <c r="J11" s="53" t="s">
        <v>112</v>
      </c>
      <c r="K11" s="51">
        <v>239.0</v>
      </c>
      <c r="L11" s="51">
        <v>12.0</v>
      </c>
      <c r="M11" s="54">
        <f t="shared" si="7"/>
        <v>0.949790795</v>
      </c>
      <c r="N11" s="51">
        <v>225.0</v>
      </c>
      <c r="O11" s="51">
        <v>20.0</v>
      </c>
      <c r="P11" s="54">
        <f t="shared" si="8"/>
        <v>91.11111111</v>
      </c>
      <c r="Q11" s="51">
        <v>199.0</v>
      </c>
      <c r="R11" s="54">
        <f t="shared" si="9"/>
        <v>97.07317073</v>
      </c>
      <c r="S11" s="52">
        <f t="shared" si="10"/>
        <v>52.5462963</v>
      </c>
      <c r="T11" s="47">
        <v>0.0</v>
      </c>
      <c r="U11" s="47"/>
      <c r="V11" s="47"/>
      <c r="W11" s="47"/>
      <c r="X11" s="47"/>
      <c r="Y11" s="47"/>
      <c r="Z11" s="47"/>
      <c r="AA11" s="48"/>
      <c r="AB11" s="48"/>
      <c r="AC11" s="48"/>
      <c r="AD11" s="48"/>
      <c r="AE11" s="48"/>
      <c r="AF11" s="48"/>
      <c r="AG11" s="48"/>
      <c r="AH11" s="48"/>
      <c r="AI11" s="48"/>
    </row>
    <row r="12">
      <c r="A12" s="55" t="s">
        <v>116</v>
      </c>
      <c r="B12" s="56">
        <v>553.0</v>
      </c>
      <c r="C12" s="56">
        <f t="shared" si="1"/>
        <v>110.6</v>
      </c>
      <c r="D12" s="57">
        <f t="shared" si="2"/>
        <v>97.35915493</v>
      </c>
      <c r="E12" s="56">
        <v>515.0</v>
      </c>
      <c r="F12" s="57">
        <f t="shared" si="3"/>
        <v>93.1283906</v>
      </c>
      <c r="G12" s="56">
        <f t="shared" ref="G12:G14" si="11">K12-L12+N12-O12+K15-L15+N15-O15</f>
        <v>463</v>
      </c>
      <c r="H12" s="57">
        <f t="shared" ref="H12:H14" si="12">((E12-SUM(K12,N12,K15,N15))/E12)*100</f>
        <v>5.825242718</v>
      </c>
      <c r="I12" s="57">
        <f t="shared" si="6"/>
        <v>83.72513562</v>
      </c>
      <c r="J12" s="58" t="s">
        <v>117</v>
      </c>
      <c r="K12" s="58">
        <v>124.0</v>
      </c>
      <c r="L12" s="58">
        <v>5.0</v>
      </c>
      <c r="M12" s="59">
        <f t="shared" si="7"/>
        <v>0.9596774194</v>
      </c>
      <c r="N12" s="58">
        <v>122.0</v>
      </c>
      <c r="O12" s="58">
        <v>8.0</v>
      </c>
      <c r="P12" s="59">
        <f t="shared" si="8"/>
        <v>93.44262295</v>
      </c>
      <c r="Q12" s="58">
        <v>110.0</v>
      </c>
      <c r="R12" s="59">
        <f t="shared" si="9"/>
        <v>96.49122807</v>
      </c>
      <c r="S12" s="60">
        <f t="shared" ref="S12:S14" si="13">((K12-L12+K15-L15)/G12)*100</f>
        <v>48.59611231</v>
      </c>
      <c r="T12" s="47">
        <v>0.0</v>
      </c>
      <c r="U12" s="48"/>
      <c r="V12" s="48"/>
      <c r="W12" s="48"/>
      <c r="X12" s="48"/>
      <c r="Y12" s="48"/>
      <c r="Z12" s="48"/>
      <c r="AA12" s="48"/>
      <c r="AB12" s="48"/>
      <c r="AC12" s="48"/>
      <c r="AD12" s="48"/>
      <c r="AE12" s="48"/>
      <c r="AF12" s="48"/>
      <c r="AG12" s="48"/>
      <c r="AH12" s="48"/>
      <c r="AI12" s="48"/>
    </row>
    <row r="13">
      <c r="A13" s="55" t="s">
        <v>118</v>
      </c>
      <c r="B13" s="56">
        <v>475.0</v>
      </c>
      <c r="C13" s="56">
        <f t="shared" si="1"/>
        <v>95</v>
      </c>
      <c r="D13" s="57">
        <f t="shared" si="2"/>
        <v>83.62676056</v>
      </c>
      <c r="E13" s="56">
        <v>445.0</v>
      </c>
      <c r="F13" s="57">
        <f t="shared" si="3"/>
        <v>93.68421053</v>
      </c>
      <c r="G13" s="56">
        <f t="shared" si="11"/>
        <v>399</v>
      </c>
      <c r="H13" s="57">
        <f t="shared" si="12"/>
        <v>6.516853933</v>
      </c>
      <c r="I13" s="57">
        <f t="shared" si="6"/>
        <v>84</v>
      </c>
      <c r="J13" s="58" t="s">
        <v>117</v>
      </c>
      <c r="K13" s="58">
        <v>89.0</v>
      </c>
      <c r="L13" s="58">
        <v>3.0</v>
      </c>
      <c r="M13" s="59">
        <f t="shared" si="7"/>
        <v>0.9662921348</v>
      </c>
      <c r="N13" s="58">
        <v>113.0</v>
      </c>
      <c r="O13" s="58">
        <v>5.0</v>
      </c>
      <c r="P13" s="59">
        <f t="shared" si="8"/>
        <v>95.57522124</v>
      </c>
      <c r="Q13" s="58">
        <v>107.0</v>
      </c>
      <c r="R13" s="59">
        <f t="shared" si="9"/>
        <v>99.07407407</v>
      </c>
      <c r="S13" s="60">
        <f t="shared" si="13"/>
        <v>47.86967419</v>
      </c>
      <c r="T13" s="47">
        <v>0.0</v>
      </c>
      <c r="U13" s="48"/>
      <c r="V13" s="48"/>
      <c r="W13" s="48"/>
      <c r="X13" s="48"/>
      <c r="Y13" s="48"/>
      <c r="Z13" s="48"/>
      <c r="AA13" s="48"/>
      <c r="AB13" s="48"/>
      <c r="AC13" s="48"/>
      <c r="AD13" s="48"/>
      <c r="AE13" s="48"/>
      <c r="AF13" s="48"/>
      <c r="AG13" s="48"/>
      <c r="AH13" s="48"/>
      <c r="AI13" s="48"/>
    </row>
    <row r="14">
      <c r="A14" s="55" t="s">
        <v>119</v>
      </c>
      <c r="B14" s="56">
        <v>511.0</v>
      </c>
      <c r="C14" s="56">
        <f t="shared" si="1"/>
        <v>102.2</v>
      </c>
      <c r="D14" s="57">
        <f t="shared" si="2"/>
        <v>89.96478873</v>
      </c>
      <c r="E14" s="56">
        <v>487.0</v>
      </c>
      <c r="F14" s="57">
        <f t="shared" si="3"/>
        <v>95.30332681</v>
      </c>
      <c r="G14" s="56">
        <f t="shared" si="11"/>
        <v>422</v>
      </c>
      <c r="H14" s="57">
        <f t="shared" si="12"/>
        <v>10.47227926</v>
      </c>
      <c r="I14" s="57">
        <f t="shared" si="6"/>
        <v>82.58317025</v>
      </c>
      <c r="J14" s="58" t="s">
        <v>117</v>
      </c>
      <c r="K14" s="58">
        <v>114.0</v>
      </c>
      <c r="L14" s="58">
        <v>4.0</v>
      </c>
      <c r="M14" s="59">
        <f t="shared" si="7"/>
        <v>0.9649122807</v>
      </c>
      <c r="N14" s="58">
        <v>117.0</v>
      </c>
      <c r="O14" s="58">
        <v>3.0</v>
      </c>
      <c r="P14" s="59">
        <f t="shared" si="8"/>
        <v>97.43589744</v>
      </c>
      <c r="Q14" s="58">
        <v>111.0</v>
      </c>
      <c r="R14" s="59">
        <f t="shared" si="9"/>
        <v>97.36842105</v>
      </c>
      <c r="S14" s="60">
        <f t="shared" si="13"/>
        <v>50.9478673</v>
      </c>
      <c r="T14" s="47">
        <v>0.0</v>
      </c>
      <c r="U14" s="48"/>
      <c r="V14" s="48"/>
      <c r="W14" s="48"/>
      <c r="X14" s="48"/>
      <c r="Y14" s="48"/>
      <c r="Z14" s="48"/>
      <c r="AA14" s="48"/>
      <c r="AB14" s="48"/>
      <c r="AC14" s="48"/>
      <c r="AD14" s="48"/>
      <c r="AE14" s="48"/>
      <c r="AF14" s="48"/>
      <c r="AG14" s="48"/>
      <c r="AH14" s="48"/>
      <c r="AI14" s="48"/>
    </row>
    <row r="15">
      <c r="A15" s="61"/>
      <c r="B15" s="56"/>
      <c r="C15" s="56"/>
      <c r="D15" s="57"/>
      <c r="E15" s="56"/>
      <c r="F15" s="62"/>
      <c r="G15" s="56"/>
      <c r="H15" s="56"/>
      <c r="I15" s="62"/>
      <c r="J15" s="63" t="s">
        <v>120</v>
      </c>
      <c r="K15" s="63">
        <v>112.0</v>
      </c>
      <c r="L15" s="63">
        <v>6.0</v>
      </c>
      <c r="M15" s="64">
        <f t="shared" si="7"/>
        <v>0.9464285714</v>
      </c>
      <c r="N15" s="63">
        <v>127.0</v>
      </c>
      <c r="O15" s="63">
        <v>3.0</v>
      </c>
      <c r="P15" s="64">
        <f t="shared" si="8"/>
        <v>97.63779528</v>
      </c>
      <c r="Q15" s="63">
        <v>122.0</v>
      </c>
      <c r="R15" s="64">
        <f t="shared" si="9"/>
        <v>98.38709677</v>
      </c>
      <c r="S15" s="65"/>
      <c r="T15" s="47">
        <v>0.0</v>
      </c>
      <c r="U15" s="48"/>
      <c r="V15" s="48"/>
      <c r="W15" s="66"/>
      <c r="X15" s="48"/>
      <c r="Y15" s="48"/>
      <c r="Z15" s="66"/>
      <c r="AA15" s="48"/>
      <c r="AB15" s="48"/>
      <c r="AC15" s="48"/>
      <c r="AD15" s="48"/>
      <c r="AE15" s="48"/>
      <c r="AF15" s="48"/>
      <c r="AG15" s="49"/>
      <c r="AH15" s="49"/>
      <c r="AI15" s="49"/>
    </row>
    <row r="16">
      <c r="A16" s="61"/>
      <c r="B16" s="56"/>
      <c r="C16" s="56"/>
      <c r="D16" s="57"/>
      <c r="E16" s="56"/>
      <c r="F16" s="56"/>
      <c r="G16" s="56"/>
      <c r="H16" s="56"/>
      <c r="I16" s="56"/>
      <c r="J16" s="63" t="s">
        <v>120</v>
      </c>
      <c r="K16" s="63">
        <v>110.0</v>
      </c>
      <c r="L16" s="63">
        <v>5.0</v>
      </c>
      <c r="M16" s="64">
        <f t="shared" si="7"/>
        <v>0.9545454545</v>
      </c>
      <c r="N16" s="63">
        <v>104.0</v>
      </c>
      <c r="O16" s="63">
        <v>4.0</v>
      </c>
      <c r="P16" s="64">
        <f t="shared" si="8"/>
        <v>96.15384615</v>
      </c>
      <c r="Q16" s="63">
        <v>97.0</v>
      </c>
      <c r="R16" s="64">
        <f t="shared" si="9"/>
        <v>97</v>
      </c>
      <c r="S16" s="65"/>
      <c r="T16" s="47">
        <v>0.0</v>
      </c>
      <c r="U16" s="48"/>
      <c r="V16" s="48"/>
      <c r="W16" s="48"/>
      <c r="X16" s="48"/>
      <c r="Y16" s="48"/>
      <c r="Z16" s="48"/>
      <c r="AA16" s="48"/>
      <c r="AB16" s="48"/>
      <c r="AC16" s="48"/>
      <c r="AD16" s="48"/>
      <c r="AE16" s="48"/>
      <c r="AF16" s="48"/>
      <c r="AG16" s="48"/>
      <c r="AH16" s="48"/>
      <c r="AI16" s="48"/>
    </row>
    <row r="17">
      <c r="A17" s="61"/>
      <c r="B17" s="56"/>
      <c r="C17" s="56"/>
      <c r="D17" s="57"/>
      <c r="E17" s="56"/>
      <c r="F17" s="62"/>
      <c r="G17" s="56"/>
      <c r="H17" s="56"/>
      <c r="I17" s="62"/>
      <c r="J17" s="63" t="s">
        <v>120</v>
      </c>
      <c r="K17" s="63">
        <v>109.0</v>
      </c>
      <c r="L17" s="63">
        <v>4.0</v>
      </c>
      <c r="M17" s="64">
        <f t="shared" si="7"/>
        <v>0.9633027523</v>
      </c>
      <c r="N17" s="63">
        <v>96.0</v>
      </c>
      <c r="O17" s="63">
        <v>3.0</v>
      </c>
      <c r="P17" s="64">
        <f t="shared" si="8"/>
        <v>96.875</v>
      </c>
      <c r="Q17" s="63">
        <v>92.0</v>
      </c>
      <c r="R17" s="64">
        <f t="shared" si="9"/>
        <v>98.92473118</v>
      </c>
      <c r="S17" s="65"/>
      <c r="T17" s="47">
        <v>0.0</v>
      </c>
      <c r="U17" s="48"/>
      <c r="V17" s="48"/>
      <c r="W17" s="48"/>
      <c r="X17" s="48"/>
      <c r="Y17" s="48"/>
      <c r="Z17" s="48"/>
      <c r="AA17" s="48"/>
      <c r="AB17" s="48"/>
      <c r="AC17" s="48"/>
      <c r="AD17" s="48"/>
      <c r="AE17" s="48"/>
      <c r="AF17" s="48"/>
      <c r="AG17" s="48"/>
      <c r="AH17" s="48"/>
      <c r="AI17" s="48"/>
    </row>
    <row r="18">
      <c r="A18" s="61" t="s">
        <v>121</v>
      </c>
      <c r="B18" s="56">
        <v>408.0</v>
      </c>
      <c r="C18" s="56">
        <f t="shared" ref="C18:C20" si="14">B18/5</f>
        <v>81.6</v>
      </c>
      <c r="D18" s="57">
        <f t="shared" ref="D18:D20" si="15">(C18/113.6)*100</f>
        <v>71.83098592</v>
      </c>
      <c r="E18" s="56">
        <v>373.0</v>
      </c>
      <c r="F18" s="57">
        <f t="shared" ref="F18:F20" si="16">(E18/B18)*100</f>
        <v>91.42156863</v>
      </c>
      <c r="G18" s="56">
        <f t="shared" ref="G18:G20" si="17">K18-L18+N18-O18+K21-L21+N21-O21</f>
        <v>317</v>
      </c>
      <c r="H18" s="57">
        <f t="shared" ref="H18:H20" si="18">((E18-SUM(K18,N18,K21,N21))/E18)*100</f>
        <v>11.26005362</v>
      </c>
      <c r="I18" s="57">
        <f t="shared" ref="I18:I20" si="19">(G18/B18)*100</f>
        <v>77.69607843</v>
      </c>
      <c r="J18" s="58" t="s">
        <v>122</v>
      </c>
      <c r="K18" s="58">
        <v>92.0</v>
      </c>
      <c r="L18" s="58">
        <v>4.0</v>
      </c>
      <c r="M18" s="59">
        <f t="shared" si="7"/>
        <v>0.9565217391</v>
      </c>
      <c r="N18" s="58">
        <v>86.0</v>
      </c>
      <c r="O18" s="58">
        <v>5.0</v>
      </c>
      <c r="P18" s="59">
        <f t="shared" si="8"/>
        <v>94.18604651</v>
      </c>
      <c r="Q18" s="58">
        <v>78.0</v>
      </c>
      <c r="R18" s="59">
        <f t="shared" si="9"/>
        <v>96.2962963</v>
      </c>
      <c r="S18" s="60">
        <f t="shared" ref="S18:S20" si="20">((K18-L18+K21-L21)/G18)*100</f>
        <v>51.41955836</v>
      </c>
      <c r="T18" s="47">
        <v>0.0</v>
      </c>
      <c r="U18" s="48"/>
      <c r="V18" s="48"/>
      <c r="W18" s="48"/>
      <c r="X18" s="48"/>
      <c r="Y18" s="48"/>
      <c r="Z18" s="48"/>
      <c r="AA18" s="48"/>
      <c r="AB18" s="48"/>
      <c r="AC18" s="48"/>
      <c r="AD18" s="48"/>
      <c r="AE18" s="48"/>
      <c r="AF18" s="48"/>
      <c r="AG18" s="48"/>
      <c r="AH18" s="48"/>
      <c r="AI18" s="48"/>
    </row>
    <row r="19">
      <c r="A19" s="61" t="s">
        <v>123</v>
      </c>
      <c r="B19" s="56">
        <v>546.0</v>
      </c>
      <c r="C19" s="56">
        <f t="shared" si="14"/>
        <v>109.2</v>
      </c>
      <c r="D19" s="57">
        <f t="shared" si="15"/>
        <v>96.12676056</v>
      </c>
      <c r="E19" s="56">
        <v>513.0</v>
      </c>
      <c r="F19" s="57">
        <f t="shared" si="16"/>
        <v>93.95604396</v>
      </c>
      <c r="G19" s="56">
        <f t="shared" si="17"/>
        <v>461</v>
      </c>
      <c r="H19" s="57">
        <f t="shared" si="18"/>
        <v>6.237816764</v>
      </c>
      <c r="I19" s="57">
        <f t="shared" si="19"/>
        <v>84.43223443</v>
      </c>
      <c r="J19" s="58" t="s">
        <v>122</v>
      </c>
      <c r="K19" s="58">
        <v>122.0</v>
      </c>
      <c r="L19" s="58">
        <v>5.0</v>
      </c>
      <c r="M19" s="59">
        <f t="shared" si="7"/>
        <v>0.9590163934</v>
      </c>
      <c r="N19" s="58">
        <v>115.0</v>
      </c>
      <c r="O19" s="58">
        <v>4.0</v>
      </c>
      <c r="P19" s="59">
        <f t="shared" si="8"/>
        <v>96.52173913</v>
      </c>
      <c r="Q19" s="58">
        <v>108.0</v>
      </c>
      <c r="R19" s="59">
        <f t="shared" si="9"/>
        <v>97.2972973</v>
      </c>
      <c r="S19" s="60">
        <f t="shared" si="20"/>
        <v>49.89154013</v>
      </c>
      <c r="T19" s="47">
        <v>0.0</v>
      </c>
      <c r="U19" s="48"/>
      <c r="V19" s="48"/>
      <c r="W19" s="48"/>
      <c r="X19" s="48"/>
      <c r="Y19" s="48"/>
      <c r="Z19" s="48"/>
      <c r="AA19" s="48"/>
      <c r="AB19" s="48"/>
      <c r="AC19" s="48"/>
      <c r="AD19" s="48"/>
      <c r="AE19" s="48"/>
      <c r="AF19" s="48"/>
      <c r="AG19" s="48"/>
      <c r="AH19" s="48"/>
      <c r="AI19" s="48"/>
    </row>
    <row r="20">
      <c r="A20" s="61" t="s">
        <v>124</v>
      </c>
      <c r="B20" s="56">
        <v>505.0</v>
      </c>
      <c r="C20" s="56">
        <f t="shared" si="14"/>
        <v>101</v>
      </c>
      <c r="D20" s="57">
        <f t="shared" si="15"/>
        <v>88.9084507</v>
      </c>
      <c r="E20" s="56">
        <v>468.0</v>
      </c>
      <c r="F20" s="57">
        <f t="shared" si="16"/>
        <v>92.67326733</v>
      </c>
      <c r="G20" s="56">
        <f t="shared" si="17"/>
        <v>415</v>
      </c>
      <c r="H20" s="57">
        <f t="shared" si="18"/>
        <v>7.692307692</v>
      </c>
      <c r="I20" s="57">
        <f t="shared" si="19"/>
        <v>82.17821782</v>
      </c>
      <c r="J20" s="58" t="s">
        <v>122</v>
      </c>
      <c r="K20" s="58">
        <v>113.0</v>
      </c>
      <c r="L20" s="58">
        <v>6.0</v>
      </c>
      <c r="M20" s="59">
        <f t="shared" si="7"/>
        <v>0.9469026549</v>
      </c>
      <c r="N20" s="58">
        <v>98.0</v>
      </c>
      <c r="O20" s="58">
        <v>3.0</v>
      </c>
      <c r="P20" s="59">
        <f t="shared" si="8"/>
        <v>96.93877551</v>
      </c>
      <c r="Q20" s="58">
        <v>93.0</v>
      </c>
      <c r="R20" s="59">
        <f t="shared" si="9"/>
        <v>97.89473684</v>
      </c>
      <c r="S20" s="60">
        <f t="shared" si="20"/>
        <v>50.36144578</v>
      </c>
      <c r="T20" s="47">
        <v>0.0</v>
      </c>
      <c r="U20" s="48"/>
      <c r="V20" s="48"/>
      <c r="W20" s="48"/>
      <c r="X20" s="48"/>
      <c r="Y20" s="48"/>
      <c r="Z20" s="48"/>
      <c r="AA20" s="48"/>
      <c r="AB20" s="48"/>
      <c r="AC20" s="48"/>
      <c r="AD20" s="48"/>
      <c r="AE20" s="48"/>
      <c r="AF20" s="48"/>
      <c r="AG20" s="48"/>
      <c r="AH20" s="48"/>
      <c r="AI20" s="48"/>
    </row>
    <row r="21">
      <c r="A21" s="61"/>
      <c r="B21" s="56"/>
      <c r="C21" s="56"/>
      <c r="D21" s="57"/>
      <c r="E21" s="56"/>
      <c r="F21" s="56"/>
      <c r="G21" s="56"/>
      <c r="H21" s="56"/>
      <c r="I21" s="56"/>
      <c r="J21" s="63" t="s">
        <v>125</v>
      </c>
      <c r="K21" s="63">
        <v>78.0</v>
      </c>
      <c r="L21" s="63">
        <v>3.0</v>
      </c>
      <c r="M21" s="64">
        <f t="shared" si="7"/>
        <v>0.9615384615</v>
      </c>
      <c r="N21" s="63">
        <v>75.0</v>
      </c>
      <c r="O21" s="63">
        <v>2.0</v>
      </c>
      <c r="P21" s="64">
        <f t="shared" si="8"/>
        <v>97.33333333</v>
      </c>
      <c r="Q21" s="63">
        <v>70.0</v>
      </c>
      <c r="R21" s="64">
        <f t="shared" si="9"/>
        <v>95.89041096</v>
      </c>
      <c r="S21" s="65"/>
      <c r="T21" s="47">
        <v>0.0</v>
      </c>
      <c r="U21" s="48"/>
      <c r="V21" s="48"/>
      <c r="W21" s="48"/>
      <c r="X21" s="48"/>
      <c r="Y21" s="48"/>
      <c r="Z21" s="48"/>
      <c r="AA21" s="48"/>
      <c r="AB21" s="48"/>
      <c r="AC21" s="48"/>
      <c r="AD21" s="48"/>
      <c r="AE21" s="48"/>
      <c r="AF21" s="48"/>
      <c r="AG21" s="48"/>
      <c r="AH21" s="48"/>
      <c r="AI21" s="48"/>
    </row>
    <row r="22">
      <c r="A22" s="61"/>
      <c r="B22" s="56"/>
      <c r="C22" s="56"/>
      <c r="D22" s="62"/>
      <c r="E22" s="56"/>
      <c r="F22" s="56"/>
      <c r="G22" s="56"/>
      <c r="H22" s="56"/>
      <c r="I22" s="56"/>
      <c r="J22" s="63" t="s">
        <v>125</v>
      </c>
      <c r="K22" s="63">
        <v>119.0</v>
      </c>
      <c r="L22" s="63">
        <v>6.0</v>
      </c>
      <c r="M22" s="64">
        <f t="shared" si="7"/>
        <v>0.9495798319</v>
      </c>
      <c r="N22" s="63">
        <v>125.0</v>
      </c>
      <c r="O22" s="63">
        <v>5.0</v>
      </c>
      <c r="P22" s="64">
        <f t="shared" si="8"/>
        <v>96</v>
      </c>
      <c r="Q22" s="63">
        <v>116.0</v>
      </c>
      <c r="R22" s="64">
        <f t="shared" si="9"/>
        <v>96.66666667</v>
      </c>
      <c r="S22" s="65"/>
      <c r="T22" s="47">
        <v>0.0</v>
      </c>
      <c r="U22" s="48"/>
      <c r="V22" s="48"/>
      <c r="W22" s="48"/>
      <c r="X22" s="48"/>
      <c r="Y22" s="48"/>
      <c r="Z22" s="48"/>
      <c r="AA22" s="48"/>
      <c r="AB22" s="48"/>
      <c r="AC22" s="48"/>
      <c r="AD22" s="48"/>
      <c r="AE22" s="48"/>
      <c r="AF22" s="48"/>
      <c r="AG22" s="48"/>
      <c r="AH22" s="48"/>
      <c r="AI22" s="48"/>
    </row>
    <row r="23">
      <c r="A23" s="61"/>
      <c r="B23" s="56"/>
      <c r="C23" s="56"/>
      <c r="D23" s="62"/>
      <c r="E23" s="56"/>
      <c r="F23" s="56"/>
      <c r="G23" s="56"/>
      <c r="H23" s="56"/>
      <c r="I23" s="56"/>
      <c r="J23" s="63" t="s">
        <v>125</v>
      </c>
      <c r="K23" s="63">
        <v>106.0</v>
      </c>
      <c r="L23" s="63">
        <v>4.0</v>
      </c>
      <c r="M23" s="64">
        <f t="shared" si="7"/>
        <v>0.9622641509</v>
      </c>
      <c r="N23" s="63">
        <v>115.0</v>
      </c>
      <c r="O23" s="63">
        <v>4.0</v>
      </c>
      <c r="P23" s="64">
        <f t="shared" si="8"/>
        <v>96.52173913</v>
      </c>
      <c r="Q23" s="63">
        <v>108.0</v>
      </c>
      <c r="R23" s="64">
        <f t="shared" si="9"/>
        <v>97.2972973</v>
      </c>
      <c r="S23" s="65"/>
      <c r="T23" s="47">
        <v>0.0</v>
      </c>
      <c r="U23" s="48"/>
      <c r="V23" s="48"/>
      <c r="W23" s="48"/>
      <c r="X23" s="48"/>
      <c r="Y23" s="48"/>
      <c r="Z23" s="48"/>
      <c r="AA23" s="48"/>
      <c r="AB23" s="48"/>
      <c r="AC23" s="48"/>
      <c r="AD23" s="48"/>
      <c r="AE23" s="48"/>
      <c r="AF23" s="48"/>
      <c r="AG23" s="48"/>
      <c r="AH23" s="48"/>
      <c r="AI23" s="48"/>
    </row>
    <row r="24">
      <c r="A24" s="55" t="s">
        <v>126</v>
      </c>
      <c r="B24" s="56">
        <v>505.0</v>
      </c>
      <c r="C24" s="56">
        <f t="shared" ref="C24:C26" si="21">B24/5</f>
        <v>101</v>
      </c>
      <c r="D24" s="62">
        <f t="shared" ref="D24:D26" si="22">(C24/113.6)*100</f>
        <v>88.9084507</v>
      </c>
      <c r="E24" s="56">
        <v>487.0</v>
      </c>
      <c r="F24" s="62">
        <f t="shared" ref="F24:F26" si="23">(E24/B24)*100</f>
        <v>96.43564356</v>
      </c>
      <c r="G24" s="56">
        <f t="shared" ref="G24:G26" si="24">K24-L24+N24-O24+K27-L27+N27-O27</f>
        <v>418</v>
      </c>
      <c r="H24" s="62">
        <f t="shared" ref="H24:H26" si="25">((E24-SUM(K24,N24,K27,N27))/E24)*100</f>
        <v>10.67761807</v>
      </c>
      <c r="I24" s="62">
        <f t="shared" ref="I24:I26" si="26">(G24/B24)*100</f>
        <v>82.77227723</v>
      </c>
      <c r="J24" s="67" t="s">
        <v>127</v>
      </c>
      <c r="K24" s="67">
        <v>107.0</v>
      </c>
      <c r="L24" s="67">
        <v>2.0</v>
      </c>
      <c r="M24" s="68">
        <f t="shared" si="7"/>
        <v>0.9813084112</v>
      </c>
      <c r="N24" s="67">
        <v>93.0</v>
      </c>
      <c r="O24" s="67">
        <v>4.0</v>
      </c>
      <c r="P24" s="68">
        <f t="shared" si="8"/>
        <v>95.69892473</v>
      </c>
      <c r="Q24" s="67">
        <v>87.0</v>
      </c>
      <c r="R24" s="68">
        <f t="shared" si="9"/>
        <v>97.75280899</v>
      </c>
      <c r="S24" s="59">
        <f t="shared" ref="S24:S26" si="27">((K24-L24+K27-L27)/G24)*100</f>
        <v>54.54545455</v>
      </c>
      <c r="T24" s="47">
        <v>0.0</v>
      </c>
      <c r="U24" s="48"/>
      <c r="V24" s="48"/>
      <c r="W24" s="48"/>
      <c r="X24" s="48"/>
      <c r="Y24" s="48"/>
      <c r="Z24" s="48"/>
      <c r="AA24" s="48"/>
      <c r="AB24" s="48"/>
      <c r="AC24" s="48"/>
      <c r="AD24" s="48"/>
      <c r="AE24" s="48"/>
      <c r="AF24" s="48"/>
      <c r="AG24" s="48"/>
      <c r="AH24" s="48"/>
      <c r="AI24" s="48"/>
    </row>
    <row r="25">
      <c r="A25" s="55" t="s">
        <v>128</v>
      </c>
      <c r="B25" s="56">
        <v>612.0</v>
      </c>
      <c r="C25" s="56">
        <f t="shared" si="21"/>
        <v>122.4</v>
      </c>
      <c r="D25" s="62">
        <f t="shared" si="22"/>
        <v>107.7464789</v>
      </c>
      <c r="E25" s="56">
        <v>573.0</v>
      </c>
      <c r="F25" s="62">
        <f t="shared" si="23"/>
        <v>93.62745098</v>
      </c>
      <c r="G25" s="56">
        <f t="shared" si="24"/>
        <v>495</v>
      </c>
      <c r="H25" s="62">
        <f t="shared" si="25"/>
        <v>9.2495637</v>
      </c>
      <c r="I25" s="62">
        <f t="shared" si="26"/>
        <v>80.88235294</v>
      </c>
      <c r="J25" s="67" t="s">
        <v>127</v>
      </c>
      <c r="K25" s="67">
        <v>137.0</v>
      </c>
      <c r="L25" s="67">
        <v>6.0</v>
      </c>
      <c r="M25" s="68">
        <f t="shared" si="7"/>
        <v>0.9562043796</v>
      </c>
      <c r="N25" s="67">
        <v>123.0</v>
      </c>
      <c r="O25" s="67">
        <v>5.0</v>
      </c>
      <c r="P25" s="68">
        <f t="shared" si="8"/>
        <v>95.93495935</v>
      </c>
      <c r="Q25" s="67">
        <v>116.0</v>
      </c>
      <c r="R25" s="68">
        <f t="shared" si="9"/>
        <v>98.30508475</v>
      </c>
      <c r="S25" s="59">
        <f t="shared" si="27"/>
        <v>51.91919192</v>
      </c>
      <c r="T25" s="47">
        <v>0.0</v>
      </c>
      <c r="U25" s="48"/>
      <c r="V25" s="48"/>
      <c r="W25" s="48"/>
      <c r="X25" s="48"/>
      <c r="Y25" s="48"/>
      <c r="Z25" s="48"/>
      <c r="AA25" s="48"/>
      <c r="AB25" s="48"/>
      <c r="AC25" s="48"/>
      <c r="AD25" s="48"/>
      <c r="AE25" s="48"/>
      <c r="AF25" s="48"/>
      <c r="AG25" s="48"/>
      <c r="AH25" s="48"/>
      <c r="AI25" s="48"/>
    </row>
    <row r="26">
      <c r="A26" s="55" t="s">
        <v>129</v>
      </c>
      <c r="B26" s="56">
        <v>553.0</v>
      </c>
      <c r="C26" s="56">
        <f t="shared" si="21"/>
        <v>110.6</v>
      </c>
      <c r="D26" s="62">
        <f t="shared" si="22"/>
        <v>97.35915493</v>
      </c>
      <c r="E26" s="56">
        <v>516.0</v>
      </c>
      <c r="F26" s="62">
        <f t="shared" si="23"/>
        <v>93.30922242</v>
      </c>
      <c r="G26" s="56">
        <f t="shared" si="24"/>
        <v>454</v>
      </c>
      <c r="H26" s="62">
        <f t="shared" si="25"/>
        <v>8.139534884</v>
      </c>
      <c r="I26" s="62">
        <f t="shared" si="26"/>
        <v>82.09764919</v>
      </c>
      <c r="J26" s="67" t="s">
        <v>127</v>
      </c>
      <c r="K26" s="67">
        <v>125.0</v>
      </c>
      <c r="L26" s="67">
        <v>4.0</v>
      </c>
      <c r="M26" s="68">
        <f t="shared" si="7"/>
        <v>0.968</v>
      </c>
      <c r="N26" s="67">
        <v>104.0</v>
      </c>
      <c r="O26" s="67">
        <v>5.0</v>
      </c>
      <c r="P26" s="68">
        <f t="shared" si="8"/>
        <v>95.19230769</v>
      </c>
      <c r="Q26" s="67">
        <v>98.0</v>
      </c>
      <c r="R26" s="68">
        <f t="shared" si="9"/>
        <v>98.98989899</v>
      </c>
      <c r="S26" s="59">
        <f t="shared" si="27"/>
        <v>53.52422907</v>
      </c>
      <c r="T26" s="47">
        <v>0.0</v>
      </c>
      <c r="U26" s="48"/>
      <c r="V26" s="48"/>
      <c r="W26" s="48"/>
      <c r="X26" s="48"/>
      <c r="Y26" s="48"/>
      <c r="Z26" s="48"/>
      <c r="AA26" s="48"/>
      <c r="AB26" s="48"/>
      <c r="AC26" s="48"/>
      <c r="AD26" s="48"/>
      <c r="AE26" s="48"/>
      <c r="AF26" s="48"/>
      <c r="AG26" s="48"/>
      <c r="AH26" s="48"/>
      <c r="AI26" s="48"/>
    </row>
    <row r="27">
      <c r="A27" s="61"/>
      <c r="B27" s="56"/>
      <c r="C27" s="56"/>
      <c r="D27" s="62"/>
      <c r="E27" s="56"/>
      <c r="F27" s="62"/>
      <c r="G27" s="56"/>
      <c r="H27" s="56"/>
      <c r="I27" s="62"/>
      <c r="J27" s="63" t="s">
        <v>130</v>
      </c>
      <c r="K27" s="63">
        <v>130.0</v>
      </c>
      <c r="L27" s="63">
        <v>7.0</v>
      </c>
      <c r="M27" s="64">
        <f t="shared" si="7"/>
        <v>0.9461538462</v>
      </c>
      <c r="N27" s="63">
        <v>105.0</v>
      </c>
      <c r="O27" s="63">
        <v>4.0</v>
      </c>
      <c r="P27" s="64">
        <f t="shared" si="8"/>
        <v>96.19047619</v>
      </c>
      <c r="Q27" s="63">
        <v>96.0</v>
      </c>
      <c r="R27" s="64">
        <f t="shared" si="9"/>
        <v>95.04950495</v>
      </c>
      <c r="S27" s="65"/>
      <c r="T27" s="47">
        <v>0.0</v>
      </c>
      <c r="U27" s="48"/>
      <c r="V27" s="48"/>
      <c r="W27" s="66"/>
      <c r="X27" s="48"/>
      <c r="Y27" s="48"/>
      <c r="Z27" s="66"/>
      <c r="AA27" s="48"/>
      <c r="AB27" s="48"/>
      <c r="AC27" s="48"/>
      <c r="AD27" s="48"/>
      <c r="AE27" s="48"/>
      <c r="AF27" s="48"/>
      <c r="AG27" s="49"/>
      <c r="AH27" s="49"/>
      <c r="AI27" s="49"/>
    </row>
    <row r="28">
      <c r="A28" s="61"/>
      <c r="B28" s="56"/>
      <c r="C28" s="56"/>
      <c r="D28" s="62"/>
      <c r="E28" s="56"/>
      <c r="F28" s="56"/>
      <c r="G28" s="56"/>
      <c r="H28" s="56"/>
      <c r="I28" s="56"/>
      <c r="J28" s="63" t="s">
        <v>130</v>
      </c>
      <c r="K28" s="63">
        <v>133.0</v>
      </c>
      <c r="L28" s="63">
        <v>7.0</v>
      </c>
      <c r="M28" s="64">
        <f t="shared" si="7"/>
        <v>0.9473684211</v>
      </c>
      <c r="N28" s="63">
        <v>127.0</v>
      </c>
      <c r="O28" s="63">
        <v>7.0</v>
      </c>
      <c r="P28" s="64">
        <f t="shared" si="8"/>
        <v>94.48818898</v>
      </c>
      <c r="Q28" s="63">
        <v>116.0</v>
      </c>
      <c r="R28" s="64">
        <f t="shared" si="9"/>
        <v>96.66666667</v>
      </c>
      <c r="S28" s="65"/>
      <c r="T28" s="47">
        <v>0.0</v>
      </c>
      <c r="U28" s="48"/>
      <c r="V28" s="48"/>
      <c r="W28" s="48"/>
      <c r="X28" s="48"/>
      <c r="Y28" s="48"/>
      <c r="Z28" s="48"/>
      <c r="AA28" s="48"/>
      <c r="AB28" s="48"/>
      <c r="AC28" s="48"/>
      <c r="AD28" s="48"/>
      <c r="AE28" s="48"/>
      <c r="AF28" s="48"/>
      <c r="AG28" s="48"/>
      <c r="AH28" s="48"/>
      <c r="AI28" s="48"/>
    </row>
    <row r="29">
      <c r="A29" s="61"/>
      <c r="B29" s="56"/>
      <c r="C29" s="56"/>
      <c r="D29" s="62"/>
      <c r="E29" s="56"/>
      <c r="F29" s="62"/>
      <c r="G29" s="56"/>
      <c r="H29" s="56"/>
      <c r="I29" s="62"/>
      <c r="J29" s="63" t="s">
        <v>130</v>
      </c>
      <c r="K29" s="63">
        <v>127.0</v>
      </c>
      <c r="L29" s="63">
        <v>5.0</v>
      </c>
      <c r="M29" s="64">
        <f t="shared" si="7"/>
        <v>0.9606299213</v>
      </c>
      <c r="N29" s="63">
        <v>118.0</v>
      </c>
      <c r="O29" s="63">
        <v>6.0</v>
      </c>
      <c r="P29" s="64">
        <f t="shared" si="8"/>
        <v>94.91525424</v>
      </c>
      <c r="Q29" s="63">
        <v>112.0</v>
      </c>
      <c r="R29" s="64">
        <f t="shared" si="9"/>
        <v>100</v>
      </c>
      <c r="S29" s="65"/>
      <c r="T29" s="47">
        <v>0.0</v>
      </c>
      <c r="U29" s="48"/>
      <c r="V29" s="48"/>
      <c r="W29" s="48"/>
      <c r="X29" s="48"/>
      <c r="Y29" s="48"/>
      <c r="Z29" s="48"/>
      <c r="AA29" s="48"/>
      <c r="AB29" s="48"/>
      <c r="AC29" s="48"/>
      <c r="AD29" s="48"/>
      <c r="AE29" s="48"/>
      <c r="AF29" s="48"/>
      <c r="AG29" s="48"/>
      <c r="AH29" s="48"/>
      <c r="AI29" s="48"/>
    </row>
    <row r="30">
      <c r="A30" s="61" t="s">
        <v>131</v>
      </c>
      <c r="B30" s="56">
        <v>496.0</v>
      </c>
      <c r="C30" s="56">
        <f t="shared" ref="C30:C32" si="28">B30/5</f>
        <v>99.2</v>
      </c>
      <c r="D30" s="62">
        <f t="shared" ref="D30:D32" si="29">(C30/113.6)*100</f>
        <v>87.32394366</v>
      </c>
      <c r="E30" s="56">
        <v>459.0</v>
      </c>
      <c r="F30" s="62">
        <f t="shared" ref="F30:F32" si="30">(E30/B30)*100</f>
        <v>92.54032258</v>
      </c>
      <c r="G30" s="56">
        <f t="shared" ref="G30:G32" si="31">K30-L30+N30-O30+K33-L33+N33-O33</f>
        <v>399</v>
      </c>
      <c r="H30" s="62">
        <f t="shared" ref="H30:H32" si="32">((E30-SUM(K30,N30,K33,N33))/E30)*100</f>
        <v>8.932461874</v>
      </c>
      <c r="I30" s="62">
        <f t="shared" ref="I30:I32" si="33">(G30/B30)*100</f>
        <v>80.44354839</v>
      </c>
      <c r="J30" s="58" t="s">
        <v>132</v>
      </c>
      <c r="K30" s="58">
        <v>95.0</v>
      </c>
      <c r="L30" s="58">
        <v>3.0</v>
      </c>
      <c r="M30" s="59">
        <f t="shared" si="7"/>
        <v>0.9684210526</v>
      </c>
      <c r="N30" s="58">
        <v>101.0</v>
      </c>
      <c r="O30" s="58">
        <v>6.0</v>
      </c>
      <c r="P30" s="59">
        <f t="shared" si="8"/>
        <v>94.05940594</v>
      </c>
      <c r="Q30" s="58">
        <v>91.0</v>
      </c>
      <c r="R30" s="59">
        <f t="shared" si="9"/>
        <v>95.78947368</v>
      </c>
      <c r="S30" s="59">
        <f t="shared" ref="S30:S32" si="34">((K30-L30+K33-L33)/G30)*100</f>
        <v>50.12531328</v>
      </c>
      <c r="T30" s="47">
        <v>0.0</v>
      </c>
      <c r="U30" s="48"/>
      <c r="V30" s="48"/>
      <c r="W30" s="48"/>
      <c r="X30" s="48"/>
      <c r="Y30" s="48"/>
      <c r="Z30" s="48"/>
      <c r="AA30" s="48"/>
      <c r="AB30" s="48"/>
      <c r="AC30" s="48"/>
      <c r="AD30" s="48"/>
      <c r="AE30" s="48"/>
      <c r="AF30" s="48"/>
      <c r="AG30" s="48"/>
      <c r="AH30" s="48"/>
      <c r="AI30" s="48"/>
    </row>
    <row r="31">
      <c r="A31" s="61" t="s">
        <v>133</v>
      </c>
      <c r="B31" s="56">
        <v>484.0</v>
      </c>
      <c r="C31" s="56">
        <f t="shared" si="28"/>
        <v>96.8</v>
      </c>
      <c r="D31" s="62">
        <f t="shared" si="29"/>
        <v>85.21126761</v>
      </c>
      <c r="E31" s="56">
        <v>449.0</v>
      </c>
      <c r="F31" s="62">
        <f t="shared" si="30"/>
        <v>92.76859504</v>
      </c>
      <c r="G31" s="56">
        <f t="shared" si="31"/>
        <v>403</v>
      </c>
      <c r="H31" s="62">
        <f t="shared" si="32"/>
        <v>6.013363029</v>
      </c>
      <c r="I31" s="62">
        <f t="shared" si="33"/>
        <v>83.26446281</v>
      </c>
      <c r="J31" s="58" t="s">
        <v>132</v>
      </c>
      <c r="K31" s="58">
        <v>98.0</v>
      </c>
      <c r="L31" s="58">
        <v>2.0</v>
      </c>
      <c r="M31" s="59">
        <f t="shared" si="7"/>
        <v>0.9795918367</v>
      </c>
      <c r="N31" s="58">
        <v>95.0</v>
      </c>
      <c r="O31" s="58">
        <v>5.0</v>
      </c>
      <c r="P31" s="59">
        <f t="shared" si="8"/>
        <v>94.73684211</v>
      </c>
      <c r="Q31" s="58">
        <v>90.0</v>
      </c>
      <c r="R31" s="59">
        <f t="shared" si="9"/>
        <v>100</v>
      </c>
      <c r="S31" s="59">
        <f t="shared" si="34"/>
        <v>50.12406948</v>
      </c>
      <c r="T31" s="47">
        <v>0.0</v>
      </c>
      <c r="U31" s="48"/>
      <c r="V31" s="48"/>
      <c r="W31" s="48"/>
      <c r="X31" s="48"/>
      <c r="Y31" s="48"/>
      <c r="Z31" s="48"/>
      <c r="AA31" s="48"/>
      <c r="AB31" s="48"/>
      <c r="AC31" s="48"/>
      <c r="AD31" s="48"/>
      <c r="AE31" s="48"/>
      <c r="AF31" s="48"/>
      <c r="AG31" s="48"/>
      <c r="AH31" s="48"/>
      <c r="AI31" s="48"/>
    </row>
    <row r="32">
      <c r="A32" s="61" t="s">
        <v>134</v>
      </c>
      <c r="B32" s="56">
        <v>392.0</v>
      </c>
      <c r="C32" s="56">
        <f t="shared" si="28"/>
        <v>78.4</v>
      </c>
      <c r="D32" s="62">
        <f t="shared" si="29"/>
        <v>69.01408451</v>
      </c>
      <c r="E32" s="56">
        <v>355.0</v>
      </c>
      <c r="F32" s="62">
        <f t="shared" si="30"/>
        <v>90.56122449</v>
      </c>
      <c r="G32" s="56">
        <f t="shared" si="31"/>
        <v>312</v>
      </c>
      <c r="H32" s="62">
        <f t="shared" si="32"/>
        <v>7.605633803</v>
      </c>
      <c r="I32" s="62">
        <f t="shared" si="33"/>
        <v>79.59183673</v>
      </c>
      <c r="J32" s="58" t="s">
        <v>132</v>
      </c>
      <c r="K32" s="58">
        <v>75.0</v>
      </c>
      <c r="L32" s="58">
        <v>3.0</v>
      </c>
      <c r="M32" s="59">
        <f t="shared" si="7"/>
        <v>0.96</v>
      </c>
      <c r="N32" s="58">
        <v>80.0</v>
      </c>
      <c r="O32" s="58">
        <v>3.0</v>
      </c>
      <c r="P32" s="59">
        <f t="shared" si="8"/>
        <v>96.25</v>
      </c>
      <c r="Q32" s="58">
        <v>74.0</v>
      </c>
      <c r="R32" s="59">
        <f t="shared" si="9"/>
        <v>96.1038961</v>
      </c>
      <c r="S32" s="59">
        <f t="shared" si="34"/>
        <v>48.3974359</v>
      </c>
      <c r="T32" s="47">
        <v>0.0</v>
      </c>
      <c r="U32" s="48"/>
      <c r="V32" s="48"/>
      <c r="W32" s="48"/>
      <c r="X32" s="48"/>
      <c r="Y32" s="48"/>
      <c r="Z32" s="48"/>
      <c r="AA32" s="48"/>
      <c r="AB32" s="48"/>
      <c r="AC32" s="48"/>
      <c r="AD32" s="48"/>
      <c r="AE32" s="48"/>
      <c r="AF32" s="48"/>
      <c r="AG32" s="48"/>
      <c r="AH32" s="48"/>
      <c r="AI32" s="48"/>
    </row>
    <row r="33">
      <c r="A33" s="61"/>
      <c r="B33" s="56"/>
      <c r="C33" s="56"/>
      <c r="D33" s="62"/>
      <c r="E33" s="56"/>
      <c r="F33" s="56"/>
      <c r="G33" s="56"/>
      <c r="H33" s="56"/>
      <c r="I33" s="56"/>
      <c r="J33" s="63" t="s">
        <v>135</v>
      </c>
      <c r="K33" s="63">
        <v>113.0</v>
      </c>
      <c r="L33" s="63">
        <v>5.0</v>
      </c>
      <c r="M33" s="64">
        <f t="shared" si="7"/>
        <v>0.9557522124</v>
      </c>
      <c r="N33" s="63">
        <v>109.0</v>
      </c>
      <c r="O33" s="63">
        <v>5.0</v>
      </c>
      <c r="P33" s="64">
        <f t="shared" si="8"/>
        <v>95.41284404</v>
      </c>
      <c r="Q33" s="63">
        <v>98.0</v>
      </c>
      <c r="R33" s="64">
        <f t="shared" si="9"/>
        <v>94.23076923</v>
      </c>
      <c r="S33" s="65"/>
      <c r="T33" s="47">
        <v>0.0</v>
      </c>
      <c r="U33" s="48"/>
      <c r="V33" s="48"/>
      <c r="W33" s="48"/>
      <c r="X33" s="48"/>
      <c r="Y33" s="48"/>
      <c r="Z33" s="48"/>
      <c r="AA33" s="48"/>
      <c r="AB33" s="48"/>
      <c r="AC33" s="48"/>
      <c r="AD33" s="48"/>
      <c r="AE33" s="48"/>
      <c r="AF33" s="48"/>
      <c r="AG33" s="48"/>
      <c r="AH33" s="48"/>
      <c r="AI33" s="48"/>
    </row>
    <row r="34">
      <c r="A34" s="61"/>
      <c r="B34" s="56"/>
      <c r="C34" s="56"/>
      <c r="D34" s="62"/>
      <c r="E34" s="56"/>
      <c r="F34" s="56"/>
      <c r="G34" s="56"/>
      <c r="H34" s="56"/>
      <c r="I34" s="56"/>
      <c r="J34" s="63" t="s">
        <v>135</v>
      </c>
      <c r="K34" s="63">
        <v>110.0</v>
      </c>
      <c r="L34" s="63">
        <v>4.0</v>
      </c>
      <c r="M34" s="64">
        <f t="shared" si="7"/>
        <v>0.9636363636</v>
      </c>
      <c r="N34" s="63">
        <v>119.0</v>
      </c>
      <c r="O34" s="63">
        <v>8.0</v>
      </c>
      <c r="P34" s="64">
        <f t="shared" si="8"/>
        <v>93.27731092</v>
      </c>
      <c r="Q34" s="63">
        <v>107.0</v>
      </c>
      <c r="R34" s="64">
        <f t="shared" si="9"/>
        <v>96.3963964</v>
      </c>
      <c r="S34" s="65"/>
      <c r="T34" s="47">
        <v>0.0</v>
      </c>
      <c r="U34" s="48"/>
      <c r="V34" s="48"/>
      <c r="W34" s="48"/>
      <c r="X34" s="48"/>
      <c r="Y34" s="48"/>
      <c r="Z34" s="48"/>
      <c r="AA34" s="48"/>
      <c r="AB34" s="48"/>
      <c r="AC34" s="48"/>
      <c r="AD34" s="48"/>
      <c r="AE34" s="48"/>
      <c r="AF34" s="48"/>
      <c r="AG34" s="48"/>
      <c r="AH34" s="48"/>
      <c r="AI34" s="48"/>
    </row>
    <row r="35">
      <c r="A35" s="61"/>
      <c r="B35" s="56"/>
      <c r="C35" s="56"/>
      <c r="D35" s="62"/>
      <c r="E35" s="56"/>
      <c r="F35" s="56"/>
      <c r="G35" s="56"/>
      <c r="H35" s="56"/>
      <c r="I35" s="56"/>
      <c r="J35" s="63" t="s">
        <v>135</v>
      </c>
      <c r="K35" s="63">
        <v>84.0</v>
      </c>
      <c r="L35" s="63">
        <v>5.0</v>
      </c>
      <c r="M35" s="64">
        <f t="shared" si="7"/>
        <v>0.9404761905</v>
      </c>
      <c r="N35" s="63">
        <v>89.0</v>
      </c>
      <c r="O35" s="63">
        <v>5.0</v>
      </c>
      <c r="P35" s="64">
        <f t="shared" si="8"/>
        <v>94.38202247</v>
      </c>
      <c r="Q35" s="63">
        <v>80.0</v>
      </c>
      <c r="R35" s="64">
        <f t="shared" si="9"/>
        <v>95.23809524</v>
      </c>
      <c r="S35" s="65"/>
      <c r="T35" s="47">
        <v>0.0</v>
      </c>
      <c r="U35" s="48"/>
      <c r="V35" s="48"/>
      <c r="W35" s="48"/>
      <c r="X35" s="48"/>
      <c r="Y35" s="48"/>
      <c r="Z35" s="48"/>
      <c r="AA35" s="48"/>
      <c r="AB35" s="48"/>
      <c r="AC35" s="48"/>
      <c r="AD35" s="48"/>
      <c r="AE35" s="48"/>
      <c r="AF35" s="48"/>
      <c r="AG35" s="48"/>
      <c r="AH35" s="48"/>
      <c r="AI35" s="48"/>
    </row>
    <row r="36">
      <c r="A36" s="55" t="s">
        <v>136</v>
      </c>
      <c r="B36" s="56">
        <v>480.0</v>
      </c>
      <c r="C36" s="56">
        <f t="shared" ref="C36:C38" si="35">B36/5</f>
        <v>96</v>
      </c>
      <c r="D36" s="62">
        <f t="shared" ref="D36:D38" si="36">(C36/113.6)*100</f>
        <v>84.50704225</v>
      </c>
      <c r="E36" s="56">
        <v>433.0</v>
      </c>
      <c r="F36" s="62">
        <f t="shared" ref="F36:F38" si="37">(E36/B36)*100</f>
        <v>90.20833333</v>
      </c>
      <c r="G36" s="56">
        <f t="shared" ref="G36:G38" si="38">K36-L36+N36-O36+K39-L39+N39-O39</f>
        <v>385</v>
      </c>
      <c r="H36" s="62">
        <f t="shared" ref="H36:H38" si="39">((E36-SUM(K36,N36,K39,N39))/E36)*100</f>
        <v>7.390300231</v>
      </c>
      <c r="I36" s="62">
        <f t="shared" ref="I36:I38" si="40">(G36/B36)*100</f>
        <v>80.20833333</v>
      </c>
      <c r="J36" s="58" t="s">
        <v>137</v>
      </c>
      <c r="K36" s="58">
        <v>117.0</v>
      </c>
      <c r="L36" s="58">
        <v>6.0</v>
      </c>
      <c r="M36" s="59">
        <f t="shared" si="7"/>
        <v>0.9487179487</v>
      </c>
      <c r="N36" s="58">
        <v>88.0</v>
      </c>
      <c r="O36" s="58">
        <v>3.0</v>
      </c>
      <c r="P36" s="59">
        <f t="shared" si="8"/>
        <v>96.59090909</v>
      </c>
      <c r="Q36" s="58">
        <v>81.0</v>
      </c>
      <c r="R36" s="59">
        <f t="shared" si="9"/>
        <v>95.29411765</v>
      </c>
      <c r="S36" s="59">
        <f t="shared" ref="S36:S38" si="41">((K36-L36+K39-L39)/G36)*100</f>
        <v>54.28571429</v>
      </c>
      <c r="T36" s="47">
        <v>0.0</v>
      </c>
      <c r="U36" s="48"/>
      <c r="V36" s="48"/>
      <c r="W36" s="48"/>
      <c r="X36" s="48"/>
      <c r="Y36" s="48"/>
      <c r="Z36" s="48"/>
      <c r="AA36" s="48"/>
      <c r="AB36" s="48"/>
      <c r="AC36" s="48"/>
      <c r="AD36" s="48"/>
      <c r="AE36" s="48"/>
      <c r="AF36" s="48"/>
      <c r="AG36" s="48"/>
      <c r="AH36" s="48"/>
      <c r="AI36" s="48"/>
    </row>
    <row r="37">
      <c r="A37" s="55" t="s">
        <v>138</v>
      </c>
      <c r="B37" s="56">
        <v>577.0</v>
      </c>
      <c r="C37" s="56">
        <f t="shared" si="35"/>
        <v>115.4</v>
      </c>
      <c r="D37" s="62">
        <f t="shared" si="36"/>
        <v>101.584507</v>
      </c>
      <c r="E37" s="56">
        <v>538.0</v>
      </c>
      <c r="F37" s="62">
        <f t="shared" si="37"/>
        <v>93.24090121</v>
      </c>
      <c r="G37" s="56">
        <f t="shared" si="38"/>
        <v>475</v>
      </c>
      <c r="H37" s="62">
        <f t="shared" si="39"/>
        <v>8.73605948</v>
      </c>
      <c r="I37" s="62">
        <f t="shared" si="40"/>
        <v>82.32235702</v>
      </c>
      <c r="J37" s="58" t="s">
        <v>137</v>
      </c>
      <c r="K37" s="58">
        <v>119.0</v>
      </c>
      <c r="L37" s="58">
        <v>4.0</v>
      </c>
      <c r="M37" s="59">
        <f t="shared" si="7"/>
        <v>0.9663865546</v>
      </c>
      <c r="N37" s="58">
        <v>116.0</v>
      </c>
      <c r="O37" s="58">
        <v>4.0</v>
      </c>
      <c r="P37" s="59">
        <f t="shared" si="8"/>
        <v>96.55172414</v>
      </c>
      <c r="Q37" s="58">
        <v>110.0</v>
      </c>
      <c r="R37" s="59">
        <f t="shared" si="9"/>
        <v>98.21428571</v>
      </c>
      <c r="S37" s="59">
        <f t="shared" si="41"/>
        <v>49.89473684</v>
      </c>
      <c r="T37" s="47">
        <v>0.0</v>
      </c>
      <c r="U37" s="48"/>
      <c r="V37" s="48"/>
      <c r="W37" s="48"/>
      <c r="X37" s="48"/>
      <c r="Y37" s="48"/>
      <c r="Z37" s="48"/>
      <c r="AA37" s="48"/>
      <c r="AB37" s="48"/>
      <c r="AC37" s="48"/>
      <c r="AD37" s="48"/>
      <c r="AE37" s="48"/>
      <c r="AF37" s="48"/>
      <c r="AG37" s="48"/>
      <c r="AH37" s="48"/>
      <c r="AI37" s="48"/>
    </row>
    <row r="38">
      <c r="A38" s="55" t="s">
        <v>139</v>
      </c>
      <c r="B38" s="56">
        <v>528.0</v>
      </c>
      <c r="C38" s="56">
        <f t="shared" si="35"/>
        <v>105.6</v>
      </c>
      <c r="D38" s="62">
        <f t="shared" si="36"/>
        <v>92.95774648</v>
      </c>
      <c r="E38" s="56">
        <v>478.0</v>
      </c>
      <c r="F38" s="62">
        <f t="shared" si="37"/>
        <v>90.53030303</v>
      </c>
      <c r="G38" s="56">
        <f t="shared" si="38"/>
        <v>419</v>
      </c>
      <c r="H38" s="62">
        <f t="shared" si="39"/>
        <v>8.158995816</v>
      </c>
      <c r="I38" s="62">
        <f t="shared" si="40"/>
        <v>79.35606061</v>
      </c>
      <c r="J38" s="58" t="s">
        <v>137</v>
      </c>
      <c r="K38" s="58">
        <v>109.0</v>
      </c>
      <c r="L38" s="58">
        <v>5.0</v>
      </c>
      <c r="M38" s="59">
        <f t="shared" si="7"/>
        <v>0.9541284404</v>
      </c>
      <c r="N38" s="58">
        <v>102.0</v>
      </c>
      <c r="O38" s="58">
        <v>5.0</v>
      </c>
      <c r="P38" s="59">
        <f t="shared" si="8"/>
        <v>95.09803922</v>
      </c>
      <c r="Q38" s="58">
        <v>95.0</v>
      </c>
      <c r="R38" s="59">
        <f t="shared" si="9"/>
        <v>97.93814433</v>
      </c>
      <c r="S38" s="59">
        <f t="shared" si="41"/>
        <v>49.88066826</v>
      </c>
      <c r="T38" s="47">
        <v>0.0</v>
      </c>
      <c r="U38" s="48"/>
      <c r="V38" s="48"/>
      <c r="W38" s="48"/>
      <c r="X38" s="48"/>
      <c r="Y38" s="48"/>
      <c r="Z38" s="48"/>
      <c r="AA38" s="48"/>
      <c r="AB38" s="48"/>
      <c r="AC38" s="48"/>
      <c r="AD38" s="48"/>
      <c r="AE38" s="48"/>
      <c r="AF38" s="48"/>
      <c r="AG38" s="48"/>
      <c r="AH38" s="48"/>
      <c r="AI38" s="48"/>
    </row>
    <row r="39">
      <c r="A39" s="61"/>
      <c r="B39" s="56"/>
      <c r="C39" s="56"/>
      <c r="D39" s="62"/>
      <c r="E39" s="56"/>
      <c r="F39" s="62"/>
      <c r="G39" s="56"/>
      <c r="H39" s="56"/>
      <c r="I39" s="62"/>
      <c r="J39" s="63" t="s">
        <v>140</v>
      </c>
      <c r="K39" s="63">
        <v>101.0</v>
      </c>
      <c r="L39" s="63">
        <v>3.0</v>
      </c>
      <c r="M39" s="64">
        <f t="shared" si="7"/>
        <v>0.9702970297</v>
      </c>
      <c r="N39" s="63">
        <v>95.0</v>
      </c>
      <c r="O39" s="63">
        <v>4.0</v>
      </c>
      <c r="P39" s="64">
        <f t="shared" si="8"/>
        <v>95.78947368</v>
      </c>
      <c r="Q39" s="63">
        <v>88.0</v>
      </c>
      <c r="R39" s="64">
        <f t="shared" si="9"/>
        <v>96.7032967</v>
      </c>
      <c r="S39" s="65"/>
      <c r="T39" s="47">
        <v>0.0</v>
      </c>
      <c r="U39" s="48"/>
      <c r="V39" s="48"/>
      <c r="W39" s="66"/>
      <c r="X39" s="48"/>
      <c r="Y39" s="48"/>
      <c r="Z39" s="66"/>
      <c r="AA39" s="48"/>
      <c r="AB39" s="48"/>
      <c r="AC39" s="48"/>
      <c r="AD39" s="48"/>
      <c r="AE39" s="48"/>
      <c r="AF39" s="48"/>
      <c r="AG39" s="49"/>
      <c r="AH39" s="49"/>
      <c r="AI39" s="49"/>
    </row>
    <row r="40">
      <c r="A40" s="61"/>
      <c r="B40" s="56"/>
      <c r="C40" s="56"/>
      <c r="D40" s="62"/>
      <c r="E40" s="56"/>
      <c r="F40" s="56"/>
      <c r="G40" s="56"/>
      <c r="H40" s="56"/>
      <c r="I40" s="56"/>
      <c r="J40" s="63" t="s">
        <v>140</v>
      </c>
      <c r="K40" s="63">
        <v>125.0</v>
      </c>
      <c r="L40" s="63">
        <v>3.0</v>
      </c>
      <c r="M40" s="64">
        <f t="shared" si="7"/>
        <v>0.976</v>
      </c>
      <c r="N40" s="63">
        <v>131.0</v>
      </c>
      <c r="O40" s="63">
        <v>5.0</v>
      </c>
      <c r="P40" s="64">
        <f t="shared" si="8"/>
        <v>96.18320611</v>
      </c>
      <c r="Q40" s="63">
        <v>124.0</v>
      </c>
      <c r="R40" s="64">
        <f t="shared" si="9"/>
        <v>98.41269841</v>
      </c>
      <c r="S40" s="65"/>
      <c r="T40" s="47">
        <v>0.0</v>
      </c>
      <c r="U40" s="48"/>
      <c r="V40" s="48"/>
      <c r="W40" s="48"/>
      <c r="X40" s="48"/>
      <c r="Y40" s="48"/>
      <c r="Z40" s="48"/>
      <c r="AA40" s="48"/>
      <c r="AB40" s="48"/>
      <c r="AC40" s="48"/>
      <c r="AD40" s="48"/>
      <c r="AE40" s="48"/>
      <c r="AF40" s="48"/>
      <c r="AG40" s="48"/>
      <c r="AH40" s="48"/>
      <c r="AI40" s="48"/>
    </row>
    <row r="41">
      <c r="A41" s="61"/>
      <c r="B41" s="56"/>
      <c r="C41" s="56"/>
      <c r="D41" s="62"/>
      <c r="E41" s="56"/>
      <c r="F41" s="62"/>
      <c r="G41" s="56"/>
      <c r="H41" s="56"/>
      <c r="I41" s="62"/>
      <c r="J41" s="63" t="s">
        <v>140</v>
      </c>
      <c r="K41" s="63">
        <v>110.0</v>
      </c>
      <c r="L41" s="63">
        <v>5.0</v>
      </c>
      <c r="M41" s="64">
        <f t="shared" si="7"/>
        <v>0.9545454545</v>
      </c>
      <c r="N41" s="63">
        <v>118.0</v>
      </c>
      <c r="O41" s="63">
        <v>5.0</v>
      </c>
      <c r="P41" s="64">
        <f t="shared" si="8"/>
        <v>95.76271186</v>
      </c>
      <c r="Q41" s="63">
        <v>109.0</v>
      </c>
      <c r="R41" s="64">
        <f t="shared" si="9"/>
        <v>96.46017699</v>
      </c>
      <c r="S41" s="65"/>
      <c r="T41" s="47">
        <v>0.0</v>
      </c>
      <c r="U41" s="48"/>
      <c r="V41" s="48"/>
      <c r="W41" s="48"/>
      <c r="X41" s="48"/>
      <c r="Y41" s="48"/>
      <c r="Z41" s="48"/>
      <c r="AA41" s="48"/>
      <c r="AB41" s="48"/>
      <c r="AC41" s="48"/>
      <c r="AD41" s="48"/>
      <c r="AE41" s="48"/>
      <c r="AF41" s="48"/>
      <c r="AG41" s="48"/>
      <c r="AH41" s="48"/>
      <c r="AI41" s="48"/>
    </row>
    <row r="42">
      <c r="A42" s="61" t="s">
        <v>141</v>
      </c>
      <c r="B42" s="56">
        <v>427.0</v>
      </c>
      <c r="C42" s="56">
        <f t="shared" ref="C42:C44" si="42">B42/5</f>
        <v>85.4</v>
      </c>
      <c r="D42" s="62">
        <f t="shared" ref="D42:D44" si="43">(C42/113.6)*100</f>
        <v>75.17605634</v>
      </c>
      <c r="E42" s="56">
        <v>402.0</v>
      </c>
      <c r="F42" s="62">
        <f t="shared" ref="F42:F44" si="44">(E42/B42)*100</f>
        <v>94.14519906</v>
      </c>
      <c r="G42" s="56">
        <f t="shared" ref="G42:G44" si="45">K42-L42+N42-O42+K45-L45+N45-O45</f>
        <v>350</v>
      </c>
      <c r="H42" s="62">
        <f t="shared" ref="H42:H44" si="46">((E42-SUM(K42,N42,K45,N45))/E42)*100</f>
        <v>9.2039801</v>
      </c>
      <c r="I42" s="62">
        <f t="shared" ref="I42:I44" si="47">(G42/B42)*100</f>
        <v>81.96721311</v>
      </c>
      <c r="J42" s="58" t="s">
        <v>142</v>
      </c>
      <c r="K42" s="58">
        <v>86.0</v>
      </c>
      <c r="L42" s="58">
        <v>5.0</v>
      </c>
      <c r="M42" s="59">
        <f t="shared" si="7"/>
        <v>0.9418604651</v>
      </c>
      <c r="N42" s="58">
        <v>91.0</v>
      </c>
      <c r="O42" s="58">
        <v>4.0</v>
      </c>
      <c r="P42" s="59">
        <f t="shared" si="8"/>
        <v>95.6043956</v>
      </c>
      <c r="Q42" s="58">
        <v>86.0</v>
      </c>
      <c r="R42" s="59">
        <f t="shared" si="9"/>
        <v>98.85057471</v>
      </c>
      <c r="S42" s="59">
        <f t="shared" ref="S42:S44" si="48">((K42-L42+K45-L45)/G42)*100</f>
        <v>50</v>
      </c>
      <c r="T42" s="47">
        <v>0.0</v>
      </c>
      <c r="U42" s="48"/>
      <c r="V42" s="48"/>
      <c r="W42" s="48"/>
      <c r="X42" s="48"/>
      <c r="Y42" s="48"/>
      <c r="Z42" s="48"/>
      <c r="AA42" s="48"/>
      <c r="AB42" s="48"/>
      <c r="AC42" s="48"/>
      <c r="AD42" s="48"/>
      <c r="AE42" s="48"/>
      <c r="AF42" s="48"/>
      <c r="AG42" s="48"/>
      <c r="AH42" s="48"/>
      <c r="AI42" s="48"/>
    </row>
    <row r="43">
      <c r="A43" s="61" t="s">
        <v>143</v>
      </c>
      <c r="B43" s="56">
        <v>499.0</v>
      </c>
      <c r="C43" s="56">
        <f t="shared" si="42"/>
        <v>99.8</v>
      </c>
      <c r="D43" s="62">
        <f t="shared" si="43"/>
        <v>87.85211268</v>
      </c>
      <c r="E43" s="56">
        <v>461.0</v>
      </c>
      <c r="F43" s="62">
        <f t="shared" si="44"/>
        <v>92.38476954</v>
      </c>
      <c r="G43" s="56">
        <f t="shared" si="45"/>
        <v>413</v>
      </c>
      <c r="H43" s="62">
        <f t="shared" si="46"/>
        <v>5.206073753</v>
      </c>
      <c r="I43" s="62">
        <f t="shared" si="47"/>
        <v>82.76553106</v>
      </c>
      <c r="J43" s="58" t="s">
        <v>142</v>
      </c>
      <c r="K43" s="58">
        <v>107.0</v>
      </c>
      <c r="L43" s="58">
        <v>5.0</v>
      </c>
      <c r="M43" s="59">
        <f t="shared" si="7"/>
        <v>0.953271028</v>
      </c>
      <c r="N43" s="58">
        <v>118.0</v>
      </c>
      <c r="O43" s="58">
        <v>8.0</v>
      </c>
      <c r="P43" s="59">
        <f t="shared" si="8"/>
        <v>93.22033898</v>
      </c>
      <c r="Q43" s="58">
        <v>110.0</v>
      </c>
      <c r="R43" s="59">
        <f t="shared" si="9"/>
        <v>100</v>
      </c>
      <c r="S43" s="59">
        <f t="shared" si="48"/>
        <v>49.87893462</v>
      </c>
      <c r="T43" s="47">
        <v>0.0</v>
      </c>
      <c r="U43" s="48"/>
      <c r="V43" s="48"/>
      <c r="W43" s="48"/>
      <c r="X43" s="48"/>
      <c r="Y43" s="48"/>
      <c r="Z43" s="48"/>
      <c r="AA43" s="48"/>
      <c r="AB43" s="48"/>
      <c r="AC43" s="48"/>
      <c r="AD43" s="48"/>
      <c r="AE43" s="48"/>
      <c r="AF43" s="48"/>
      <c r="AG43" s="48"/>
      <c r="AH43" s="48"/>
      <c r="AI43" s="48"/>
    </row>
    <row r="44">
      <c r="A44" s="61" t="s">
        <v>144</v>
      </c>
      <c r="B44" s="56">
        <v>478.0</v>
      </c>
      <c r="C44" s="56">
        <f t="shared" si="42"/>
        <v>95.6</v>
      </c>
      <c r="D44" s="62">
        <f t="shared" si="43"/>
        <v>84.15492958</v>
      </c>
      <c r="E44" s="56">
        <v>427.0</v>
      </c>
      <c r="F44" s="62">
        <f t="shared" si="44"/>
        <v>89.33054393</v>
      </c>
      <c r="G44" s="56">
        <f t="shared" si="45"/>
        <v>379</v>
      </c>
      <c r="H44" s="62">
        <f t="shared" si="46"/>
        <v>6.791569087</v>
      </c>
      <c r="I44" s="62">
        <f t="shared" si="47"/>
        <v>79.28870293</v>
      </c>
      <c r="J44" s="58" t="s">
        <v>142</v>
      </c>
      <c r="K44" s="58">
        <v>95.0</v>
      </c>
      <c r="L44" s="58">
        <v>4.0</v>
      </c>
      <c r="M44" s="59">
        <f t="shared" si="7"/>
        <v>0.9578947368</v>
      </c>
      <c r="N44" s="58">
        <v>103.0</v>
      </c>
      <c r="O44" s="58">
        <v>6.0</v>
      </c>
      <c r="P44" s="59">
        <f t="shared" si="8"/>
        <v>94.17475728</v>
      </c>
      <c r="Q44" s="58">
        <v>93.0</v>
      </c>
      <c r="R44" s="59">
        <f t="shared" si="9"/>
        <v>95.87628866</v>
      </c>
      <c r="S44" s="59">
        <f t="shared" si="48"/>
        <v>50.92348285</v>
      </c>
      <c r="T44" s="47">
        <v>0.0</v>
      </c>
      <c r="U44" s="48"/>
      <c r="V44" s="48"/>
      <c r="W44" s="48"/>
      <c r="X44" s="48"/>
      <c r="Y44" s="48"/>
      <c r="Z44" s="48"/>
      <c r="AA44" s="48"/>
      <c r="AB44" s="48"/>
      <c r="AC44" s="48"/>
      <c r="AD44" s="48"/>
      <c r="AE44" s="48"/>
      <c r="AF44" s="48"/>
      <c r="AG44" s="48"/>
      <c r="AH44" s="48"/>
      <c r="AI44" s="48"/>
    </row>
    <row r="45">
      <c r="A45" s="61"/>
      <c r="B45" s="56"/>
      <c r="C45" s="56"/>
      <c r="D45" s="62"/>
      <c r="E45" s="56"/>
      <c r="F45" s="56"/>
      <c r="G45" s="56"/>
      <c r="H45" s="56"/>
      <c r="I45" s="56"/>
      <c r="J45" s="63" t="s">
        <v>145</v>
      </c>
      <c r="K45" s="63">
        <v>97.0</v>
      </c>
      <c r="L45" s="63">
        <v>3.0</v>
      </c>
      <c r="M45" s="64">
        <f t="shared" si="7"/>
        <v>0.9690721649</v>
      </c>
      <c r="N45" s="63">
        <v>91.0</v>
      </c>
      <c r="O45" s="63">
        <v>3.0</v>
      </c>
      <c r="P45" s="64">
        <f t="shared" si="8"/>
        <v>96.7032967</v>
      </c>
      <c r="Q45" s="63">
        <v>88.0</v>
      </c>
      <c r="R45" s="64">
        <f t="shared" si="9"/>
        <v>100</v>
      </c>
      <c r="S45" s="65"/>
      <c r="T45" s="47">
        <v>0.0</v>
      </c>
      <c r="U45" s="48"/>
      <c r="V45" s="48"/>
      <c r="W45" s="48"/>
      <c r="X45" s="48"/>
      <c r="Y45" s="48"/>
      <c r="Z45" s="48"/>
      <c r="AA45" s="48"/>
      <c r="AB45" s="48"/>
      <c r="AC45" s="48"/>
      <c r="AD45" s="48"/>
      <c r="AE45" s="48"/>
      <c r="AF45" s="48"/>
      <c r="AG45" s="48"/>
      <c r="AH45" s="48"/>
      <c r="AI45" s="48"/>
    </row>
    <row r="46">
      <c r="A46" s="61"/>
      <c r="B46" s="56"/>
      <c r="C46" s="56"/>
      <c r="D46" s="62"/>
      <c r="E46" s="56"/>
      <c r="F46" s="56"/>
      <c r="G46" s="56"/>
      <c r="H46" s="56"/>
      <c r="I46" s="56"/>
      <c r="J46" s="63" t="s">
        <v>145</v>
      </c>
      <c r="K46" s="63">
        <v>108.0</v>
      </c>
      <c r="L46" s="63">
        <v>4.0</v>
      </c>
      <c r="M46" s="64">
        <f t="shared" si="7"/>
        <v>0.962962963</v>
      </c>
      <c r="N46" s="63">
        <v>104.0</v>
      </c>
      <c r="O46" s="63">
        <v>7.0</v>
      </c>
      <c r="P46" s="64">
        <f t="shared" si="8"/>
        <v>93.26923077</v>
      </c>
      <c r="Q46" s="63">
        <v>95.0</v>
      </c>
      <c r="R46" s="64">
        <f t="shared" si="9"/>
        <v>97.93814433</v>
      </c>
      <c r="S46" s="65"/>
      <c r="T46" s="47">
        <v>0.0</v>
      </c>
      <c r="U46" s="48"/>
      <c r="V46" s="48"/>
      <c r="W46" s="48"/>
      <c r="X46" s="48"/>
      <c r="Y46" s="48"/>
      <c r="Z46" s="48"/>
      <c r="AA46" s="48"/>
      <c r="AB46" s="48"/>
      <c r="AC46" s="48"/>
      <c r="AD46" s="48"/>
      <c r="AE46" s="48"/>
      <c r="AF46" s="48"/>
      <c r="AG46" s="48"/>
      <c r="AH46" s="48"/>
      <c r="AI46" s="48"/>
    </row>
    <row r="47">
      <c r="A47" s="61"/>
      <c r="B47" s="56"/>
      <c r="C47" s="56"/>
      <c r="D47" s="62"/>
      <c r="E47" s="56"/>
      <c r="F47" s="56"/>
      <c r="G47" s="56"/>
      <c r="H47" s="56"/>
      <c r="I47" s="56"/>
      <c r="J47" s="63" t="s">
        <v>145</v>
      </c>
      <c r="K47" s="63">
        <v>106.0</v>
      </c>
      <c r="L47" s="63">
        <v>4.0</v>
      </c>
      <c r="M47" s="64">
        <f t="shared" si="7"/>
        <v>0.9622641509</v>
      </c>
      <c r="N47" s="63">
        <v>94.0</v>
      </c>
      <c r="O47" s="63">
        <v>5.0</v>
      </c>
      <c r="P47" s="64">
        <f t="shared" si="8"/>
        <v>94.68085106</v>
      </c>
      <c r="Q47" s="63">
        <v>86.0</v>
      </c>
      <c r="R47" s="64">
        <f t="shared" si="9"/>
        <v>96.62921348</v>
      </c>
      <c r="S47" s="65"/>
      <c r="T47" s="47">
        <v>0.0</v>
      </c>
      <c r="U47" s="48"/>
      <c r="V47" s="48"/>
      <c r="W47" s="69"/>
      <c r="X47" s="69"/>
      <c r="Y47" s="69"/>
      <c r="Z47" s="69"/>
      <c r="AA47" s="69"/>
      <c r="AB47" s="69"/>
      <c r="AC47" s="69"/>
      <c r="AD47" s="69"/>
      <c r="AE47" s="69"/>
      <c r="AF47" s="69"/>
      <c r="AG47" s="69"/>
      <c r="AH47" s="69"/>
      <c r="AI47" s="69"/>
    </row>
    <row r="48">
      <c r="A48" s="70" t="s">
        <v>146</v>
      </c>
      <c r="B48" s="71">
        <v>481.0</v>
      </c>
      <c r="C48" s="71">
        <f t="shared" ref="C48:C50" si="49">B48/5</f>
        <v>96.2</v>
      </c>
      <c r="D48" s="72">
        <f t="shared" ref="D48:D50" si="50">(C48/113.6)*100</f>
        <v>84.68309859</v>
      </c>
      <c r="E48" s="71">
        <v>430.0</v>
      </c>
      <c r="F48" s="72">
        <f t="shared" ref="F48:F50" si="51">(E48/B48)*100</f>
        <v>89.3970894</v>
      </c>
      <c r="G48" s="71">
        <f t="shared" ref="G48:G50" si="52">K51-L51+N51-O51+K48-L48+T48-U48</f>
        <v>340</v>
      </c>
      <c r="H48" s="72">
        <f t="shared" ref="H48:H50" si="53">((E48-SUM(K48,N48,K51,N51,T48))/E12)*100</f>
        <v>8.932038835</v>
      </c>
      <c r="I48" s="72">
        <f t="shared" ref="I48:I50" si="54">(G48/B48)*100</f>
        <v>70.68607069</v>
      </c>
      <c r="J48" s="73" t="s">
        <v>147</v>
      </c>
      <c r="K48" s="73">
        <v>98.0</v>
      </c>
      <c r="L48" s="73">
        <v>5.0</v>
      </c>
      <c r="M48" s="74">
        <f t="shared" si="7"/>
        <v>0.9489795918</v>
      </c>
      <c r="N48" s="73">
        <v>0.0</v>
      </c>
      <c r="O48" s="73">
        <v>0.0</v>
      </c>
      <c r="P48" s="73"/>
      <c r="Q48" s="73">
        <v>0.0</v>
      </c>
      <c r="R48" s="73"/>
      <c r="S48" s="75">
        <f t="shared" ref="S48:S50" si="55">((K48-L48+K51-L51)/G48)*100</f>
        <v>52.64705882</v>
      </c>
      <c r="T48" s="73">
        <v>103.0</v>
      </c>
      <c r="U48" s="76">
        <v>29.0</v>
      </c>
      <c r="V48" s="77">
        <f t="shared" ref="V48:V50" si="56">U48/T48</f>
        <v>0.2815533981</v>
      </c>
      <c r="W48" s="76">
        <f t="shared" ref="W48:W50" si="57">T48-U48</f>
        <v>74</v>
      </c>
      <c r="X48" s="78">
        <f t="shared" ref="X48:X50" si="58">(W48/T48)*100</f>
        <v>71.84466019</v>
      </c>
      <c r="Y48" s="76">
        <v>40.0</v>
      </c>
      <c r="Z48" s="78">
        <f t="shared" ref="Z48:Z50" si="59">(Y48/W48)*100</f>
        <v>54.05405405</v>
      </c>
      <c r="AA48" s="76">
        <v>51.0</v>
      </c>
      <c r="AB48" s="77">
        <f t="shared" ref="AB48:AB50" si="60">AA48/Y48</f>
        <v>1.275</v>
      </c>
      <c r="AC48" s="78">
        <f t="shared" ref="AC48:AC50" si="61">(AB48/113.6)*100</f>
        <v>1.122359155</v>
      </c>
      <c r="AD48" s="76">
        <v>0.0</v>
      </c>
      <c r="AE48" s="79">
        <f t="shared" ref="AE48:AE50" si="62">AD48/AA48</f>
        <v>0</v>
      </c>
      <c r="AF48" s="76">
        <v>493.0</v>
      </c>
      <c r="AG48" s="77">
        <f t="shared" ref="AG48:AG50" si="63">((AF48/5)/113.6)*100</f>
        <v>86.79577465</v>
      </c>
      <c r="AH48" s="76">
        <v>450.0</v>
      </c>
      <c r="AI48" s="77">
        <f t="shared" ref="AI48:AI50" si="64">(AH48/AF48)*100</f>
        <v>91.27789047</v>
      </c>
    </row>
    <row r="49">
      <c r="A49" s="70" t="s">
        <v>146</v>
      </c>
      <c r="B49" s="71">
        <v>398.0</v>
      </c>
      <c r="C49" s="71">
        <f t="shared" si="49"/>
        <v>79.6</v>
      </c>
      <c r="D49" s="72">
        <f t="shared" si="50"/>
        <v>70.07042254</v>
      </c>
      <c r="E49" s="71">
        <v>349.0</v>
      </c>
      <c r="F49" s="72">
        <f t="shared" si="51"/>
        <v>87.68844221</v>
      </c>
      <c r="G49" s="71">
        <f t="shared" si="52"/>
        <v>280</v>
      </c>
      <c r="H49" s="72">
        <f t="shared" si="53"/>
        <v>9.438202247</v>
      </c>
      <c r="I49" s="72">
        <f t="shared" si="54"/>
        <v>70.35175879</v>
      </c>
      <c r="J49" s="73" t="s">
        <v>147</v>
      </c>
      <c r="K49" s="73">
        <v>92.0</v>
      </c>
      <c r="L49" s="73">
        <v>3.0</v>
      </c>
      <c r="M49" s="74">
        <f t="shared" si="7"/>
        <v>0.9673913043</v>
      </c>
      <c r="N49" s="73">
        <v>0.0</v>
      </c>
      <c r="O49" s="73">
        <v>0.0</v>
      </c>
      <c r="P49" s="73"/>
      <c r="Q49" s="73">
        <v>0.0</v>
      </c>
      <c r="R49" s="73"/>
      <c r="S49" s="75">
        <f t="shared" si="55"/>
        <v>58.21428571</v>
      </c>
      <c r="T49" s="73">
        <v>76.0</v>
      </c>
      <c r="U49" s="76">
        <v>15.0</v>
      </c>
      <c r="V49" s="77">
        <f t="shared" si="56"/>
        <v>0.1973684211</v>
      </c>
      <c r="W49" s="76">
        <f t="shared" si="57"/>
        <v>61</v>
      </c>
      <c r="X49" s="78">
        <f t="shared" si="58"/>
        <v>80.26315789</v>
      </c>
      <c r="Y49" s="76">
        <v>29.0</v>
      </c>
      <c r="Z49" s="78">
        <f t="shared" si="59"/>
        <v>47.54098361</v>
      </c>
      <c r="AA49" s="76">
        <v>8.0</v>
      </c>
      <c r="AB49" s="77">
        <f t="shared" si="60"/>
        <v>0.275862069</v>
      </c>
      <c r="AC49" s="78">
        <f t="shared" si="61"/>
        <v>0.2428363283</v>
      </c>
      <c r="AD49" s="76">
        <v>0.0</v>
      </c>
      <c r="AE49" s="79">
        <f t="shared" si="62"/>
        <v>0</v>
      </c>
      <c r="AF49" s="76">
        <v>513.0</v>
      </c>
      <c r="AG49" s="77">
        <f t="shared" si="63"/>
        <v>90.31690141</v>
      </c>
      <c r="AH49" s="76">
        <v>434.0</v>
      </c>
      <c r="AI49" s="77">
        <f t="shared" si="64"/>
        <v>84.60038986</v>
      </c>
    </row>
    <row r="50">
      <c r="A50" s="70" t="s">
        <v>146</v>
      </c>
      <c r="B50" s="71">
        <v>453.0</v>
      </c>
      <c r="C50" s="71">
        <f t="shared" si="49"/>
        <v>90.6</v>
      </c>
      <c r="D50" s="72">
        <f t="shared" si="50"/>
        <v>79.75352113</v>
      </c>
      <c r="E50" s="71">
        <v>404.0</v>
      </c>
      <c r="F50" s="72">
        <f t="shared" si="51"/>
        <v>89.18322296</v>
      </c>
      <c r="G50" s="71">
        <f t="shared" si="52"/>
        <v>315</v>
      </c>
      <c r="H50" s="72">
        <f t="shared" si="53"/>
        <v>11.49897331</v>
      </c>
      <c r="I50" s="72">
        <f t="shared" si="54"/>
        <v>69.53642384</v>
      </c>
      <c r="J50" s="73" t="s">
        <v>147</v>
      </c>
      <c r="K50" s="73">
        <v>88.0</v>
      </c>
      <c r="L50" s="73">
        <v>4.0</v>
      </c>
      <c r="M50" s="74">
        <f t="shared" si="7"/>
        <v>0.9545454545</v>
      </c>
      <c r="N50" s="73">
        <v>0.0</v>
      </c>
      <c r="O50" s="73">
        <v>0.0</v>
      </c>
      <c r="P50" s="73"/>
      <c r="Q50" s="73">
        <v>0.0</v>
      </c>
      <c r="R50" s="73"/>
      <c r="S50" s="75">
        <f t="shared" si="55"/>
        <v>50.79365079</v>
      </c>
      <c r="T50" s="73">
        <v>80.0</v>
      </c>
      <c r="U50" s="76">
        <v>19.0</v>
      </c>
      <c r="V50" s="77">
        <f t="shared" si="56"/>
        <v>0.2375</v>
      </c>
      <c r="W50" s="76">
        <f t="shared" si="57"/>
        <v>61</v>
      </c>
      <c r="X50" s="78">
        <f t="shared" si="58"/>
        <v>76.25</v>
      </c>
      <c r="Y50" s="76">
        <v>31.0</v>
      </c>
      <c r="Z50" s="78">
        <f t="shared" si="59"/>
        <v>50.81967213</v>
      </c>
      <c r="AA50" s="76">
        <v>37.0</v>
      </c>
      <c r="AB50" s="77">
        <f t="shared" si="60"/>
        <v>1.193548387</v>
      </c>
      <c r="AC50" s="78">
        <f t="shared" si="61"/>
        <v>1.050658791</v>
      </c>
      <c r="AD50" s="76">
        <v>0.0</v>
      </c>
      <c r="AE50" s="79">
        <f t="shared" si="62"/>
        <v>0</v>
      </c>
      <c r="AF50" s="76">
        <v>437.0</v>
      </c>
      <c r="AG50" s="77">
        <f t="shared" si="63"/>
        <v>76.93661972</v>
      </c>
      <c r="AH50" s="76">
        <v>387.0</v>
      </c>
      <c r="AI50" s="77">
        <f t="shared" si="64"/>
        <v>88.5583524</v>
      </c>
    </row>
    <row r="51">
      <c r="A51" s="70"/>
      <c r="B51" s="71"/>
      <c r="C51" s="71"/>
      <c r="D51" s="72"/>
      <c r="E51" s="71"/>
      <c r="F51" s="80"/>
      <c r="G51" s="71"/>
      <c r="H51" s="71"/>
      <c r="I51" s="71"/>
      <c r="J51" s="51" t="s">
        <v>148</v>
      </c>
      <c r="K51" s="51">
        <v>91.0</v>
      </c>
      <c r="L51" s="51">
        <v>5.0</v>
      </c>
      <c r="M51" s="54">
        <f t="shared" si="7"/>
        <v>0.9450549451</v>
      </c>
      <c r="N51" s="51">
        <v>92.0</v>
      </c>
      <c r="O51" s="51">
        <v>5.0</v>
      </c>
      <c r="P51" s="54">
        <f t="shared" ref="P51:P53" si="65">((N51-O51)/N51)*100</f>
        <v>94.56521739</v>
      </c>
      <c r="Q51" s="51">
        <v>84.0</v>
      </c>
      <c r="R51" s="54">
        <f t="shared" ref="R51:R53" si="66">(Q51/(N51-O51))*100</f>
        <v>96.55172414</v>
      </c>
      <c r="S51" s="52"/>
      <c r="T51" s="47"/>
      <c r="U51" s="69"/>
      <c r="V51" s="69"/>
      <c r="W51" s="69"/>
      <c r="X51" s="69"/>
      <c r="Y51" s="69"/>
      <c r="Z51" s="69"/>
      <c r="AA51" s="69"/>
      <c r="AB51" s="81"/>
      <c r="AC51" s="81"/>
      <c r="AD51" s="69"/>
      <c r="AE51" s="69"/>
      <c r="AF51" s="69"/>
      <c r="AG51" s="81"/>
      <c r="AH51" s="69"/>
      <c r="AI51" s="69"/>
    </row>
    <row r="52">
      <c r="A52" s="70"/>
      <c r="B52" s="71"/>
      <c r="C52" s="71"/>
      <c r="D52" s="72"/>
      <c r="E52" s="71"/>
      <c r="F52" s="80"/>
      <c r="G52" s="71"/>
      <c r="H52" s="71"/>
      <c r="I52" s="71"/>
      <c r="J52" s="51" t="s">
        <v>148</v>
      </c>
      <c r="K52" s="51">
        <v>78.0</v>
      </c>
      <c r="L52" s="51">
        <v>4.0</v>
      </c>
      <c r="M52" s="54">
        <f t="shared" si="7"/>
        <v>0.9487179487</v>
      </c>
      <c r="N52" s="51">
        <v>61.0</v>
      </c>
      <c r="O52" s="51">
        <v>5.0</v>
      </c>
      <c r="P52" s="54">
        <f t="shared" si="65"/>
        <v>91.80327869</v>
      </c>
      <c r="Q52" s="51">
        <v>53.0</v>
      </c>
      <c r="R52" s="54">
        <f t="shared" si="66"/>
        <v>94.64285714</v>
      </c>
      <c r="S52" s="52"/>
      <c r="T52" s="47"/>
      <c r="U52" s="69"/>
      <c r="V52" s="69"/>
      <c r="W52" s="69"/>
      <c r="X52" s="69"/>
      <c r="Y52" s="69"/>
      <c r="Z52" s="69"/>
      <c r="AA52" s="69"/>
      <c r="AB52" s="81"/>
      <c r="AC52" s="81"/>
      <c r="AD52" s="69"/>
      <c r="AE52" s="69"/>
      <c r="AF52" s="69"/>
      <c r="AG52" s="81"/>
      <c r="AH52" s="69"/>
      <c r="AI52" s="69"/>
    </row>
    <row r="53">
      <c r="A53" s="70"/>
      <c r="B53" s="71"/>
      <c r="C53" s="71"/>
      <c r="D53" s="72"/>
      <c r="E53" s="71"/>
      <c r="F53" s="80"/>
      <c r="G53" s="71"/>
      <c r="H53" s="71"/>
      <c r="I53" s="71"/>
      <c r="J53" s="51" t="s">
        <v>148</v>
      </c>
      <c r="K53" s="51">
        <v>83.0</v>
      </c>
      <c r="L53" s="51">
        <v>7.0</v>
      </c>
      <c r="M53" s="54">
        <f t="shared" si="7"/>
        <v>0.9156626506</v>
      </c>
      <c r="N53" s="51">
        <v>97.0</v>
      </c>
      <c r="O53" s="51">
        <v>3.0</v>
      </c>
      <c r="P53" s="54">
        <f t="shared" si="65"/>
        <v>96.90721649</v>
      </c>
      <c r="Q53" s="51">
        <v>90.0</v>
      </c>
      <c r="R53" s="54">
        <f t="shared" si="66"/>
        <v>95.74468085</v>
      </c>
      <c r="S53" s="52"/>
      <c r="T53" s="47"/>
      <c r="U53" s="69"/>
      <c r="V53" s="69"/>
      <c r="W53" s="69"/>
      <c r="X53" s="69"/>
      <c r="Y53" s="69"/>
      <c r="Z53" s="69"/>
      <c r="AA53" s="69"/>
      <c r="AB53" s="81"/>
      <c r="AC53" s="81"/>
      <c r="AD53" s="69"/>
      <c r="AE53" s="69"/>
      <c r="AF53" s="69"/>
      <c r="AG53" s="81"/>
      <c r="AH53" s="69"/>
      <c r="AI53" s="69"/>
    </row>
    <row r="54">
      <c r="A54" s="70" t="s">
        <v>149</v>
      </c>
      <c r="B54" s="71">
        <v>429.0</v>
      </c>
      <c r="C54" s="71">
        <f t="shared" ref="C54:C56" si="67">B54/5</f>
        <v>85.8</v>
      </c>
      <c r="D54" s="72">
        <f t="shared" ref="D54:D56" si="68">(C54/113.6)*100</f>
        <v>75.52816901</v>
      </c>
      <c r="E54" s="71">
        <v>366.0</v>
      </c>
      <c r="F54" s="72">
        <f t="shared" ref="F54:F56" si="69">(E54/B54)*100</f>
        <v>85.31468531</v>
      </c>
      <c r="G54" s="71">
        <f t="shared" ref="G54:G56" si="70">K57-L57+N57-O57+K54-L54+T54-U54</f>
        <v>298</v>
      </c>
      <c r="H54" s="72">
        <f t="shared" ref="H54:H56" si="71">((E54-SUM(K54,N54,K57,N57,T54))/E18)*100</f>
        <v>10.18766756</v>
      </c>
      <c r="I54" s="72">
        <f t="shared" ref="I54:I56" si="72">(G54/B54)*100</f>
        <v>69.46386946</v>
      </c>
      <c r="J54" s="73" t="s">
        <v>150</v>
      </c>
      <c r="K54" s="73">
        <v>84.0</v>
      </c>
      <c r="L54" s="73">
        <v>5.0</v>
      </c>
      <c r="M54" s="74">
        <f t="shared" si="7"/>
        <v>0.9404761905</v>
      </c>
      <c r="N54" s="73">
        <v>0.0</v>
      </c>
      <c r="O54" s="73">
        <v>0.0</v>
      </c>
      <c r="P54" s="73"/>
      <c r="Q54" s="73">
        <v>0.0</v>
      </c>
      <c r="R54" s="73"/>
      <c r="S54" s="75">
        <f t="shared" ref="S54:S56" si="73">((K54-L54+K57-L57)/G54)*100</f>
        <v>53.02013423</v>
      </c>
      <c r="T54" s="73">
        <v>85.0</v>
      </c>
      <c r="U54" s="76">
        <v>18.0</v>
      </c>
      <c r="V54" s="77">
        <f t="shared" ref="V54:V56" si="74">U54/T54</f>
        <v>0.2117647059</v>
      </c>
      <c r="W54" s="76">
        <f t="shared" ref="W54:W56" si="75">T54-U54</f>
        <v>67</v>
      </c>
      <c r="X54" s="78">
        <f t="shared" ref="X54:X56" si="76">(W54/T54)*100</f>
        <v>78.82352941</v>
      </c>
      <c r="Y54" s="76">
        <v>37.0</v>
      </c>
      <c r="Z54" s="78">
        <f t="shared" ref="Z54:Z56" si="77">(Y54/W54)*100</f>
        <v>55.2238806</v>
      </c>
      <c r="AA54" s="76">
        <v>7.0</v>
      </c>
      <c r="AB54" s="77">
        <f t="shared" ref="AB54:AB56" si="78">AA54/Y54</f>
        <v>0.1891891892</v>
      </c>
      <c r="AC54" s="78">
        <f t="shared" ref="AC54:AC56" si="79">(AB54/113.6)*100</f>
        <v>0.1665397792</v>
      </c>
      <c r="AD54" s="76">
        <v>0.0</v>
      </c>
      <c r="AE54" s="79">
        <f t="shared" ref="AE54:AE56" si="80">AD54/AA54</f>
        <v>0</v>
      </c>
      <c r="AF54" s="76">
        <v>586.0</v>
      </c>
      <c r="AG54" s="77">
        <f t="shared" ref="AG54:AG56" si="81">((AF54/5)/113.6)*100</f>
        <v>103.1690141</v>
      </c>
      <c r="AH54" s="76">
        <v>519.0</v>
      </c>
      <c r="AI54" s="77">
        <f t="shared" ref="AI54:AI56" si="82">(AH54/AF54)*100</f>
        <v>88.5665529</v>
      </c>
    </row>
    <row r="55">
      <c r="A55" s="70" t="s">
        <v>149</v>
      </c>
      <c r="B55" s="71">
        <v>461.0</v>
      </c>
      <c r="C55" s="71">
        <f t="shared" si="67"/>
        <v>92.2</v>
      </c>
      <c r="D55" s="72">
        <f t="shared" si="68"/>
        <v>81.16197183</v>
      </c>
      <c r="E55" s="71">
        <v>385.0</v>
      </c>
      <c r="F55" s="72">
        <f t="shared" si="69"/>
        <v>83.51409978</v>
      </c>
      <c r="G55" s="71">
        <f t="shared" si="70"/>
        <v>314</v>
      </c>
      <c r="H55" s="72">
        <f t="shared" si="71"/>
        <v>8.966861598</v>
      </c>
      <c r="I55" s="72">
        <f t="shared" si="72"/>
        <v>68.11279826</v>
      </c>
      <c r="J55" s="73" t="s">
        <v>150</v>
      </c>
      <c r="K55" s="73">
        <v>86.0</v>
      </c>
      <c r="L55" s="73">
        <v>3.0</v>
      </c>
      <c r="M55" s="74">
        <f t="shared" si="7"/>
        <v>0.9651162791</v>
      </c>
      <c r="N55" s="73">
        <v>0.0</v>
      </c>
      <c r="O55" s="73">
        <v>0.0</v>
      </c>
      <c r="P55" s="73"/>
      <c r="Q55" s="73">
        <v>0.0</v>
      </c>
      <c r="R55" s="73"/>
      <c r="S55" s="75">
        <f t="shared" si="73"/>
        <v>55.0955414</v>
      </c>
      <c r="T55" s="73">
        <v>79.0</v>
      </c>
      <c r="U55" s="76">
        <v>14.0</v>
      </c>
      <c r="V55" s="77">
        <f t="shared" si="74"/>
        <v>0.1772151899</v>
      </c>
      <c r="W55" s="76">
        <f t="shared" si="75"/>
        <v>65</v>
      </c>
      <c r="X55" s="78">
        <f t="shared" si="76"/>
        <v>82.27848101</v>
      </c>
      <c r="Y55" s="76">
        <v>33.0</v>
      </c>
      <c r="Z55" s="78">
        <f t="shared" si="77"/>
        <v>50.76923077</v>
      </c>
      <c r="AA55" s="76">
        <v>19.0</v>
      </c>
      <c r="AB55" s="77">
        <f t="shared" si="78"/>
        <v>0.5757575758</v>
      </c>
      <c r="AC55" s="78">
        <f t="shared" si="79"/>
        <v>0.5068288519</v>
      </c>
      <c r="AD55" s="76">
        <v>0.0</v>
      </c>
      <c r="AE55" s="79">
        <f t="shared" si="80"/>
        <v>0</v>
      </c>
      <c r="AF55" s="76">
        <v>483.0</v>
      </c>
      <c r="AG55" s="77">
        <f t="shared" si="81"/>
        <v>85.03521127</v>
      </c>
      <c r="AH55" s="76">
        <v>445.0</v>
      </c>
      <c r="AI55" s="77">
        <f t="shared" si="82"/>
        <v>92.13250518</v>
      </c>
    </row>
    <row r="56">
      <c r="A56" s="70" t="s">
        <v>149</v>
      </c>
      <c r="B56" s="71">
        <v>513.0</v>
      </c>
      <c r="C56" s="71">
        <f t="shared" si="67"/>
        <v>102.6</v>
      </c>
      <c r="D56" s="72">
        <f t="shared" si="68"/>
        <v>90.31690141</v>
      </c>
      <c r="E56" s="71">
        <v>463.0</v>
      </c>
      <c r="F56" s="72">
        <f t="shared" si="69"/>
        <v>90.25341131</v>
      </c>
      <c r="G56" s="71">
        <f t="shared" si="70"/>
        <v>354</v>
      </c>
      <c r="H56" s="72">
        <f t="shared" si="71"/>
        <v>17.52136752</v>
      </c>
      <c r="I56" s="72">
        <f t="shared" si="72"/>
        <v>69.00584795</v>
      </c>
      <c r="J56" s="73" t="s">
        <v>150</v>
      </c>
      <c r="K56" s="73">
        <v>98.0</v>
      </c>
      <c r="L56" s="73">
        <v>3.0</v>
      </c>
      <c r="M56" s="74">
        <f t="shared" si="7"/>
        <v>0.9693877551</v>
      </c>
      <c r="N56" s="73">
        <v>0.0</v>
      </c>
      <c r="O56" s="73">
        <v>0.0</v>
      </c>
      <c r="P56" s="73"/>
      <c r="Q56" s="73">
        <v>0.0</v>
      </c>
      <c r="R56" s="73"/>
      <c r="S56" s="75">
        <f t="shared" si="73"/>
        <v>53.38983051</v>
      </c>
      <c r="T56" s="73">
        <v>91.0</v>
      </c>
      <c r="U56" s="76">
        <v>15.0</v>
      </c>
      <c r="V56" s="77">
        <f t="shared" si="74"/>
        <v>0.1648351648</v>
      </c>
      <c r="W56" s="76">
        <f t="shared" si="75"/>
        <v>76</v>
      </c>
      <c r="X56" s="78">
        <f t="shared" si="76"/>
        <v>83.51648352</v>
      </c>
      <c r="Y56" s="76">
        <v>36.0</v>
      </c>
      <c r="Z56" s="78">
        <f t="shared" si="77"/>
        <v>47.36842105</v>
      </c>
      <c r="AA56" s="76">
        <v>25.0</v>
      </c>
      <c r="AB56" s="77">
        <f t="shared" si="78"/>
        <v>0.6944444444</v>
      </c>
      <c r="AC56" s="78">
        <f t="shared" si="79"/>
        <v>0.6113067293</v>
      </c>
      <c r="AD56" s="76">
        <v>0.0</v>
      </c>
      <c r="AE56" s="79">
        <f t="shared" si="80"/>
        <v>0</v>
      </c>
      <c r="AF56" s="76">
        <v>526.0</v>
      </c>
      <c r="AG56" s="77">
        <f t="shared" si="81"/>
        <v>92.6056338</v>
      </c>
      <c r="AH56" s="76">
        <v>480.0</v>
      </c>
      <c r="AI56" s="77">
        <f t="shared" si="82"/>
        <v>91.25475285</v>
      </c>
    </row>
    <row r="57">
      <c r="A57" s="70"/>
      <c r="B57" s="71"/>
      <c r="C57" s="71"/>
      <c r="D57" s="82"/>
      <c r="E57" s="71"/>
      <c r="F57" s="71"/>
      <c r="G57" s="71"/>
      <c r="H57" s="71"/>
      <c r="I57" s="71"/>
      <c r="J57" s="51" t="s">
        <v>151</v>
      </c>
      <c r="K57" s="51">
        <v>82.0</v>
      </c>
      <c r="L57" s="51">
        <v>3.0</v>
      </c>
      <c r="M57" s="54">
        <f t="shared" si="7"/>
        <v>0.9634146341</v>
      </c>
      <c r="N57" s="51">
        <v>77.0</v>
      </c>
      <c r="O57" s="51">
        <v>4.0</v>
      </c>
      <c r="P57" s="54">
        <f t="shared" ref="P57:P59" si="83">((N57-O57)/N57)*100</f>
        <v>94.80519481</v>
      </c>
      <c r="Q57" s="51">
        <v>73.0</v>
      </c>
      <c r="R57" s="54">
        <f t="shared" ref="R57:R59" si="84">(Q57/(N57-O57))*100</f>
        <v>100</v>
      </c>
      <c r="S57" s="54"/>
      <c r="T57" s="47"/>
      <c r="U57" s="69"/>
      <c r="V57" s="69"/>
      <c r="W57" s="69"/>
      <c r="X57" s="69"/>
      <c r="Y57" s="69"/>
      <c r="Z57" s="69"/>
      <c r="AA57" s="69"/>
      <c r="AB57" s="81"/>
      <c r="AC57" s="81"/>
      <c r="AD57" s="69"/>
      <c r="AE57" s="69"/>
      <c r="AF57" s="69"/>
      <c r="AG57" s="81"/>
      <c r="AH57" s="69"/>
      <c r="AI57" s="69"/>
    </row>
    <row r="58">
      <c r="A58" s="70"/>
      <c r="B58" s="71"/>
      <c r="C58" s="71"/>
      <c r="D58" s="82"/>
      <c r="E58" s="71"/>
      <c r="F58" s="71"/>
      <c r="G58" s="71"/>
      <c r="H58" s="71"/>
      <c r="I58" s="71"/>
      <c r="J58" s="51" t="s">
        <v>151</v>
      </c>
      <c r="K58" s="51">
        <v>94.0</v>
      </c>
      <c r="L58" s="51">
        <v>4.0</v>
      </c>
      <c r="M58" s="54">
        <f t="shared" si="7"/>
        <v>0.9574468085</v>
      </c>
      <c r="N58" s="51">
        <v>80.0</v>
      </c>
      <c r="O58" s="51">
        <v>4.0</v>
      </c>
      <c r="P58" s="54">
        <f t="shared" si="83"/>
        <v>95</v>
      </c>
      <c r="Q58" s="51">
        <v>75.0</v>
      </c>
      <c r="R58" s="54">
        <f t="shared" si="84"/>
        <v>98.68421053</v>
      </c>
      <c r="S58" s="54"/>
      <c r="T58" s="47"/>
      <c r="U58" s="69"/>
      <c r="V58" s="69"/>
      <c r="W58" s="69"/>
      <c r="X58" s="69"/>
      <c r="Y58" s="69"/>
      <c r="Z58" s="69"/>
      <c r="AA58" s="69"/>
      <c r="AB58" s="81"/>
      <c r="AC58" s="81"/>
      <c r="AD58" s="69"/>
      <c r="AE58" s="69"/>
      <c r="AF58" s="69"/>
      <c r="AG58" s="81"/>
      <c r="AH58" s="69"/>
      <c r="AI58" s="69"/>
    </row>
    <row r="59">
      <c r="A59" s="70"/>
      <c r="B59" s="71"/>
      <c r="C59" s="71"/>
      <c r="D59" s="82"/>
      <c r="E59" s="71"/>
      <c r="F59" s="71"/>
      <c r="G59" s="71"/>
      <c r="H59" s="71"/>
      <c r="I59" s="71"/>
      <c r="J59" s="51" t="s">
        <v>151</v>
      </c>
      <c r="K59" s="51">
        <v>99.0</v>
      </c>
      <c r="L59" s="51">
        <v>5.0</v>
      </c>
      <c r="M59" s="54">
        <f t="shared" si="7"/>
        <v>0.9494949495</v>
      </c>
      <c r="N59" s="51">
        <v>93.0</v>
      </c>
      <c r="O59" s="51">
        <v>4.0</v>
      </c>
      <c r="P59" s="54">
        <f t="shared" si="83"/>
        <v>95.69892473</v>
      </c>
      <c r="Q59" s="51">
        <v>86.0</v>
      </c>
      <c r="R59" s="54">
        <f t="shared" si="84"/>
        <v>96.62921348</v>
      </c>
      <c r="S59" s="54"/>
      <c r="T59" s="47"/>
      <c r="U59" s="69"/>
      <c r="V59" s="69"/>
      <c r="W59" s="69"/>
      <c r="X59" s="69"/>
      <c r="Y59" s="69"/>
      <c r="Z59" s="69"/>
      <c r="AA59" s="69"/>
      <c r="AB59" s="81"/>
      <c r="AC59" s="81"/>
      <c r="AD59" s="69"/>
      <c r="AE59" s="69"/>
      <c r="AF59" s="69"/>
      <c r="AG59" s="81"/>
      <c r="AH59" s="69"/>
      <c r="AI59" s="69"/>
    </row>
    <row r="60">
      <c r="A60" s="70" t="s">
        <v>152</v>
      </c>
      <c r="B60" s="71">
        <v>533.0</v>
      </c>
      <c r="C60" s="71">
        <f t="shared" ref="C60:C62" si="85">B60/5</f>
        <v>106.6</v>
      </c>
      <c r="D60" s="82">
        <f t="shared" ref="D60:D62" si="86">(C60/113.6)*100</f>
        <v>93.83802817</v>
      </c>
      <c r="E60" s="71">
        <v>469.0</v>
      </c>
      <c r="F60" s="83">
        <f t="shared" ref="F60:F62" si="87">(E60/B60)*100</f>
        <v>87.99249531</v>
      </c>
      <c r="G60" s="71">
        <f t="shared" ref="G60:G62" si="88">K63-L63+N63-O63+K60-L60+T60-U60</f>
        <v>377</v>
      </c>
      <c r="H60" s="83">
        <f t="shared" ref="H60:H62" si="89">((E60-SUM(K60,N60,K63,N63,T60))/E24)*100</f>
        <v>9.034907598</v>
      </c>
      <c r="I60" s="83">
        <f t="shared" ref="I60:I62" si="90">(G60/B60)*100</f>
        <v>70.73170732</v>
      </c>
      <c r="J60" s="73" t="s">
        <v>153</v>
      </c>
      <c r="K60" s="73">
        <v>113.0</v>
      </c>
      <c r="L60" s="73">
        <v>6.0</v>
      </c>
      <c r="M60" s="74">
        <f t="shared" si="7"/>
        <v>0.9469026549</v>
      </c>
      <c r="N60" s="73">
        <v>0.0</v>
      </c>
      <c r="O60" s="73">
        <v>0.0</v>
      </c>
      <c r="P60" s="73"/>
      <c r="Q60" s="73">
        <v>0.0</v>
      </c>
      <c r="R60" s="73"/>
      <c r="S60" s="74">
        <f t="shared" ref="S60:S62" si="91">((K60-L60+K63-L63)/G60)*100</f>
        <v>51.72413793</v>
      </c>
      <c r="T60" s="73">
        <v>106.0</v>
      </c>
      <c r="U60" s="76">
        <v>25.0</v>
      </c>
      <c r="V60" s="77">
        <f t="shared" ref="V60:V62" si="92">U60/T60</f>
        <v>0.2358490566</v>
      </c>
      <c r="W60" s="76">
        <f t="shared" ref="W60:W62" si="93">T60-U60</f>
        <v>81</v>
      </c>
      <c r="X60" s="77">
        <f t="shared" ref="X60:X62" si="94">(W60/T60)*100</f>
        <v>76.41509434</v>
      </c>
      <c r="Y60" s="76">
        <v>43.0</v>
      </c>
      <c r="Z60" s="77">
        <f t="shared" ref="Z60:Z62" si="95">(Y60/W60)*100</f>
        <v>53.08641975</v>
      </c>
      <c r="AA60" s="76">
        <v>22.0</v>
      </c>
      <c r="AB60" s="77">
        <f t="shared" ref="AB60:AB62" si="96">AA60/Y60</f>
        <v>0.511627907</v>
      </c>
      <c r="AC60" s="77">
        <f t="shared" ref="AC60:AC62" si="97">(AB60/113.6)*100</f>
        <v>0.4503766787</v>
      </c>
      <c r="AD60" s="76">
        <v>0.0</v>
      </c>
      <c r="AE60" s="76">
        <f t="shared" ref="AE60:AE62" si="98">AD60/AA60</f>
        <v>0</v>
      </c>
      <c r="AF60" s="76">
        <v>505.0</v>
      </c>
      <c r="AG60" s="77">
        <f t="shared" ref="AG60:AG62" si="99">((AF60/5)/113.6)*100</f>
        <v>88.9084507</v>
      </c>
      <c r="AH60" s="76">
        <v>461.0</v>
      </c>
      <c r="AI60" s="77">
        <f t="shared" ref="AI60:AI62" si="100">(AH60/AF60)*100</f>
        <v>91.28712871</v>
      </c>
    </row>
    <row r="61">
      <c r="A61" s="70" t="s">
        <v>152</v>
      </c>
      <c r="B61" s="71">
        <v>520.0</v>
      </c>
      <c r="C61" s="71">
        <f t="shared" si="85"/>
        <v>104</v>
      </c>
      <c r="D61" s="82">
        <f t="shared" si="86"/>
        <v>91.54929577</v>
      </c>
      <c r="E61" s="71">
        <v>438.0</v>
      </c>
      <c r="F61" s="83">
        <f t="shared" si="87"/>
        <v>84.23076923</v>
      </c>
      <c r="G61" s="71">
        <f t="shared" si="88"/>
        <v>371</v>
      </c>
      <c r="H61" s="83">
        <f t="shared" si="89"/>
        <v>6.282722513</v>
      </c>
      <c r="I61" s="83">
        <f t="shared" si="90"/>
        <v>71.34615385</v>
      </c>
      <c r="J61" s="73" t="s">
        <v>153</v>
      </c>
      <c r="K61" s="73">
        <v>88.0</v>
      </c>
      <c r="L61" s="73">
        <v>5.0</v>
      </c>
      <c r="M61" s="74">
        <f t="shared" si="7"/>
        <v>0.9431818182</v>
      </c>
      <c r="N61" s="73">
        <v>0.0</v>
      </c>
      <c r="O61" s="73">
        <v>0.0</v>
      </c>
      <c r="P61" s="73"/>
      <c r="Q61" s="73">
        <v>0.0</v>
      </c>
      <c r="R61" s="73"/>
      <c r="S61" s="74">
        <f t="shared" si="91"/>
        <v>56.60377358</v>
      </c>
      <c r="T61" s="73">
        <v>69.0</v>
      </c>
      <c r="U61" s="76">
        <v>16.0</v>
      </c>
      <c r="V61" s="77">
        <f t="shared" si="92"/>
        <v>0.231884058</v>
      </c>
      <c r="W61" s="76">
        <f t="shared" si="93"/>
        <v>53</v>
      </c>
      <c r="X61" s="77">
        <f t="shared" si="94"/>
        <v>76.8115942</v>
      </c>
      <c r="Y61" s="76">
        <v>26.0</v>
      </c>
      <c r="Z61" s="77">
        <f t="shared" si="95"/>
        <v>49.05660377</v>
      </c>
      <c r="AA61" s="76">
        <v>25.0</v>
      </c>
      <c r="AB61" s="77">
        <f t="shared" si="96"/>
        <v>0.9615384615</v>
      </c>
      <c r="AC61" s="77">
        <f t="shared" si="97"/>
        <v>0.8464247021</v>
      </c>
      <c r="AD61" s="76">
        <v>0.0</v>
      </c>
      <c r="AE61" s="76">
        <f t="shared" si="98"/>
        <v>0</v>
      </c>
      <c r="AF61" s="76">
        <v>466.0</v>
      </c>
      <c r="AG61" s="77">
        <f t="shared" si="99"/>
        <v>82.04225352</v>
      </c>
      <c r="AH61" s="76">
        <v>432.0</v>
      </c>
      <c r="AI61" s="77">
        <f t="shared" si="100"/>
        <v>92.70386266</v>
      </c>
    </row>
    <row r="62">
      <c r="A62" s="70" t="s">
        <v>152</v>
      </c>
      <c r="B62" s="71">
        <v>417.0</v>
      </c>
      <c r="C62" s="71">
        <f t="shared" si="85"/>
        <v>83.4</v>
      </c>
      <c r="D62" s="82">
        <f t="shared" si="86"/>
        <v>73.41549296</v>
      </c>
      <c r="E62" s="71">
        <v>353.0</v>
      </c>
      <c r="F62" s="83">
        <f t="shared" si="87"/>
        <v>84.65227818</v>
      </c>
      <c r="G62" s="71">
        <f t="shared" si="88"/>
        <v>282</v>
      </c>
      <c r="H62" s="83">
        <f t="shared" si="89"/>
        <v>9.302325581</v>
      </c>
      <c r="I62" s="83">
        <f t="shared" si="90"/>
        <v>67.62589928</v>
      </c>
      <c r="J62" s="73" t="s">
        <v>153</v>
      </c>
      <c r="K62" s="73">
        <v>85.0</v>
      </c>
      <c r="L62" s="73">
        <v>3.0</v>
      </c>
      <c r="M62" s="74">
        <f t="shared" si="7"/>
        <v>0.9647058824</v>
      </c>
      <c r="N62" s="73">
        <v>0.0</v>
      </c>
      <c r="O62" s="73">
        <v>0.0</v>
      </c>
      <c r="P62" s="73"/>
      <c r="Q62" s="73">
        <v>0.0</v>
      </c>
      <c r="R62" s="73"/>
      <c r="S62" s="74">
        <f t="shared" si="91"/>
        <v>51.06382979</v>
      </c>
      <c r="T62" s="73">
        <v>81.0</v>
      </c>
      <c r="U62" s="76">
        <v>12.0</v>
      </c>
      <c r="V62" s="77">
        <f t="shared" si="92"/>
        <v>0.1481481481</v>
      </c>
      <c r="W62" s="76">
        <f t="shared" si="93"/>
        <v>69</v>
      </c>
      <c r="X62" s="77">
        <f t="shared" si="94"/>
        <v>85.18518519</v>
      </c>
      <c r="Y62" s="76">
        <v>31.0</v>
      </c>
      <c r="Z62" s="77">
        <f t="shared" si="95"/>
        <v>44.92753623</v>
      </c>
      <c r="AA62" s="76">
        <v>30.0</v>
      </c>
      <c r="AB62" s="77">
        <f t="shared" si="96"/>
        <v>0.9677419355</v>
      </c>
      <c r="AC62" s="77">
        <f t="shared" si="97"/>
        <v>0.8518855066</v>
      </c>
      <c r="AD62" s="76">
        <v>0.0</v>
      </c>
      <c r="AE62" s="76">
        <f t="shared" si="98"/>
        <v>0</v>
      </c>
      <c r="AF62" s="76">
        <v>495.0</v>
      </c>
      <c r="AG62" s="77">
        <f t="shared" si="99"/>
        <v>87.14788732</v>
      </c>
      <c r="AH62" s="76">
        <v>426.0</v>
      </c>
      <c r="AI62" s="77">
        <f t="shared" si="100"/>
        <v>86.06060606</v>
      </c>
    </row>
    <row r="63">
      <c r="A63" s="70"/>
      <c r="B63" s="71"/>
      <c r="C63" s="71"/>
      <c r="D63" s="82"/>
      <c r="E63" s="71"/>
      <c r="F63" s="71"/>
      <c r="G63" s="71"/>
      <c r="H63" s="71"/>
      <c r="I63" s="71"/>
      <c r="J63" s="51" t="s">
        <v>154</v>
      </c>
      <c r="K63" s="51">
        <v>94.0</v>
      </c>
      <c r="L63" s="51">
        <v>6.0</v>
      </c>
      <c r="M63" s="54">
        <f t="shared" si="7"/>
        <v>0.9361702128</v>
      </c>
      <c r="N63" s="51">
        <v>112.0</v>
      </c>
      <c r="O63" s="51">
        <v>11.0</v>
      </c>
      <c r="P63" s="54">
        <f t="shared" ref="P63:P65" si="101">((N63-O63)/N63)*100</f>
        <v>90.17857143</v>
      </c>
      <c r="Q63" s="51">
        <v>100.0</v>
      </c>
      <c r="R63" s="54">
        <f t="shared" ref="R63:R65" si="102">(Q63/(N63-O63))*100</f>
        <v>99.00990099</v>
      </c>
      <c r="S63" s="54"/>
      <c r="T63" s="47"/>
      <c r="U63" s="69"/>
      <c r="V63" s="69"/>
      <c r="W63" s="69"/>
      <c r="X63" s="69"/>
      <c r="Y63" s="69"/>
      <c r="Z63" s="69"/>
      <c r="AA63" s="69"/>
      <c r="AB63" s="81"/>
      <c r="AC63" s="81"/>
      <c r="AD63" s="69"/>
      <c r="AE63" s="69"/>
      <c r="AF63" s="69"/>
      <c r="AG63" s="81"/>
      <c r="AH63" s="69"/>
      <c r="AI63" s="69"/>
    </row>
    <row r="64">
      <c r="A64" s="70"/>
      <c r="B64" s="71"/>
      <c r="C64" s="71"/>
      <c r="D64" s="82"/>
      <c r="E64" s="71"/>
      <c r="F64" s="71"/>
      <c r="G64" s="71"/>
      <c r="H64" s="71"/>
      <c r="I64" s="71"/>
      <c r="J64" s="51" t="s">
        <v>154</v>
      </c>
      <c r="K64" s="51">
        <v>131.0</v>
      </c>
      <c r="L64" s="51">
        <v>4.0</v>
      </c>
      <c r="M64" s="54">
        <f t="shared" si="7"/>
        <v>0.9694656489</v>
      </c>
      <c r="N64" s="51">
        <v>114.0</v>
      </c>
      <c r="O64" s="51">
        <v>6.0</v>
      </c>
      <c r="P64" s="54">
        <f t="shared" si="101"/>
        <v>94.73684211</v>
      </c>
      <c r="Q64" s="51">
        <v>103.0</v>
      </c>
      <c r="R64" s="54">
        <f t="shared" si="102"/>
        <v>95.37037037</v>
      </c>
      <c r="S64" s="54"/>
      <c r="T64" s="47"/>
      <c r="U64" s="69"/>
      <c r="V64" s="69"/>
      <c r="W64" s="69"/>
      <c r="X64" s="69"/>
      <c r="Y64" s="69"/>
      <c r="Z64" s="69"/>
      <c r="AA64" s="69"/>
      <c r="AB64" s="81"/>
      <c r="AC64" s="81"/>
      <c r="AD64" s="69"/>
      <c r="AE64" s="69"/>
      <c r="AF64" s="69"/>
      <c r="AG64" s="81"/>
      <c r="AH64" s="69"/>
      <c r="AI64" s="69"/>
    </row>
    <row r="65">
      <c r="A65" s="70"/>
      <c r="B65" s="71"/>
      <c r="C65" s="71"/>
      <c r="D65" s="82"/>
      <c r="E65" s="71"/>
      <c r="F65" s="71"/>
      <c r="G65" s="71"/>
      <c r="H65" s="71"/>
      <c r="I65" s="71"/>
      <c r="J65" s="51" t="s">
        <v>154</v>
      </c>
      <c r="K65" s="51">
        <v>65.0</v>
      </c>
      <c r="L65" s="51">
        <v>3.0</v>
      </c>
      <c r="M65" s="54">
        <f t="shared" si="7"/>
        <v>0.9538461538</v>
      </c>
      <c r="N65" s="51">
        <v>74.0</v>
      </c>
      <c r="O65" s="51">
        <v>5.0</v>
      </c>
      <c r="P65" s="54">
        <f t="shared" si="101"/>
        <v>93.24324324</v>
      </c>
      <c r="Q65" s="51">
        <v>64.0</v>
      </c>
      <c r="R65" s="54">
        <f t="shared" si="102"/>
        <v>92.75362319</v>
      </c>
      <c r="S65" s="54"/>
      <c r="T65" s="47"/>
      <c r="U65" s="69"/>
      <c r="V65" s="69"/>
      <c r="W65" s="69"/>
      <c r="X65" s="69"/>
      <c r="Y65" s="69"/>
      <c r="Z65" s="69"/>
      <c r="AA65" s="69"/>
      <c r="AB65" s="81"/>
      <c r="AC65" s="81"/>
      <c r="AD65" s="69"/>
      <c r="AE65" s="69"/>
      <c r="AF65" s="69"/>
      <c r="AG65" s="81"/>
      <c r="AH65" s="69"/>
      <c r="AI65" s="69"/>
    </row>
    <row r="66">
      <c r="A66" s="70" t="s">
        <v>155</v>
      </c>
      <c r="B66" s="71">
        <v>522.0</v>
      </c>
      <c r="C66" s="71">
        <f t="shared" ref="C66:C68" si="103">B66/5</f>
        <v>104.4</v>
      </c>
      <c r="D66" s="82">
        <f t="shared" ref="D66:D68" si="104">(C66/113.6)*100</f>
        <v>91.90140845</v>
      </c>
      <c r="E66" s="71">
        <v>461.0</v>
      </c>
      <c r="F66" s="83">
        <f t="shared" ref="F66:F68" si="105">(E66/B66)*100</f>
        <v>88.31417625</v>
      </c>
      <c r="G66" s="71">
        <f t="shared" ref="G66:G68" si="106">K69-L69+N69-O69+K66-L66+T66-U66</f>
        <v>344</v>
      </c>
      <c r="H66" s="83">
        <f t="shared" ref="H66:H68" si="107">((E66-SUM(K66,N66,K69,N69,T66))/E30)*100</f>
        <v>18.73638344</v>
      </c>
      <c r="I66" s="83">
        <f t="shared" ref="I66:I68" si="108">(G66/B66)*100</f>
        <v>65.90038314</v>
      </c>
      <c r="J66" s="73" t="s">
        <v>156</v>
      </c>
      <c r="K66" s="73">
        <v>95.0</v>
      </c>
      <c r="L66" s="73">
        <v>3.0</v>
      </c>
      <c r="M66" s="74">
        <f t="shared" si="7"/>
        <v>0.9684210526</v>
      </c>
      <c r="N66" s="73">
        <v>0.0</v>
      </c>
      <c r="O66" s="73">
        <v>0.0</v>
      </c>
      <c r="P66" s="73"/>
      <c r="Q66" s="73">
        <v>0.0</v>
      </c>
      <c r="R66" s="73"/>
      <c r="S66" s="74">
        <f t="shared" ref="S66:S68" si="109">((K66-L66+K69-L69)/G66)*100</f>
        <v>50</v>
      </c>
      <c r="T66" s="73">
        <v>101.0</v>
      </c>
      <c r="U66" s="76">
        <v>19.0</v>
      </c>
      <c r="V66" s="77">
        <f t="shared" ref="V66:V68" si="110">U66/T66</f>
        <v>0.1881188119</v>
      </c>
      <c r="W66" s="76">
        <f t="shared" ref="W66:W68" si="111">T66-U66</f>
        <v>82</v>
      </c>
      <c r="X66" s="77">
        <f t="shared" ref="X66:X68" si="112">(W66/T66)*100</f>
        <v>81.18811881</v>
      </c>
      <c r="Y66" s="76">
        <v>37.0</v>
      </c>
      <c r="Z66" s="77">
        <f t="shared" ref="Z66:Z68" si="113">(Y66/W66)*100</f>
        <v>45.12195122</v>
      </c>
      <c r="AA66" s="76">
        <v>52.0</v>
      </c>
      <c r="AB66" s="77">
        <f t="shared" ref="AB66:AB68" si="114">AA66/Y66</f>
        <v>1.405405405</v>
      </c>
      <c r="AC66" s="77">
        <f t="shared" ref="AC66:AC68" si="115">(AB66/113.6)*100</f>
        <v>1.237152646</v>
      </c>
      <c r="AD66" s="76">
        <v>0.0</v>
      </c>
      <c r="AE66" s="76">
        <f t="shared" ref="AE66:AE68" si="116">AD66/AA66</f>
        <v>0</v>
      </c>
      <c r="AF66" s="76">
        <v>521.0</v>
      </c>
      <c r="AG66" s="77">
        <f t="shared" ref="AG66:AG68" si="117">((AF66/5)/113.6)*100</f>
        <v>91.72535211</v>
      </c>
      <c r="AH66" s="76">
        <v>488.0</v>
      </c>
      <c r="AI66" s="77">
        <f t="shared" ref="AI66:AI68" si="118">(AH66/AF66)*100</f>
        <v>93.66602687</v>
      </c>
    </row>
    <row r="67">
      <c r="A67" s="70" t="s">
        <v>155</v>
      </c>
      <c r="B67" s="71">
        <v>413.0</v>
      </c>
      <c r="C67" s="71">
        <f t="shared" si="103"/>
        <v>82.6</v>
      </c>
      <c r="D67" s="82">
        <f t="shared" si="104"/>
        <v>72.71126761</v>
      </c>
      <c r="E67" s="71">
        <v>367.0</v>
      </c>
      <c r="F67" s="83">
        <f t="shared" si="105"/>
        <v>88.86198547</v>
      </c>
      <c r="G67" s="71">
        <f t="shared" si="106"/>
        <v>305</v>
      </c>
      <c r="H67" s="83">
        <f t="shared" si="107"/>
        <v>4.899777283</v>
      </c>
      <c r="I67" s="83">
        <f t="shared" si="108"/>
        <v>73.84987893</v>
      </c>
      <c r="J67" s="73" t="s">
        <v>156</v>
      </c>
      <c r="K67" s="73">
        <v>86.0</v>
      </c>
      <c r="L67" s="73">
        <v>7.0</v>
      </c>
      <c r="M67" s="74">
        <f t="shared" si="7"/>
        <v>0.9186046512</v>
      </c>
      <c r="N67" s="73">
        <v>0.0</v>
      </c>
      <c r="O67" s="73">
        <v>0.0</v>
      </c>
      <c r="P67" s="73"/>
      <c r="Q67" s="73">
        <v>0.0</v>
      </c>
      <c r="R67" s="73"/>
      <c r="S67" s="74">
        <f t="shared" si="109"/>
        <v>50.16393443</v>
      </c>
      <c r="T67" s="73">
        <v>96.0</v>
      </c>
      <c r="U67" s="76">
        <v>20.0</v>
      </c>
      <c r="V67" s="77">
        <f t="shared" si="110"/>
        <v>0.2083333333</v>
      </c>
      <c r="W67" s="76">
        <f t="shared" si="111"/>
        <v>76</v>
      </c>
      <c r="X67" s="77">
        <f t="shared" si="112"/>
        <v>79.16666667</v>
      </c>
      <c r="Y67" s="76">
        <v>32.0</v>
      </c>
      <c r="Z67" s="77">
        <f t="shared" si="113"/>
        <v>42.10526316</v>
      </c>
      <c r="AA67" s="76">
        <v>29.0</v>
      </c>
      <c r="AB67" s="77">
        <f t="shared" si="114"/>
        <v>0.90625</v>
      </c>
      <c r="AC67" s="77">
        <f t="shared" si="115"/>
        <v>0.7977552817</v>
      </c>
      <c r="AD67" s="76">
        <v>0.0</v>
      </c>
      <c r="AE67" s="76">
        <f t="shared" si="116"/>
        <v>0</v>
      </c>
      <c r="AF67" s="76">
        <v>499.0</v>
      </c>
      <c r="AG67" s="77">
        <f t="shared" si="117"/>
        <v>87.85211268</v>
      </c>
      <c r="AH67" s="76">
        <v>454.0</v>
      </c>
      <c r="AI67" s="77">
        <f t="shared" si="118"/>
        <v>90.98196393</v>
      </c>
    </row>
    <row r="68">
      <c r="A68" s="70" t="s">
        <v>155</v>
      </c>
      <c r="B68" s="71">
        <v>464.0</v>
      </c>
      <c r="C68" s="71">
        <f t="shared" si="103"/>
        <v>92.8</v>
      </c>
      <c r="D68" s="82">
        <f t="shared" si="104"/>
        <v>81.69014085</v>
      </c>
      <c r="E68" s="71">
        <v>404.0</v>
      </c>
      <c r="F68" s="83">
        <f t="shared" si="105"/>
        <v>87.06896552</v>
      </c>
      <c r="G68" s="71">
        <f t="shared" si="106"/>
        <v>320</v>
      </c>
      <c r="H68" s="83">
        <f t="shared" si="107"/>
        <v>12.11267606</v>
      </c>
      <c r="I68" s="83">
        <f t="shared" si="108"/>
        <v>68.96551724</v>
      </c>
      <c r="J68" s="73" t="s">
        <v>156</v>
      </c>
      <c r="K68" s="73">
        <v>96.0</v>
      </c>
      <c r="L68" s="73">
        <v>5.0</v>
      </c>
      <c r="M68" s="74">
        <f t="shared" si="7"/>
        <v>0.9479166667</v>
      </c>
      <c r="N68" s="73">
        <v>0.0</v>
      </c>
      <c r="O68" s="73">
        <v>0.0</v>
      </c>
      <c r="P68" s="73"/>
      <c r="Q68" s="73">
        <v>0.0</v>
      </c>
      <c r="R68" s="73"/>
      <c r="S68" s="74">
        <f t="shared" si="109"/>
        <v>52.5</v>
      </c>
      <c r="T68" s="73">
        <v>105.0</v>
      </c>
      <c r="U68" s="76">
        <v>19.0</v>
      </c>
      <c r="V68" s="77">
        <f t="shared" si="110"/>
        <v>0.180952381</v>
      </c>
      <c r="W68" s="76">
        <f t="shared" si="111"/>
        <v>86</v>
      </c>
      <c r="X68" s="77">
        <f t="shared" si="112"/>
        <v>81.9047619</v>
      </c>
      <c r="Y68" s="76">
        <v>43.0</v>
      </c>
      <c r="Z68" s="77">
        <f t="shared" si="113"/>
        <v>50</v>
      </c>
      <c r="AA68" s="76">
        <v>47.0</v>
      </c>
      <c r="AB68" s="77">
        <f t="shared" si="114"/>
        <v>1.093023256</v>
      </c>
      <c r="AC68" s="77">
        <f t="shared" si="115"/>
        <v>0.962168359</v>
      </c>
      <c r="AD68" s="76">
        <v>0.0</v>
      </c>
      <c r="AE68" s="76">
        <f t="shared" si="116"/>
        <v>0</v>
      </c>
      <c r="AF68" s="76">
        <v>437.0</v>
      </c>
      <c r="AG68" s="77">
        <f t="shared" si="117"/>
        <v>76.93661972</v>
      </c>
      <c r="AH68" s="76">
        <v>401.0</v>
      </c>
      <c r="AI68" s="77">
        <f t="shared" si="118"/>
        <v>91.76201373</v>
      </c>
    </row>
    <row r="69">
      <c r="A69" s="70"/>
      <c r="B69" s="71"/>
      <c r="C69" s="71"/>
      <c r="D69" s="82"/>
      <c r="E69" s="71"/>
      <c r="F69" s="71"/>
      <c r="G69" s="71"/>
      <c r="H69" s="71"/>
      <c r="I69" s="71"/>
      <c r="J69" s="51" t="s">
        <v>157</v>
      </c>
      <c r="K69" s="51">
        <v>85.0</v>
      </c>
      <c r="L69" s="51">
        <v>5.0</v>
      </c>
      <c r="M69" s="54">
        <f t="shared" si="7"/>
        <v>0.9411764706</v>
      </c>
      <c r="N69" s="51">
        <v>94.0</v>
      </c>
      <c r="O69" s="51">
        <v>4.0</v>
      </c>
      <c r="P69" s="54">
        <f t="shared" ref="P69:P71" si="119">((N69-O69)/N69)*100</f>
        <v>95.74468085</v>
      </c>
      <c r="Q69" s="51">
        <v>85.0</v>
      </c>
      <c r="R69" s="54">
        <f t="shared" ref="R69:R71" si="120">(Q69/(N69-O69))*100</f>
        <v>94.44444444</v>
      </c>
      <c r="S69" s="54"/>
      <c r="T69" s="47"/>
      <c r="U69" s="69"/>
      <c r="V69" s="69"/>
      <c r="W69" s="69"/>
      <c r="X69" s="69"/>
      <c r="Y69" s="69"/>
      <c r="Z69" s="69"/>
      <c r="AA69" s="69"/>
      <c r="AB69" s="81"/>
      <c r="AC69" s="81"/>
      <c r="AD69" s="69"/>
      <c r="AE69" s="69"/>
      <c r="AF69" s="69"/>
      <c r="AG69" s="81"/>
      <c r="AH69" s="69"/>
      <c r="AI69" s="69"/>
    </row>
    <row r="70">
      <c r="A70" s="70"/>
      <c r="B70" s="71"/>
      <c r="C70" s="71"/>
      <c r="D70" s="82"/>
      <c r="E70" s="71"/>
      <c r="F70" s="71"/>
      <c r="G70" s="71"/>
      <c r="H70" s="71"/>
      <c r="I70" s="71"/>
      <c r="J70" s="51" t="s">
        <v>157</v>
      </c>
      <c r="K70" s="51">
        <v>81.0</v>
      </c>
      <c r="L70" s="51">
        <v>7.0</v>
      </c>
      <c r="M70" s="54">
        <f t="shared" si="7"/>
        <v>0.9135802469</v>
      </c>
      <c r="N70" s="51">
        <v>82.0</v>
      </c>
      <c r="O70" s="51">
        <v>6.0</v>
      </c>
      <c r="P70" s="54">
        <f t="shared" si="119"/>
        <v>92.68292683</v>
      </c>
      <c r="Q70" s="51">
        <v>73.0</v>
      </c>
      <c r="R70" s="54">
        <f t="shared" si="120"/>
        <v>96.05263158</v>
      </c>
      <c r="S70" s="54"/>
      <c r="T70" s="47"/>
      <c r="U70" s="69"/>
      <c r="V70" s="69"/>
      <c r="W70" s="69"/>
      <c r="X70" s="69"/>
      <c r="Y70" s="69"/>
      <c r="Z70" s="69"/>
      <c r="AA70" s="69"/>
      <c r="AB70" s="81"/>
      <c r="AC70" s="81"/>
      <c r="AD70" s="69"/>
      <c r="AE70" s="69"/>
      <c r="AF70" s="69"/>
      <c r="AG70" s="81"/>
      <c r="AH70" s="69"/>
      <c r="AI70" s="69"/>
    </row>
    <row r="71">
      <c r="A71" s="70"/>
      <c r="B71" s="71"/>
      <c r="C71" s="71"/>
      <c r="D71" s="82"/>
      <c r="E71" s="71"/>
      <c r="F71" s="71"/>
      <c r="G71" s="71"/>
      <c r="H71" s="71"/>
      <c r="I71" s="71"/>
      <c r="J71" s="51" t="s">
        <v>157</v>
      </c>
      <c r="K71" s="51">
        <v>84.0</v>
      </c>
      <c r="L71" s="51">
        <v>7.0</v>
      </c>
      <c r="M71" s="54">
        <f t="shared" si="7"/>
        <v>0.9166666667</v>
      </c>
      <c r="N71" s="51">
        <v>76.0</v>
      </c>
      <c r="O71" s="51">
        <v>10.0</v>
      </c>
      <c r="P71" s="54">
        <f t="shared" si="119"/>
        <v>86.84210526</v>
      </c>
      <c r="Q71" s="51">
        <v>62.0</v>
      </c>
      <c r="R71" s="54">
        <f t="shared" si="120"/>
        <v>93.93939394</v>
      </c>
      <c r="S71" s="54"/>
      <c r="T71" s="47"/>
      <c r="U71" s="69"/>
      <c r="V71" s="69"/>
      <c r="W71" s="69"/>
      <c r="X71" s="69"/>
      <c r="Y71" s="69"/>
      <c r="Z71" s="69"/>
      <c r="AA71" s="69"/>
      <c r="AB71" s="81"/>
      <c r="AC71" s="81"/>
      <c r="AD71" s="69"/>
      <c r="AE71" s="69"/>
      <c r="AF71" s="69"/>
      <c r="AG71" s="81"/>
      <c r="AH71" s="69"/>
      <c r="AI71" s="69"/>
    </row>
    <row r="72">
      <c r="A72" s="70" t="s">
        <v>158</v>
      </c>
      <c r="B72" s="71">
        <v>453.0</v>
      </c>
      <c r="C72" s="71">
        <f t="shared" ref="C72:C74" si="121">B72/5</f>
        <v>90.6</v>
      </c>
      <c r="D72" s="82">
        <f t="shared" ref="D72:D74" si="122">(C72/113.6)*100</f>
        <v>79.75352113</v>
      </c>
      <c r="E72" s="71">
        <v>414.0</v>
      </c>
      <c r="F72" s="83">
        <f t="shared" ref="F72:F74" si="123">(E72/B72)*100</f>
        <v>91.39072848</v>
      </c>
      <c r="G72" s="71">
        <f t="shared" ref="G72:G74" si="124">K75-L75+N75-O75+K72-L72+T72-U72</f>
        <v>326</v>
      </c>
      <c r="H72" s="83">
        <f t="shared" ref="H72:H74" si="125">((E72-SUM(K72,N72,K75,N75,T72))/E36)*100</f>
        <v>10.62355658</v>
      </c>
      <c r="I72" s="83">
        <f t="shared" ref="I72:I74" si="126">(G72/B72)*100</f>
        <v>71.96467991</v>
      </c>
      <c r="J72" s="73" t="s">
        <v>159</v>
      </c>
      <c r="K72" s="73">
        <v>103.0</v>
      </c>
      <c r="L72" s="73">
        <v>6.0</v>
      </c>
      <c r="M72" s="74">
        <f t="shared" si="7"/>
        <v>0.9417475728</v>
      </c>
      <c r="N72" s="73">
        <v>0.0</v>
      </c>
      <c r="O72" s="73">
        <v>0.0</v>
      </c>
      <c r="P72" s="73"/>
      <c r="Q72" s="73">
        <v>0.0</v>
      </c>
      <c r="R72" s="73"/>
      <c r="S72" s="74">
        <f t="shared" ref="S72:S74" si="127">((K72-L72+K75-L75)/G72)*100</f>
        <v>57.97546012</v>
      </c>
      <c r="T72" s="73">
        <v>88.0</v>
      </c>
      <c r="U72" s="76">
        <v>23.0</v>
      </c>
      <c r="V72" s="77">
        <f t="shared" ref="V72:V74" si="128">U72/T72</f>
        <v>0.2613636364</v>
      </c>
      <c r="W72" s="76">
        <f t="shared" ref="W72:W74" si="129">T72-U72</f>
        <v>65</v>
      </c>
      <c r="X72" s="77">
        <f t="shared" ref="X72:X74" si="130">(W72/T72)*100</f>
        <v>73.86363636</v>
      </c>
      <c r="Y72" s="76">
        <v>30.0</v>
      </c>
      <c r="Z72" s="77">
        <f t="shared" ref="Z72:Z74" si="131">(Y72/W72)*100</f>
        <v>46.15384615</v>
      </c>
      <c r="AA72" s="76">
        <v>39.0</v>
      </c>
      <c r="AB72" s="77">
        <f t="shared" ref="AB72:AB74" si="132">AA72/Y72</f>
        <v>1.3</v>
      </c>
      <c r="AC72" s="77">
        <f t="shared" ref="AC72:AC74" si="133">(AB72/113.6)*100</f>
        <v>1.144366197</v>
      </c>
      <c r="AD72" s="76">
        <v>0.0</v>
      </c>
      <c r="AE72" s="76">
        <f t="shared" ref="AE72:AE74" si="134">AD72/AA72</f>
        <v>0</v>
      </c>
      <c r="AF72" s="76">
        <v>518.0</v>
      </c>
      <c r="AG72" s="77">
        <f t="shared" ref="AG72:AG74" si="135">((AF72/5)/113.6)*100</f>
        <v>91.1971831</v>
      </c>
      <c r="AH72" s="76">
        <v>452.0</v>
      </c>
      <c r="AI72" s="77">
        <f t="shared" ref="AI72:AI74" si="136">(AH72/AF72)*100</f>
        <v>87.25868726</v>
      </c>
    </row>
    <row r="73">
      <c r="A73" s="70" t="s">
        <v>158</v>
      </c>
      <c r="B73" s="71">
        <v>398.0</v>
      </c>
      <c r="C73" s="71">
        <f t="shared" si="121"/>
        <v>79.6</v>
      </c>
      <c r="D73" s="82">
        <f t="shared" si="122"/>
        <v>70.07042254</v>
      </c>
      <c r="E73" s="71">
        <v>360.0</v>
      </c>
      <c r="F73" s="83">
        <f t="shared" si="123"/>
        <v>90.45226131</v>
      </c>
      <c r="G73" s="71">
        <f t="shared" si="124"/>
        <v>293</v>
      </c>
      <c r="H73" s="83">
        <f t="shared" si="125"/>
        <v>3.717472119</v>
      </c>
      <c r="I73" s="83">
        <f t="shared" si="126"/>
        <v>73.61809045</v>
      </c>
      <c r="J73" s="73" t="s">
        <v>159</v>
      </c>
      <c r="K73" s="73">
        <v>82.0</v>
      </c>
      <c r="L73" s="73">
        <v>10.0</v>
      </c>
      <c r="M73" s="74">
        <f t="shared" si="7"/>
        <v>0.8780487805</v>
      </c>
      <c r="N73" s="73">
        <v>0.0</v>
      </c>
      <c r="O73" s="73">
        <v>0.0</v>
      </c>
      <c r="P73" s="73"/>
      <c r="Q73" s="73">
        <v>0.0</v>
      </c>
      <c r="R73" s="73"/>
      <c r="S73" s="74">
        <f t="shared" si="127"/>
        <v>53.24232082</v>
      </c>
      <c r="T73" s="73">
        <v>76.0</v>
      </c>
      <c r="U73" s="76">
        <v>27.0</v>
      </c>
      <c r="V73" s="77">
        <f t="shared" si="128"/>
        <v>0.3552631579</v>
      </c>
      <c r="W73" s="76">
        <f t="shared" si="129"/>
        <v>49</v>
      </c>
      <c r="X73" s="77">
        <f t="shared" si="130"/>
        <v>64.47368421</v>
      </c>
      <c r="Y73" s="76">
        <v>28.0</v>
      </c>
      <c r="Z73" s="77">
        <f t="shared" si="131"/>
        <v>57.14285714</v>
      </c>
      <c r="AA73" s="76">
        <v>24.0</v>
      </c>
      <c r="AB73" s="77">
        <f t="shared" si="132"/>
        <v>0.8571428571</v>
      </c>
      <c r="AC73" s="77">
        <f t="shared" si="133"/>
        <v>0.754527163</v>
      </c>
      <c r="AD73" s="76">
        <v>0.0</v>
      </c>
      <c r="AE73" s="76">
        <f t="shared" si="134"/>
        <v>0</v>
      </c>
      <c r="AF73" s="76">
        <v>533.0</v>
      </c>
      <c r="AG73" s="77">
        <f t="shared" si="135"/>
        <v>93.83802817</v>
      </c>
      <c r="AH73" s="76">
        <v>476.0</v>
      </c>
      <c r="AI73" s="77">
        <f t="shared" si="136"/>
        <v>89.30581614</v>
      </c>
    </row>
    <row r="74">
      <c r="A74" s="70" t="s">
        <v>158</v>
      </c>
      <c r="B74" s="71">
        <v>412.0</v>
      </c>
      <c r="C74" s="71">
        <f t="shared" si="121"/>
        <v>82.4</v>
      </c>
      <c r="D74" s="82">
        <f t="shared" si="122"/>
        <v>72.53521127</v>
      </c>
      <c r="E74" s="71">
        <v>367.0</v>
      </c>
      <c r="F74" s="83">
        <f t="shared" si="123"/>
        <v>89.0776699</v>
      </c>
      <c r="G74" s="71">
        <f t="shared" si="124"/>
        <v>285</v>
      </c>
      <c r="H74" s="83">
        <f t="shared" si="125"/>
        <v>6.90376569</v>
      </c>
      <c r="I74" s="83">
        <f t="shared" si="126"/>
        <v>69.17475728</v>
      </c>
      <c r="J74" s="73" t="s">
        <v>159</v>
      </c>
      <c r="K74" s="73">
        <v>87.0</v>
      </c>
      <c r="L74" s="73">
        <v>5.0</v>
      </c>
      <c r="M74" s="74">
        <f t="shared" si="7"/>
        <v>0.9425287356</v>
      </c>
      <c r="N74" s="73">
        <v>0.0</v>
      </c>
      <c r="O74" s="73">
        <v>0.0</v>
      </c>
      <c r="P74" s="73"/>
      <c r="Q74" s="73">
        <v>0.0</v>
      </c>
      <c r="R74" s="73"/>
      <c r="S74" s="74">
        <f t="shared" si="127"/>
        <v>59.29824561</v>
      </c>
      <c r="T74" s="73">
        <v>73.0</v>
      </c>
      <c r="U74" s="76">
        <v>36.0</v>
      </c>
      <c r="V74" s="77">
        <f t="shared" si="128"/>
        <v>0.4931506849</v>
      </c>
      <c r="W74" s="76">
        <f t="shared" si="129"/>
        <v>37</v>
      </c>
      <c r="X74" s="77">
        <f t="shared" si="130"/>
        <v>50.68493151</v>
      </c>
      <c r="Y74" s="76">
        <v>19.0</v>
      </c>
      <c r="Z74" s="77">
        <f t="shared" si="131"/>
        <v>51.35135135</v>
      </c>
      <c r="AA74" s="76">
        <v>33.0</v>
      </c>
      <c r="AB74" s="77">
        <f t="shared" si="132"/>
        <v>1.736842105</v>
      </c>
      <c r="AC74" s="77">
        <f t="shared" si="133"/>
        <v>1.528910304</v>
      </c>
      <c r="AD74" s="76">
        <v>0.0</v>
      </c>
      <c r="AE74" s="76">
        <f t="shared" si="134"/>
        <v>0</v>
      </c>
      <c r="AF74" s="76">
        <v>498.0</v>
      </c>
      <c r="AG74" s="77">
        <f t="shared" si="135"/>
        <v>87.67605634</v>
      </c>
      <c r="AH74" s="76">
        <v>449.0</v>
      </c>
      <c r="AI74" s="77">
        <f t="shared" si="136"/>
        <v>90.16064257</v>
      </c>
    </row>
    <row r="75">
      <c r="A75" s="70"/>
      <c r="B75" s="71"/>
      <c r="C75" s="71"/>
      <c r="D75" s="82"/>
      <c r="E75" s="71"/>
      <c r="F75" s="71"/>
      <c r="G75" s="71"/>
      <c r="H75" s="71"/>
      <c r="I75" s="71"/>
      <c r="J75" s="51" t="s">
        <v>160</v>
      </c>
      <c r="K75" s="51">
        <v>96.0</v>
      </c>
      <c r="L75" s="51">
        <v>4.0</v>
      </c>
      <c r="M75" s="54">
        <f t="shared" si="7"/>
        <v>0.9583333333</v>
      </c>
      <c r="N75" s="51">
        <v>81.0</v>
      </c>
      <c r="O75" s="51">
        <v>9.0</v>
      </c>
      <c r="P75" s="54">
        <f t="shared" ref="P75:P77" si="137">((N75-O75)/N75)*100</f>
        <v>88.88888889</v>
      </c>
      <c r="Q75" s="51">
        <v>70.0</v>
      </c>
      <c r="R75" s="54">
        <f t="shared" ref="R75:R77" si="138">(Q75/(N75-O75))*100</f>
        <v>97.22222222</v>
      </c>
      <c r="S75" s="54"/>
      <c r="T75" s="47">
        <v>0.0</v>
      </c>
      <c r="U75" s="69"/>
      <c r="V75" s="69"/>
      <c r="W75" s="69"/>
      <c r="X75" s="69"/>
      <c r="Y75" s="69"/>
      <c r="Z75" s="69"/>
      <c r="AA75" s="69"/>
      <c r="AB75" s="81"/>
      <c r="AC75" s="81"/>
      <c r="AD75" s="69"/>
      <c r="AE75" s="69"/>
      <c r="AF75" s="69"/>
      <c r="AG75" s="81"/>
      <c r="AH75" s="69"/>
      <c r="AI75" s="69"/>
    </row>
    <row r="76">
      <c r="A76" s="70"/>
      <c r="B76" s="71"/>
      <c r="C76" s="71"/>
      <c r="D76" s="82"/>
      <c r="E76" s="71"/>
      <c r="F76" s="71"/>
      <c r="G76" s="71"/>
      <c r="H76" s="71"/>
      <c r="I76" s="71"/>
      <c r="J76" s="51" t="s">
        <v>160</v>
      </c>
      <c r="K76" s="51">
        <v>89.0</v>
      </c>
      <c r="L76" s="51">
        <v>5.0</v>
      </c>
      <c r="M76" s="54">
        <f t="shared" si="7"/>
        <v>0.9438202247</v>
      </c>
      <c r="N76" s="51">
        <v>93.0</v>
      </c>
      <c r="O76" s="51">
        <v>5.0</v>
      </c>
      <c r="P76" s="54">
        <f t="shared" si="137"/>
        <v>94.62365591</v>
      </c>
      <c r="Q76" s="51">
        <v>88.0</v>
      </c>
      <c r="R76" s="54">
        <f t="shared" si="138"/>
        <v>100</v>
      </c>
      <c r="S76" s="54"/>
      <c r="T76" s="47"/>
      <c r="U76" s="69"/>
      <c r="V76" s="69"/>
      <c r="W76" s="69"/>
      <c r="X76" s="69"/>
      <c r="Y76" s="69"/>
      <c r="Z76" s="69"/>
      <c r="AA76" s="69"/>
      <c r="AB76" s="81"/>
      <c r="AC76" s="81"/>
      <c r="AD76" s="69"/>
      <c r="AE76" s="69"/>
      <c r="AF76" s="69"/>
      <c r="AG76" s="81"/>
      <c r="AH76" s="69"/>
      <c r="AI76" s="69"/>
    </row>
    <row r="77">
      <c r="A77" s="70"/>
      <c r="B77" s="71"/>
      <c r="C77" s="71"/>
      <c r="D77" s="82"/>
      <c r="E77" s="71"/>
      <c r="F77" s="71"/>
      <c r="G77" s="71"/>
      <c r="H77" s="71"/>
      <c r="I77" s="71"/>
      <c r="J77" s="51" t="s">
        <v>160</v>
      </c>
      <c r="K77" s="51">
        <v>90.0</v>
      </c>
      <c r="L77" s="51">
        <v>3.0</v>
      </c>
      <c r="M77" s="54">
        <f t="shared" si="7"/>
        <v>0.9666666667</v>
      </c>
      <c r="N77" s="51">
        <v>84.0</v>
      </c>
      <c r="O77" s="51">
        <v>5.0</v>
      </c>
      <c r="P77" s="54">
        <f t="shared" si="137"/>
        <v>94.04761905</v>
      </c>
      <c r="Q77" s="51">
        <v>76.0</v>
      </c>
      <c r="R77" s="54">
        <f t="shared" si="138"/>
        <v>96.20253165</v>
      </c>
      <c r="S77" s="54"/>
      <c r="T77" s="47"/>
      <c r="U77" s="69"/>
      <c r="V77" s="69"/>
      <c r="W77" s="69"/>
      <c r="X77" s="69"/>
      <c r="Y77" s="69"/>
      <c r="Z77" s="69"/>
      <c r="AA77" s="69"/>
      <c r="AB77" s="81"/>
      <c r="AC77" s="81"/>
      <c r="AD77" s="69"/>
      <c r="AE77" s="69"/>
      <c r="AF77" s="69"/>
      <c r="AG77" s="81"/>
      <c r="AH77" s="69"/>
      <c r="AI77" s="69"/>
    </row>
    <row r="78">
      <c r="A78" s="70" t="s">
        <v>161</v>
      </c>
      <c r="B78" s="71">
        <v>487.0</v>
      </c>
      <c r="C78" s="71">
        <f t="shared" ref="C78:C80" si="139">B78/5</f>
        <v>97.4</v>
      </c>
      <c r="D78" s="82">
        <f t="shared" ref="D78:D80" si="140">(C78/113.6)*100</f>
        <v>85.73943662</v>
      </c>
      <c r="E78" s="71">
        <v>429.0</v>
      </c>
      <c r="F78" s="83">
        <f t="shared" ref="F78:F80" si="141">(E78/B78)*100</f>
        <v>88.09034908</v>
      </c>
      <c r="G78" s="71">
        <f t="shared" ref="G78:G80" si="142">K81-L81+N81-O81+K78-L78+T78-U78</f>
        <v>336</v>
      </c>
      <c r="H78" s="83">
        <f t="shared" ref="H78:H80" si="143">((E78-SUM(K78,N78,K81,N81,T78))/E42)*100</f>
        <v>14.4278607</v>
      </c>
      <c r="I78" s="83">
        <f t="shared" ref="I78:I80" si="144">(G78/B78)*100</f>
        <v>68.99383984</v>
      </c>
      <c r="J78" s="73" t="s">
        <v>162</v>
      </c>
      <c r="K78" s="73">
        <v>98.0</v>
      </c>
      <c r="L78" s="73">
        <v>4.0</v>
      </c>
      <c r="M78" s="74">
        <f t="shared" si="7"/>
        <v>0.9591836735</v>
      </c>
      <c r="N78" s="73">
        <v>0.0</v>
      </c>
      <c r="O78" s="73">
        <v>0.0</v>
      </c>
      <c r="P78" s="73"/>
      <c r="Q78" s="73">
        <v>0.0</v>
      </c>
      <c r="R78" s="73"/>
      <c r="S78" s="74">
        <f t="shared" ref="S78:S80" si="145">((K78-L78+K81-L81)/G78)*100</f>
        <v>54.76190476</v>
      </c>
      <c r="T78" s="73">
        <v>83.0</v>
      </c>
      <c r="U78" s="76">
        <v>25.0</v>
      </c>
      <c r="V78" s="77">
        <f t="shared" ref="V78:V80" si="146">U78/T78</f>
        <v>0.3012048193</v>
      </c>
      <c r="W78" s="76">
        <f t="shared" ref="W78:W80" si="147">T78-U78</f>
        <v>58</v>
      </c>
      <c r="X78" s="77">
        <f t="shared" ref="X78:X80" si="148">(W78/T78)*100</f>
        <v>69.87951807</v>
      </c>
      <c r="Y78" s="76">
        <v>32.0</v>
      </c>
      <c r="Z78" s="77">
        <f t="shared" ref="Z78:Z80" si="149">(Y78/W78)*100</f>
        <v>55.17241379</v>
      </c>
      <c r="AA78" s="76">
        <v>21.0</v>
      </c>
      <c r="AB78" s="77">
        <f t="shared" ref="AB78:AB80" si="150">AA78/Y78</f>
        <v>0.65625</v>
      </c>
      <c r="AC78" s="77">
        <f t="shared" ref="AC78:AC80" si="151">(AB78/113.6)*100</f>
        <v>0.5776848592</v>
      </c>
      <c r="AD78" s="76">
        <v>0.0</v>
      </c>
      <c r="AE78" s="76">
        <f t="shared" ref="AE78:AE80" si="152">AD78/AA78</f>
        <v>0</v>
      </c>
      <c r="AF78" s="76">
        <v>483.0</v>
      </c>
      <c r="AG78" s="77">
        <f t="shared" ref="AG78:AG80" si="153">((AF78/5)/113.6)*100</f>
        <v>85.03521127</v>
      </c>
      <c r="AH78" s="76">
        <v>407.0</v>
      </c>
      <c r="AI78" s="77">
        <f t="shared" ref="AI78:AI80" si="154">AH78/AF78</f>
        <v>0.8426501035</v>
      </c>
    </row>
    <row r="79">
      <c r="A79" s="70" t="s">
        <v>161</v>
      </c>
      <c r="B79" s="71">
        <v>408.0</v>
      </c>
      <c r="C79" s="71">
        <f t="shared" si="139"/>
        <v>81.6</v>
      </c>
      <c r="D79" s="82">
        <f t="shared" si="140"/>
        <v>71.83098592</v>
      </c>
      <c r="E79" s="71">
        <v>346.0</v>
      </c>
      <c r="F79" s="83">
        <f t="shared" si="141"/>
        <v>84.80392157</v>
      </c>
      <c r="G79" s="71">
        <f t="shared" si="142"/>
        <v>265</v>
      </c>
      <c r="H79" s="83">
        <f t="shared" si="143"/>
        <v>9.327548807</v>
      </c>
      <c r="I79" s="83">
        <f t="shared" si="144"/>
        <v>64.95098039</v>
      </c>
      <c r="J79" s="73" t="s">
        <v>162</v>
      </c>
      <c r="K79" s="73">
        <v>70.0</v>
      </c>
      <c r="L79" s="73">
        <v>3.0</v>
      </c>
      <c r="M79" s="74">
        <f t="shared" si="7"/>
        <v>0.9571428571</v>
      </c>
      <c r="N79" s="73">
        <v>0.0</v>
      </c>
      <c r="O79" s="73">
        <v>0.0</v>
      </c>
      <c r="P79" s="73"/>
      <c r="Q79" s="73">
        <v>0.0</v>
      </c>
      <c r="R79" s="73"/>
      <c r="S79" s="74">
        <f t="shared" si="145"/>
        <v>50.18867925</v>
      </c>
      <c r="T79" s="73">
        <v>85.0</v>
      </c>
      <c r="U79" s="76">
        <v>26.0</v>
      </c>
      <c r="V79" s="77">
        <f t="shared" si="146"/>
        <v>0.3058823529</v>
      </c>
      <c r="W79" s="76">
        <f t="shared" si="147"/>
        <v>59</v>
      </c>
      <c r="X79" s="77">
        <f t="shared" si="148"/>
        <v>69.41176471</v>
      </c>
      <c r="Y79" s="76">
        <v>31.0</v>
      </c>
      <c r="Z79" s="77">
        <f t="shared" si="149"/>
        <v>52.54237288</v>
      </c>
      <c r="AA79" s="76">
        <v>48.0</v>
      </c>
      <c r="AB79" s="77">
        <f t="shared" si="150"/>
        <v>1.548387097</v>
      </c>
      <c r="AC79" s="77">
        <f t="shared" si="151"/>
        <v>1.363016811</v>
      </c>
      <c r="AD79" s="76">
        <v>0.0</v>
      </c>
      <c r="AE79" s="76">
        <f t="shared" si="152"/>
        <v>0</v>
      </c>
      <c r="AF79" s="76">
        <v>450.0</v>
      </c>
      <c r="AG79" s="77">
        <f t="shared" si="153"/>
        <v>79.22535211</v>
      </c>
      <c r="AH79" s="76">
        <v>411.0</v>
      </c>
      <c r="AI79" s="77">
        <f t="shared" si="154"/>
        <v>0.9133333333</v>
      </c>
    </row>
    <row r="80">
      <c r="A80" s="70" t="s">
        <v>161</v>
      </c>
      <c r="B80" s="71">
        <v>485.0</v>
      </c>
      <c r="C80" s="71">
        <f t="shared" si="139"/>
        <v>97</v>
      </c>
      <c r="D80" s="82">
        <f t="shared" si="140"/>
        <v>85.38732394</v>
      </c>
      <c r="E80" s="71">
        <v>430.0</v>
      </c>
      <c r="F80" s="83">
        <f t="shared" si="141"/>
        <v>88.65979381</v>
      </c>
      <c r="G80" s="71">
        <f t="shared" si="142"/>
        <v>316</v>
      </c>
      <c r="H80" s="83">
        <f t="shared" si="143"/>
        <v>17.56440281</v>
      </c>
      <c r="I80" s="83">
        <f t="shared" si="144"/>
        <v>65.15463918</v>
      </c>
      <c r="J80" s="73" t="s">
        <v>162</v>
      </c>
      <c r="K80" s="73">
        <v>98.0</v>
      </c>
      <c r="L80" s="73">
        <v>8.0</v>
      </c>
      <c r="M80" s="74">
        <f t="shared" si="7"/>
        <v>0.9183673469</v>
      </c>
      <c r="N80" s="73">
        <v>0.0</v>
      </c>
      <c r="O80" s="73">
        <v>0.0</v>
      </c>
      <c r="P80" s="73"/>
      <c r="Q80" s="73">
        <v>0.0</v>
      </c>
      <c r="R80" s="73"/>
      <c r="S80" s="74">
        <f t="shared" si="145"/>
        <v>53.48101266</v>
      </c>
      <c r="T80" s="73">
        <v>90.0</v>
      </c>
      <c r="U80" s="76">
        <v>24.0</v>
      </c>
      <c r="V80" s="77">
        <f t="shared" si="146"/>
        <v>0.2666666667</v>
      </c>
      <c r="W80" s="76">
        <f t="shared" si="147"/>
        <v>66</v>
      </c>
      <c r="X80" s="77">
        <f t="shared" si="148"/>
        <v>73.33333333</v>
      </c>
      <c r="Y80" s="76">
        <v>39.0</v>
      </c>
      <c r="Z80" s="77">
        <f t="shared" si="149"/>
        <v>59.09090909</v>
      </c>
      <c r="AA80" s="76">
        <v>25.0</v>
      </c>
      <c r="AB80" s="77">
        <f t="shared" si="150"/>
        <v>0.641025641</v>
      </c>
      <c r="AC80" s="77">
        <f t="shared" si="151"/>
        <v>0.5642831347</v>
      </c>
      <c r="AD80" s="76">
        <v>0.0</v>
      </c>
      <c r="AE80" s="76">
        <f t="shared" si="152"/>
        <v>0</v>
      </c>
      <c r="AF80" s="76">
        <v>473.0</v>
      </c>
      <c r="AG80" s="77">
        <f t="shared" si="153"/>
        <v>83.27464789</v>
      </c>
      <c r="AH80" s="76">
        <v>415.0</v>
      </c>
      <c r="AI80" s="77">
        <f t="shared" si="154"/>
        <v>0.8773784355</v>
      </c>
    </row>
    <row r="81">
      <c r="A81" s="70"/>
      <c r="B81" s="71"/>
      <c r="C81" s="71"/>
      <c r="D81" s="82"/>
      <c r="E81" s="71"/>
      <c r="F81" s="71"/>
      <c r="G81" s="71"/>
      <c r="H81" s="71"/>
      <c r="I81" s="71"/>
      <c r="J81" s="51" t="s">
        <v>163</v>
      </c>
      <c r="K81" s="51">
        <v>94.0</v>
      </c>
      <c r="L81" s="51">
        <v>4.0</v>
      </c>
      <c r="M81" s="54">
        <f t="shared" si="7"/>
        <v>0.9574468085</v>
      </c>
      <c r="N81" s="51">
        <v>96.0</v>
      </c>
      <c r="O81" s="51">
        <v>2.0</v>
      </c>
      <c r="P81" s="54">
        <f t="shared" ref="P81:P83" si="155">((N81-O81)/N81)*100</f>
        <v>97.91666667</v>
      </c>
      <c r="Q81" s="51">
        <v>94.0</v>
      </c>
      <c r="R81" s="54">
        <f t="shared" ref="R81:R83" si="156">(Q81/(N81-O81))*100</f>
        <v>100</v>
      </c>
      <c r="S81" s="54"/>
      <c r="T81" s="47"/>
      <c r="U81" s="47"/>
      <c r="V81" s="47"/>
      <c r="W81" s="47"/>
      <c r="X81" s="47"/>
      <c r="Y81" s="47"/>
      <c r="Z81" s="47"/>
      <c r="AA81" s="48"/>
      <c r="AB81" s="48"/>
      <c r="AC81" s="48"/>
      <c r="AD81" s="48"/>
      <c r="AE81" s="48"/>
      <c r="AF81" s="48"/>
      <c r="AG81" s="48"/>
      <c r="AH81" s="48"/>
      <c r="AI81" s="48"/>
    </row>
    <row r="82">
      <c r="A82" s="70"/>
      <c r="B82" s="71"/>
      <c r="C82" s="71"/>
      <c r="D82" s="82"/>
      <c r="E82" s="71"/>
      <c r="F82" s="71"/>
      <c r="G82" s="71"/>
      <c r="H82" s="71"/>
      <c r="I82" s="71"/>
      <c r="J82" s="51" t="s">
        <v>163</v>
      </c>
      <c r="K82" s="51">
        <v>70.0</v>
      </c>
      <c r="L82" s="51">
        <v>4.0</v>
      </c>
      <c r="M82" s="54">
        <f t="shared" si="7"/>
        <v>0.9428571429</v>
      </c>
      <c r="N82" s="51">
        <v>78.0</v>
      </c>
      <c r="O82" s="51">
        <v>5.0</v>
      </c>
      <c r="P82" s="54">
        <f t="shared" si="155"/>
        <v>93.58974359</v>
      </c>
      <c r="Q82" s="51">
        <v>70.0</v>
      </c>
      <c r="R82" s="54">
        <f t="shared" si="156"/>
        <v>95.89041096</v>
      </c>
      <c r="S82" s="54"/>
      <c r="T82" s="47"/>
      <c r="U82" s="47"/>
      <c r="V82" s="47"/>
      <c r="W82" s="47"/>
      <c r="X82" s="47"/>
      <c r="Y82" s="47"/>
      <c r="Z82" s="49"/>
      <c r="AA82" s="48"/>
      <c r="AB82" s="48"/>
      <c r="AC82" s="49"/>
      <c r="AD82" s="48"/>
      <c r="AE82" s="49"/>
      <c r="AF82" s="48"/>
      <c r="AG82" s="48"/>
      <c r="AH82" s="48"/>
      <c r="AI82" s="48"/>
    </row>
    <row r="83">
      <c r="A83" s="70"/>
      <c r="B83" s="71"/>
      <c r="C83" s="71"/>
      <c r="D83" s="82"/>
      <c r="E83" s="71"/>
      <c r="F83" s="71"/>
      <c r="G83" s="71"/>
      <c r="H83" s="71"/>
      <c r="I83" s="71"/>
      <c r="J83" s="51" t="s">
        <v>163</v>
      </c>
      <c r="K83" s="51">
        <v>82.0</v>
      </c>
      <c r="L83" s="51">
        <v>3.0</v>
      </c>
      <c r="M83" s="54">
        <f t="shared" si="7"/>
        <v>0.9634146341</v>
      </c>
      <c r="N83" s="51">
        <v>85.0</v>
      </c>
      <c r="O83" s="51">
        <v>4.0</v>
      </c>
      <c r="P83" s="54">
        <f t="shared" si="155"/>
        <v>95.29411765</v>
      </c>
      <c r="Q83" s="51">
        <v>78.0</v>
      </c>
      <c r="R83" s="54">
        <f t="shared" si="156"/>
        <v>96.2962963</v>
      </c>
      <c r="S83" s="54"/>
      <c r="T83" s="47"/>
      <c r="U83" s="47"/>
      <c r="V83" s="47"/>
      <c r="W83" s="47"/>
      <c r="X83" s="47"/>
      <c r="Y83" s="47"/>
      <c r="Z83" s="47"/>
      <c r="AA83" s="48"/>
      <c r="AB83" s="48"/>
      <c r="AC83" s="47"/>
      <c r="AD83" s="48"/>
      <c r="AE83" s="47"/>
      <c r="AF83" s="48"/>
      <c r="AG83" s="48"/>
      <c r="AH83" s="48"/>
      <c r="AI83" s="48"/>
    </row>
    <row r="84">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row>
    <row r="85">
      <c r="A85" s="84" t="s">
        <v>164</v>
      </c>
      <c r="B85" s="85">
        <v>446.0</v>
      </c>
      <c r="C85" s="85">
        <f t="shared" ref="C85:C86" si="157">B85/5</f>
        <v>89.2</v>
      </c>
      <c r="D85" s="86">
        <f t="shared" ref="D85:D86" si="158">(C85/113.6)*100</f>
        <v>78.52112676</v>
      </c>
      <c r="E85" s="85">
        <v>414.0</v>
      </c>
      <c r="F85" s="86">
        <f t="shared" ref="F85:F86" si="159">(E85/B85)*100</f>
        <v>92.82511211</v>
      </c>
      <c r="G85" s="85">
        <f t="shared" ref="G85:G86" si="160">K85-L85+N85-O85+K88-L88+N88-O88</f>
        <v>330</v>
      </c>
      <c r="H85" s="86">
        <f t="shared" ref="H85:H86" si="161">((E85-SUM(K85,N85,K88,N88))/E85)*100</f>
        <v>17.14975845</v>
      </c>
      <c r="I85" s="86">
        <f t="shared" ref="I85:I86" si="162">(G85/B85)*100</f>
        <v>73.99103139</v>
      </c>
      <c r="J85" s="87" t="s">
        <v>165</v>
      </c>
      <c r="K85" s="87">
        <v>88.0</v>
      </c>
      <c r="L85" s="87">
        <v>3.0</v>
      </c>
      <c r="M85" s="88">
        <f t="shared" ref="M85:M137" si="163">(K85-L85)/K85</f>
        <v>0.9659090909</v>
      </c>
      <c r="N85" s="87">
        <v>78.0</v>
      </c>
      <c r="O85" s="87">
        <v>3.0</v>
      </c>
      <c r="P85" s="88">
        <f t="shared" ref="P85:P101" si="164">((N85-O85)/N85)*100</f>
        <v>96.15384615</v>
      </c>
      <c r="Q85" s="87">
        <v>73.0</v>
      </c>
      <c r="R85" s="88">
        <f t="shared" ref="R85:R101" si="165">(Q85/(N85-O85))*100</f>
        <v>97.33333333</v>
      </c>
      <c r="S85" s="88">
        <f t="shared" ref="S85:S86" si="166">((K85-L85+K88-L88)/G85)*100</f>
        <v>52.12121212</v>
      </c>
      <c r="T85" s="89">
        <v>0.0</v>
      </c>
      <c r="U85" s="89"/>
      <c r="V85" s="81"/>
      <c r="W85" s="89"/>
      <c r="X85" s="81"/>
      <c r="Y85" s="89"/>
      <c r="Z85" s="81"/>
      <c r="AA85" s="89"/>
      <c r="AB85" s="89"/>
      <c r="AC85" s="89"/>
      <c r="AD85" s="89"/>
      <c r="AE85" s="81"/>
      <c r="AF85" s="89"/>
      <c r="AG85" s="89"/>
      <c r="AH85" s="89"/>
      <c r="AI85" s="81"/>
    </row>
    <row r="86">
      <c r="A86" s="84" t="s">
        <v>164</v>
      </c>
      <c r="B86" s="85">
        <v>428.0</v>
      </c>
      <c r="C86" s="85">
        <f t="shared" si="157"/>
        <v>85.6</v>
      </c>
      <c r="D86" s="86">
        <f t="shared" si="158"/>
        <v>75.35211268</v>
      </c>
      <c r="E86" s="85">
        <v>384.0</v>
      </c>
      <c r="F86" s="86">
        <f t="shared" si="159"/>
        <v>89.71962617</v>
      </c>
      <c r="G86" s="85">
        <f t="shared" si="160"/>
        <v>306</v>
      </c>
      <c r="H86" s="86">
        <f t="shared" si="161"/>
        <v>14.58333333</v>
      </c>
      <c r="I86" s="86">
        <f t="shared" si="162"/>
        <v>71.4953271</v>
      </c>
      <c r="J86" s="87" t="s">
        <v>165</v>
      </c>
      <c r="K86" s="87">
        <v>85.0</v>
      </c>
      <c r="L86" s="87">
        <v>7.0</v>
      </c>
      <c r="M86" s="88">
        <f t="shared" si="163"/>
        <v>0.9176470588</v>
      </c>
      <c r="N86" s="87">
        <v>76.0</v>
      </c>
      <c r="O86" s="87">
        <v>6.0</v>
      </c>
      <c r="P86" s="88">
        <f t="shared" si="164"/>
        <v>92.10526316</v>
      </c>
      <c r="Q86" s="87">
        <v>65.0</v>
      </c>
      <c r="R86" s="88">
        <f t="shared" si="165"/>
        <v>92.85714286</v>
      </c>
      <c r="S86" s="88">
        <f t="shared" si="166"/>
        <v>52.2875817</v>
      </c>
      <c r="T86" s="89">
        <v>0.0</v>
      </c>
      <c r="U86" s="89"/>
      <c r="V86" s="81"/>
      <c r="W86" s="89"/>
      <c r="X86" s="81"/>
      <c r="Y86" s="89"/>
      <c r="Z86" s="81"/>
      <c r="AA86" s="89"/>
      <c r="AB86" s="89"/>
      <c r="AC86" s="89"/>
      <c r="AD86" s="89"/>
      <c r="AE86" s="81"/>
      <c r="AF86" s="89"/>
      <c r="AG86" s="89"/>
      <c r="AH86" s="89"/>
      <c r="AI86" s="81"/>
    </row>
    <row r="87">
      <c r="A87" s="84"/>
      <c r="B87" s="85"/>
      <c r="C87" s="85"/>
      <c r="D87" s="86"/>
      <c r="E87" s="85"/>
      <c r="F87" s="86"/>
      <c r="G87" s="85"/>
      <c r="H87" s="86"/>
      <c r="I87" s="86"/>
      <c r="J87" s="90" t="s">
        <v>166</v>
      </c>
      <c r="K87" s="90">
        <v>108.0</v>
      </c>
      <c r="L87" s="90">
        <v>5.0</v>
      </c>
      <c r="M87" s="91">
        <f t="shared" si="163"/>
        <v>0.9537037037</v>
      </c>
      <c r="N87" s="90">
        <v>106.0</v>
      </c>
      <c r="O87" s="90">
        <v>5.0</v>
      </c>
      <c r="P87" s="91">
        <f t="shared" si="164"/>
        <v>95.28301887</v>
      </c>
      <c r="Q87" s="90">
        <v>98.0</v>
      </c>
      <c r="R87" s="91">
        <f t="shared" si="165"/>
        <v>97.02970297</v>
      </c>
      <c r="S87" s="91"/>
      <c r="T87" s="89">
        <v>0.0</v>
      </c>
      <c r="U87" s="89"/>
      <c r="V87" s="81"/>
      <c r="W87" s="89"/>
      <c r="X87" s="81"/>
      <c r="Y87" s="89"/>
      <c r="Z87" s="81"/>
      <c r="AA87" s="89"/>
      <c r="AB87" s="89"/>
      <c r="AC87" s="89"/>
      <c r="AD87" s="89"/>
      <c r="AE87" s="81"/>
      <c r="AF87" s="89"/>
      <c r="AG87" s="89"/>
      <c r="AH87" s="89"/>
      <c r="AI87" s="81"/>
    </row>
    <row r="88">
      <c r="A88" s="84"/>
      <c r="B88" s="85"/>
      <c r="C88" s="85"/>
      <c r="D88" s="86"/>
      <c r="E88" s="85"/>
      <c r="F88" s="86"/>
      <c r="G88" s="85"/>
      <c r="H88" s="86"/>
      <c r="I88" s="86"/>
      <c r="J88" s="90" t="s">
        <v>166</v>
      </c>
      <c r="K88" s="90">
        <v>92.0</v>
      </c>
      <c r="L88" s="90">
        <v>5.0</v>
      </c>
      <c r="M88" s="91">
        <f t="shared" si="163"/>
        <v>0.9456521739</v>
      </c>
      <c r="N88" s="90">
        <v>85.0</v>
      </c>
      <c r="O88" s="90">
        <v>2.0</v>
      </c>
      <c r="P88" s="91">
        <f t="shared" si="164"/>
        <v>97.64705882</v>
      </c>
      <c r="Q88" s="90">
        <v>80.0</v>
      </c>
      <c r="R88" s="91">
        <f t="shared" si="165"/>
        <v>96.38554217</v>
      </c>
      <c r="S88" s="91"/>
      <c r="T88" s="89">
        <v>0.0</v>
      </c>
      <c r="U88" s="89"/>
      <c r="V88" s="81"/>
      <c r="W88" s="89"/>
      <c r="X88" s="81"/>
      <c r="Y88" s="89"/>
      <c r="Z88" s="81"/>
      <c r="AA88" s="89"/>
      <c r="AB88" s="89"/>
      <c r="AC88" s="89"/>
      <c r="AD88" s="89"/>
      <c r="AE88" s="81"/>
      <c r="AF88" s="89"/>
      <c r="AG88" s="89"/>
      <c r="AH88" s="89"/>
      <c r="AI88" s="81"/>
    </row>
    <row r="89">
      <c r="A89" s="84"/>
      <c r="B89" s="85"/>
      <c r="C89" s="85"/>
      <c r="D89" s="86"/>
      <c r="E89" s="85"/>
      <c r="F89" s="86"/>
      <c r="G89" s="85"/>
      <c r="H89" s="86"/>
      <c r="I89" s="86"/>
      <c r="J89" s="90" t="s">
        <v>166</v>
      </c>
      <c r="K89" s="90">
        <v>86.0</v>
      </c>
      <c r="L89" s="90">
        <v>4.0</v>
      </c>
      <c r="M89" s="91">
        <f t="shared" si="163"/>
        <v>0.9534883721</v>
      </c>
      <c r="N89" s="90">
        <v>81.0</v>
      </c>
      <c r="O89" s="90">
        <v>5.0</v>
      </c>
      <c r="P89" s="91">
        <f t="shared" si="164"/>
        <v>93.82716049</v>
      </c>
      <c r="Q89" s="90">
        <v>72.0</v>
      </c>
      <c r="R89" s="91">
        <f t="shared" si="165"/>
        <v>94.73684211</v>
      </c>
      <c r="S89" s="91"/>
      <c r="T89" s="89">
        <v>0.0</v>
      </c>
      <c r="U89" s="89"/>
      <c r="V89" s="81"/>
      <c r="W89" s="89"/>
      <c r="X89" s="81"/>
      <c r="Y89" s="89"/>
      <c r="Z89" s="81"/>
      <c r="AA89" s="89"/>
      <c r="AB89" s="89"/>
      <c r="AC89" s="89"/>
      <c r="AD89" s="89"/>
      <c r="AE89" s="81"/>
      <c r="AF89" s="89"/>
      <c r="AG89" s="89"/>
      <c r="AH89" s="89"/>
      <c r="AI89" s="81"/>
    </row>
    <row r="90">
      <c r="A90" s="84" t="s">
        <v>167</v>
      </c>
      <c r="B90" s="85">
        <v>425.0</v>
      </c>
      <c r="C90" s="85">
        <f t="shared" ref="C90:C92" si="167">B90/5</f>
        <v>85</v>
      </c>
      <c r="D90" s="86">
        <f t="shared" ref="D90:D92" si="168">(C90/113.6)*100</f>
        <v>74.82394366</v>
      </c>
      <c r="E90" s="85">
        <v>405.0</v>
      </c>
      <c r="F90" s="86">
        <f t="shared" ref="F90:F92" si="169">(E90/B90)*100</f>
        <v>95.29411765</v>
      </c>
      <c r="G90" s="85">
        <f t="shared" ref="G90:G92" si="170">K90-L90+N90-O90+K93-L93+N93-O93</f>
        <v>335</v>
      </c>
      <c r="H90" s="86">
        <f t="shared" ref="H90:H92" si="171">((E90-SUM(K90,N90,K93,N93))/E90)*100</f>
        <v>13.82716049</v>
      </c>
      <c r="I90" s="86">
        <f t="shared" ref="I90:I92" si="172">(G90/B90)*100</f>
        <v>78.82352941</v>
      </c>
      <c r="J90" s="87" t="s">
        <v>168</v>
      </c>
      <c r="K90" s="87">
        <v>87.0</v>
      </c>
      <c r="L90" s="87">
        <v>3.0</v>
      </c>
      <c r="M90" s="88">
        <f t="shared" si="163"/>
        <v>0.9655172414</v>
      </c>
      <c r="N90" s="87">
        <v>91.0</v>
      </c>
      <c r="O90" s="87">
        <v>4.0</v>
      </c>
      <c r="P90" s="88">
        <f t="shared" si="164"/>
        <v>95.6043956</v>
      </c>
      <c r="Q90" s="87">
        <v>85.0</v>
      </c>
      <c r="R90" s="88">
        <f t="shared" si="165"/>
        <v>97.70114943</v>
      </c>
      <c r="S90" s="88">
        <f t="shared" ref="S90:S92" si="173">((K90-L90+K93-L93)/G90)*100</f>
        <v>48.95522388</v>
      </c>
      <c r="T90" s="89">
        <v>0.0</v>
      </c>
      <c r="U90" s="89"/>
      <c r="V90" s="81"/>
      <c r="W90" s="89"/>
      <c r="X90" s="81"/>
      <c r="Y90" s="89"/>
      <c r="Z90" s="81"/>
      <c r="AA90" s="89"/>
      <c r="AB90" s="89"/>
      <c r="AC90" s="89"/>
      <c r="AD90" s="89"/>
      <c r="AE90" s="81"/>
      <c r="AF90" s="89"/>
      <c r="AG90" s="89"/>
      <c r="AH90" s="89"/>
      <c r="AI90" s="81"/>
    </row>
    <row r="91">
      <c r="A91" s="84" t="s">
        <v>167</v>
      </c>
      <c r="B91" s="85">
        <v>472.0</v>
      </c>
      <c r="C91" s="85">
        <f t="shared" si="167"/>
        <v>94.4</v>
      </c>
      <c r="D91" s="86">
        <f t="shared" si="168"/>
        <v>83.09859155</v>
      </c>
      <c r="E91" s="85">
        <v>446.0</v>
      </c>
      <c r="F91" s="86">
        <f t="shared" si="169"/>
        <v>94.49152542</v>
      </c>
      <c r="G91" s="85">
        <f t="shared" si="170"/>
        <v>360</v>
      </c>
      <c r="H91" s="86">
        <f t="shared" si="171"/>
        <v>15.47085202</v>
      </c>
      <c r="I91" s="86">
        <f t="shared" si="172"/>
        <v>76.27118644</v>
      </c>
      <c r="J91" s="87" t="s">
        <v>168</v>
      </c>
      <c r="K91" s="87">
        <v>96.0</v>
      </c>
      <c r="L91" s="87">
        <v>6.0</v>
      </c>
      <c r="M91" s="88">
        <f t="shared" si="163"/>
        <v>0.9375</v>
      </c>
      <c r="N91" s="87">
        <v>94.0</v>
      </c>
      <c r="O91" s="87">
        <v>5.0</v>
      </c>
      <c r="P91" s="88">
        <f t="shared" si="164"/>
        <v>94.68085106</v>
      </c>
      <c r="Q91" s="87">
        <v>82.0</v>
      </c>
      <c r="R91" s="88">
        <f t="shared" si="165"/>
        <v>92.13483146</v>
      </c>
      <c r="S91" s="88">
        <f t="shared" si="173"/>
        <v>49.16666667</v>
      </c>
      <c r="T91" s="89">
        <v>0.0</v>
      </c>
      <c r="U91" s="89"/>
      <c r="V91" s="81"/>
      <c r="W91" s="89"/>
      <c r="X91" s="81"/>
      <c r="Y91" s="89"/>
      <c r="Z91" s="81"/>
      <c r="AA91" s="89"/>
      <c r="AB91" s="89"/>
      <c r="AC91" s="89"/>
      <c r="AD91" s="89"/>
      <c r="AE91" s="81"/>
      <c r="AF91" s="89"/>
      <c r="AG91" s="89"/>
      <c r="AH91" s="89"/>
      <c r="AI91" s="81"/>
    </row>
    <row r="92">
      <c r="A92" s="84" t="s">
        <v>167</v>
      </c>
      <c r="B92" s="85">
        <v>557.0</v>
      </c>
      <c r="C92" s="85">
        <f t="shared" si="167"/>
        <v>111.4</v>
      </c>
      <c r="D92" s="86">
        <f t="shared" si="168"/>
        <v>98.06338028</v>
      </c>
      <c r="E92" s="85">
        <v>487.0</v>
      </c>
      <c r="F92" s="86">
        <f t="shared" si="169"/>
        <v>87.43267504</v>
      </c>
      <c r="G92" s="85">
        <f t="shared" si="170"/>
        <v>426</v>
      </c>
      <c r="H92" s="86">
        <f t="shared" si="171"/>
        <v>6.36550308</v>
      </c>
      <c r="I92" s="86">
        <f t="shared" si="172"/>
        <v>76.48114901</v>
      </c>
      <c r="J92" s="87" t="s">
        <v>168</v>
      </c>
      <c r="K92" s="87">
        <v>111.0</v>
      </c>
      <c r="L92" s="87">
        <v>4.0</v>
      </c>
      <c r="M92" s="88">
        <f t="shared" si="163"/>
        <v>0.963963964</v>
      </c>
      <c r="N92" s="87">
        <v>104.0</v>
      </c>
      <c r="O92" s="87">
        <v>7.0</v>
      </c>
      <c r="P92" s="88">
        <f t="shared" si="164"/>
        <v>93.26923077</v>
      </c>
      <c r="Q92" s="87">
        <v>95.0</v>
      </c>
      <c r="R92" s="88">
        <f t="shared" si="165"/>
        <v>97.93814433</v>
      </c>
      <c r="S92" s="88">
        <f t="shared" si="173"/>
        <v>51.87793427</v>
      </c>
      <c r="T92" s="89">
        <v>0.0</v>
      </c>
      <c r="U92" s="89"/>
      <c r="V92" s="81"/>
      <c r="W92" s="89"/>
      <c r="X92" s="81"/>
      <c r="Y92" s="89"/>
      <c r="Z92" s="81"/>
      <c r="AA92" s="89"/>
      <c r="AB92" s="89"/>
      <c r="AC92" s="89"/>
      <c r="AD92" s="89"/>
      <c r="AE92" s="81"/>
      <c r="AF92" s="89"/>
      <c r="AG92" s="89"/>
      <c r="AH92" s="89"/>
      <c r="AI92" s="81"/>
    </row>
    <row r="93">
      <c r="A93" s="84"/>
      <c r="B93" s="85"/>
      <c r="C93" s="85"/>
      <c r="D93" s="86"/>
      <c r="E93" s="85"/>
      <c r="F93" s="86"/>
      <c r="G93" s="85"/>
      <c r="H93" s="86"/>
      <c r="I93" s="86"/>
      <c r="J93" s="90" t="s">
        <v>169</v>
      </c>
      <c r="K93" s="90">
        <v>83.0</v>
      </c>
      <c r="L93" s="90">
        <v>3.0</v>
      </c>
      <c r="M93" s="91">
        <f t="shared" si="163"/>
        <v>0.9638554217</v>
      </c>
      <c r="N93" s="90">
        <v>88.0</v>
      </c>
      <c r="O93" s="90">
        <v>4.0</v>
      </c>
      <c r="P93" s="91">
        <f t="shared" si="164"/>
        <v>95.45454545</v>
      </c>
      <c r="Q93" s="90">
        <v>82.0</v>
      </c>
      <c r="R93" s="91">
        <f t="shared" si="165"/>
        <v>97.61904762</v>
      </c>
      <c r="S93" s="91"/>
      <c r="T93" s="89">
        <v>0.0</v>
      </c>
      <c r="U93" s="89"/>
      <c r="V93" s="81"/>
      <c r="W93" s="89"/>
      <c r="X93" s="81"/>
      <c r="Y93" s="89"/>
      <c r="Z93" s="81"/>
      <c r="AA93" s="89"/>
      <c r="AB93" s="89"/>
      <c r="AC93" s="89"/>
      <c r="AD93" s="89"/>
      <c r="AE93" s="81"/>
      <c r="AF93" s="89"/>
      <c r="AG93" s="89"/>
      <c r="AH93" s="89"/>
      <c r="AI93" s="81"/>
    </row>
    <row r="94">
      <c r="A94" s="84"/>
      <c r="B94" s="85"/>
      <c r="C94" s="85"/>
      <c r="D94" s="86"/>
      <c r="E94" s="85"/>
      <c r="F94" s="86"/>
      <c r="G94" s="85"/>
      <c r="H94" s="86"/>
      <c r="I94" s="86"/>
      <c r="J94" s="90" t="s">
        <v>169</v>
      </c>
      <c r="K94" s="90">
        <v>89.0</v>
      </c>
      <c r="L94" s="90">
        <v>2.0</v>
      </c>
      <c r="M94" s="91">
        <f t="shared" si="163"/>
        <v>0.9775280899</v>
      </c>
      <c r="N94" s="90">
        <v>98.0</v>
      </c>
      <c r="O94" s="90">
        <v>4.0</v>
      </c>
      <c r="P94" s="91">
        <f t="shared" si="164"/>
        <v>95.91836735</v>
      </c>
      <c r="Q94" s="90">
        <v>92.0</v>
      </c>
      <c r="R94" s="91">
        <f t="shared" si="165"/>
        <v>97.87234043</v>
      </c>
      <c r="S94" s="91"/>
      <c r="T94" s="89">
        <v>0.0</v>
      </c>
      <c r="U94" s="89"/>
      <c r="V94" s="81"/>
      <c r="W94" s="89"/>
      <c r="X94" s="81"/>
      <c r="Y94" s="89"/>
      <c r="Z94" s="81"/>
      <c r="AA94" s="89"/>
      <c r="AB94" s="89"/>
      <c r="AC94" s="89"/>
      <c r="AD94" s="89"/>
      <c r="AE94" s="81"/>
      <c r="AF94" s="89"/>
      <c r="AG94" s="89"/>
      <c r="AH94" s="89"/>
      <c r="AI94" s="81"/>
    </row>
    <row r="95">
      <c r="A95" s="84"/>
      <c r="B95" s="85"/>
      <c r="C95" s="85"/>
      <c r="D95" s="86"/>
      <c r="E95" s="85"/>
      <c r="F95" s="86"/>
      <c r="G95" s="85"/>
      <c r="H95" s="86"/>
      <c r="I95" s="86"/>
      <c r="J95" s="90" t="s">
        <v>169</v>
      </c>
      <c r="K95" s="90">
        <v>125.0</v>
      </c>
      <c r="L95" s="90">
        <v>11.0</v>
      </c>
      <c r="M95" s="91">
        <f t="shared" si="163"/>
        <v>0.912</v>
      </c>
      <c r="N95" s="90">
        <v>116.0</v>
      </c>
      <c r="O95" s="90">
        <v>8.0</v>
      </c>
      <c r="P95" s="91">
        <f t="shared" si="164"/>
        <v>93.10344828</v>
      </c>
      <c r="Q95" s="90">
        <v>104.0</v>
      </c>
      <c r="R95" s="91">
        <f t="shared" si="165"/>
        <v>96.2962963</v>
      </c>
      <c r="S95" s="91"/>
      <c r="T95" s="89">
        <v>0.0</v>
      </c>
      <c r="U95" s="89"/>
      <c r="V95" s="81"/>
      <c r="W95" s="89"/>
      <c r="X95" s="81"/>
      <c r="Y95" s="89"/>
      <c r="Z95" s="81"/>
      <c r="AA95" s="89"/>
      <c r="AB95" s="89"/>
      <c r="AC95" s="89"/>
      <c r="AD95" s="89"/>
      <c r="AE95" s="81"/>
      <c r="AF95" s="89"/>
      <c r="AG95" s="89"/>
      <c r="AH95" s="89"/>
      <c r="AI95" s="81"/>
    </row>
    <row r="96">
      <c r="A96" s="84" t="s">
        <v>170</v>
      </c>
      <c r="B96" s="92">
        <v>449.0</v>
      </c>
      <c r="C96" s="92">
        <f t="shared" ref="C96:C98" si="174">B96/5</f>
        <v>89.8</v>
      </c>
      <c r="D96" s="93">
        <f t="shared" ref="D96:D98" si="175">(C96/113.6)*100</f>
        <v>79.04929577</v>
      </c>
      <c r="E96" s="92">
        <v>425.0</v>
      </c>
      <c r="F96" s="93">
        <f t="shared" ref="F96:F98" si="176">(E96/B96)*100</f>
        <v>94.65478842</v>
      </c>
      <c r="G96" s="92">
        <f t="shared" ref="G96:G98" si="177">K96-L96+N96-O96+K99-L99+N99-O99</f>
        <v>381</v>
      </c>
      <c r="H96" s="93">
        <f t="shared" ref="H96:H98" si="178">((E96-SUM(K96,N96,K99,N99))/E96)*100</f>
        <v>4</v>
      </c>
      <c r="I96" s="93">
        <f t="shared" ref="I96:I98" si="179">(G96/B96)*100</f>
        <v>84.85523385</v>
      </c>
      <c r="J96" s="94" t="s">
        <v>171</v>
      </c>
      <c r="K96" s="94">
        <v>102.0</v>
      </c>
      <c r="L96" s="94">
        <v>7.0</v>
      </c>
      <c r="M96" s="95">
        <f t="shared" si="163"/>
        <v>0.931372549</v>
      </c>
      <c r="N96" s="94">
        <v>94.0</v>
      </c>
      <c r="O96" s="94">
        <v>5.0</v>
      </c>
      <c r="P96" s="95">
        <f t="shared" si="164"/>
        <v>94.68085106</v>
      </c>
      <c r="Q96" s="94">
        <v>86.0</v>
      </c>
      <c r="R96" s="95">
        <f t="shared" si="165"/>
        <v>96.62921348</v>
      </c>
      <c r="S96" s="95">
        <f t="shared" ref="S96:S98" si="180">((K96-L96+K99-L99)/G96)*100</f>
        <v>53.54330709</v>
      </c>
      <c r="T96" s="96">
        <v>0.0</v>
      </c>
      <c r="U96" s="96"/>
      <c r="V96" s="97"/>
      <c r="W96" s="96"/>
      <c r="X96" s="97"/>
      <c r="Y96" s="96"/>
      <c r="Z96" s="97"/>
      <c r="AA96" s="96"/>
      <c r="AB96" s="96"/>
      <c r="AC96" s="96"/>
      <c r="AD96" s="96"/>
      <c r="AE96" s="97"/>
      <c r="AF96" s="96"/>
      <c r="AG96" s="96"/>
      <c r="AH96" s="96"/>
      <c r="AI96" s="97"/>
    </row>
    <row r="97">
      <c r="A97" s="84" t="s">
        <v>170</v>
      </c>
      <c r="B97" s="92">
        <v>491.0</v>
      </c>
      <c r="C97" s="92">
        <f t="shared" si="174"/>
        <v>98.2</v>
      </c>
      <c r="D97" s="93">
        <f t="shared" si="175"/>
        <v>86.44366197</v>
      </c>
      <c r="E97" s="92">
        <v>465.0</v>
      </c>
      <c r="F97" s="93">
        <f t="shared" si="176"/>
        <v>94.70468432</v>
      </c>
      <c r="G97" s="92">
        <f t="shared" si="177"/>
        <v>383</v>
      </c>
      <c r="H97" s="93">
        <f t="shared" si="178"/>
        <v>12.68817204</v>
      </c>
      <c r="I97" s="93">
        <f t="shared" si="179"/>
        <v>78.00407332</v>
      </c>
      <c r="J97" s="94" t="s">
        <v>171</v>
      </c>
      <c r="K97" s="94">
        <v>98.0</v>
      </c>
      <c r="L97" s="94">
        <v>11.0</v>
      </c>
      <c r="M97" s="95">
        <f t="shared" si="163"/>
        <v>0.887755102</v>
      </c>
      <c r="N97" s="94">
        <v>103.0</v>
      </c>
      <c r="O97" s="94">
        <v>3.0</v>
      </c>
      <c r="P97" s="95">
        <f t="shared" si="164"/>
        <v>97.08737864</v>
      </c>
      <c r="Q97" s="94">
        <v>94.0</v>
      </c>
      <c r="R97" s="95">
        <f t="shared" si="165"/>
        <v>94</v>
      </c>
      <c r="S97" s="95">
        <f t="shared" si="180"/>
        <v>48.56396867</v>
      </c>
      <c r="T97" s="96">
        <v>0.0</v>
      </c>
      <c r="U97" s="96"/>
      <c r="V97" s="97"/>
      <c r="W97" s="96"/>
      <c r="X97" s="97"/>
      <c r="Y97" s="96"/>
      <c r="Z97" s="97"/>
      <c r="AA97" s="96"/>
      <c r="AB97" s="96"/>
      <c r="AC97" s="96"/>
      <c r="AD97" s="96"/>
      <c r="AE97" s="97"/>
      <c r="AF97" s="96"/>
      <c r="AG97" s="96"/>
      <c r="AH97" s="96"/>
      <c r="AI97" s="97"/>
    </row>
    <row r="98">
      <c r="A98" s="84" t="s">
        <v>170</v>
      </c>
      <c r="B98" s="92">
        <v>580.0</v>
      </c>
      <c r="C98" s="92">
        <f t="shared" si="174"/>
        <v>116</v>
      </c>
      <c r="D98" s="93">
        <f t="shared" si="175"/>
        <v>102.1126761</v>
      </c>
      <c r="E98" s="92">
        <v>557.0</v>
      </c>
      <c r="F98" s="93">
        <f t="shared" si="176"/>
        <v>96.03448276</v>
      </c>
      <c r="G98" s="92">
        <f t="shared" si="177"/>
        <v>461</v>
      </c>
      <c r="H98" s="93">
        <f t="shared" si="178"/>
        <v>10.77199282</v>
      </c>
      <c r="I98" s="93">
        <f t="shared" si="179"/>
        <v>79.48275862</v>
      </c>
      <c r="J98" s="94" t="s">
        <v>171</v>
      </c>
      <c r="K98" s="94">
        <v>133.0</v>
      </c>
      <c r="L98" s="94">
        <v>8.0</v>
      </c>
      <c r="M98" s="95">
        <f t="shared" si="163"/>
        <v>0.9398496241</v>
      </c>
      <c r="N98" s="94">
        <v>119.0</v>
      </c>
      <c r="O98" s="94">
        <v>7.0</v>
      </c>
      <c r="P98" s="95">
        <f t="shared" si="164"/>
        <v>94.11764706</v>
      </c>
      <c r="Q98" s="94">
        <v>109.0</v>
      </c>
      <c r="R98" s="95">
        <f t="shared" si="165"/>
        <v>97.32142857</v>
      </c>
      <c r="S98" s="95">
        <f t="shared" si="180"/>
        <v>49.89154013</v>
      </c>
      <c r="T98" s="96">
        <v>0.0</v>
      </c>
      <c r="U98" s="96"/>
      <c r="V98" s="97"/>
      <c r="W98" s="96"/>
      <c r="X98" s="97"/>
      <c r="Y98" s="96"/>
      <c r="Z98" s="97"/>
      <c r="AA98" s="96"/>
      <c r="AB98" s="96"/>
      <c r="AC98" s="96"/>
      <c r="AD98" s="96"/>
      <c r="AE98" s="97"/>
      <c r="AF98" s="96"/>
      <c r="AG98" s="96"/>
      <c r="AH98" s="96"/>
      <c r="AI98" s="97"/>
    </row>
    <row r="99">
      <c r="A99" s="84"/>
      <c r="B99" s="92"/>
      <c r="C99" s="92"/>
      <c r="D99" s="93"/>
      <c r="E99" s="92"/>
      <c r="F99" s="93"/>
      <c r="G99" s="92"/>
      <c r="H99" s="93"/>
      <c r="I99" s="93"/>
      <c r="J99" s="98" t="s">
        <v>172</v>
      </c>
      <c r="K99" s="98">
        <v>115.0</v>
      </c>
      <c r="L99" s="98">
        <v>6.0</v>
      </c>
      <c r="M99" s="99">
        <f t="shared" si="163"/>
        <v>0.947826087</v>
      </c>
      <c r="N99" s="98">
        <v>97.0</v>
      </c>
      <c r="O99" s="98">
        <v>9.0</v>
      </c>
      <c r="P99" s="99">
        <f t="shared" si="164"/>
        <v>90.72164948</v>
      </c>
      <c r="Q99" s="98">
        <v>82.0</v>
      </c>
      <c r="R99" s="99">
        <f t="shared" si="165"/>
        <v>93.18181818</v>
      </c>
      <c r="S99" s="99"/>
      <c r="T99" s="96">
        <v>0.0</v>
      </c>
      <c r="U99" s="96"/>
      <c r="V99" s="97"/>
      <c r="W99" s="96"/>
      <c r="X99" s="97"/>
      <c r="Y99" s="96"/>
      <c r="Z99" s="97"/>
      <c r="AA99" s="96"/>
      <c r="AB99" s="96"/>
      <c r="AC99" s="96"/>
      <c r="AD99" s="96"/>
      <c r="AE99" s="97"/>
      <c r="AF99" s="96"/>
      <c r="AG99" s="96"/>
      <c r="AH99" s="96"/>
      <c r="AI99" s="97"/>
    </row>
    <row r="100">
      <c r="A100" s="84"/>
      <c r="B100" s="92"/>
      <c r="C100" s="92"/>
      <c r="D100" s="93"/>
      <c r="E100" s="92"/>
      <c r="F100" s="93"/>
      <c r="G100" s="92"/>
      <c r="H100" s="93"/>
      <c r="I100" s="93"/>
      <c r="J100" s="98" t="s">
        <v>172</v>
      </c>
      <c r="K100" s="98">
        <v>104.0</v>
      </c>
      <c r="L100" s="98">
        <v>5.0</v>
      </c>
      <c r="M100" s="99">
        <f t="shared" si="163"/>
        <v>0.9519230769</v>
      </c>
      <c r="N100" s="98">
        <v>101.0</v>
      </c>
      <c r="O100" s="98">
        <v>4.0</v>
      </c>
      <c r="P100" s="99">
        <f t="shared" si="164"/>
        <v>96.03960396</v>
      </c>
      <c r="Q100" s="98">
        <v>94.0</v>
      </c>
      <c r="R100" s="99">
        <f t="shared" si="165"/>
        <v>96.90721649</v>
      </c>
      <c r="S100" s="99"/>
      <c r="T100" s="96">
        <v>0.0</v>
      </c>
      <c r="U100" s="96"/>
      <c r="V100" s="97"/>
      <c r="W100" s="96"/>
      <c r="X100" s="97"/>
      <c r="Y100" s="96"/>
      <c r="Z100" s="97"/>
      <c r="AA100" s="96"/>
      <c r="AB100" s="96"/>
      <c r="AC100" s="96"/>
      <c r="AD100" s="96"/>
      <c r="AE100" s="97"/>
      <c r="AF100" s="96"/>
      <c r="AG100" s="96"/>
      <c r="AH100" s="96"/>
      <c r="AI100" s="97"/>
    </row>
    <row r="101">
      <c r="A101" s="84"/>
      <c r="B101" s="92"/>
      <c r="C101" s="92"/>
      <c r="D101" s="93"/>
      <c r="E101" s="92"/>
      <c r="F101" s="93"/>
      <c r="G101" s="92"/>
      <c r="H101" s="93"/>
      <c r="I101" s="93"/>
      <c r="J101" s="98" t="s">
        <v>172</v>
      </c>
      <c r="K101" s="98">
        <v>116.0</v>
      </c>
      <c r="L101" s="98">
        <v>11.0</v>
      </c>
      <c r="M101" s="99">
        <f t="shared" si="163"/>
        <v>0.9051724138</v>
      </c>
      <c r="N101" s="98">
        <v>129.0</v>
      </c>
      <c r="O101" s="98">
        <v>10.0</v>
      </c>
      <c r="P101" s="99">
        <f t="shared" si="164"/>
        <v>92.24806202</v>
      </c>
      <c r="Q101" s="98">
        <v>110.0</v>
      </c>
      <c r="R101" s="99">
        <f t="shared" si="165"/>
        <v>92.43697479</v>
      </c>
      <c r="S101" s="99"/>
      <c r="T101" s="96">
        <v>0.0</v>
      </c>
      <c r="U101" s="96"/>
      <c r="V101" s="97"/>
      <c r="W101" s="96"/>
      <c r="X101" s="97"/>
      <c r="Y101" s="96"/>
      <c r="Z101" s="97"/>
      <c r="AA101" s="96"/>
      <c r="AB101" s="96"/>
      <c r="AC101" s="96"/>
      <c r="AD101" s="96"/>
      <c r="AE101" s="97"/>
      <c r="AF101" s="96"/>
      <c r="AG101" s="96"/>
      <c r="AH101" s="96"/>
      <c r="AI101" s="97"/>
    </row>
    <row r="102">
      <c r="A102" s="100" t="s">
        <v>173</v>
      </c>
      <c r="B102" s="101">
        <v>357.0</v>
      </c>
      <c r="C102" s="101">
        <f t="shared" ref="C102:C104" si="181">B102/5</f>
        <v>71.4</v>
      </c>
      <c r="D102" s="102">
        <f t="shared" ref="D102:D104" si="182">(C102/113.6)*100</f>
        <v>62.85211268</v>
      </c>
      <c r="E102" s="101">
        <v>299.0</v>
      </c>
      <c r="F102" s="102">
        <f t="shared" ref="F102:F104" si="183">(E102/B102)*100</f>
        <v>83.7535014</v>
      </c>
      <c r="G102" s="101">
        <f t="shared" ref="G102:G104" si="184">K105-L105+N105-O105+K102-L102+T102-U102</f>
        <v>262</v>
      </c>
      <c r="H102" s="102">
        <f t="shared" ref="H102:H104" si="185">((E102-SUM(K102,N102,K105,N105,T102))/E66)*100</f>
        <v>3.687635575</v>
      </c>
      <c r="I102" s="102">
        <f t="shared" ref="I102:I104" si="186">(G102/B102)*100</f>
        <v>73.38935574</v>
      </c>
      <c r="J102" s="103" t="s">
        <v>174</v>
      </c>
      <c r="K102" s="103">
        <v>75.0</v>
      </c>
      <c r="L102" s="103">
        <v>5.0</v>
      </c>
      <c r="M102" s="104">
        <f t="shared" si="163"/>
        <v>0.9333333333</v>
      </c>
      <c r="N102" s="103">
        <v>0.0</v>
      </c>
      <c r="O102" s="103">
        <v>0.0</v>
      </c>
      <c r="P102" s="104"/>
      <c r="Q102" s="103">
        <v>0.0</v>
      </c>
      <c r="R102" s="104"/>
      <c r="S102" s="104">
        <f t="shared" ref="S102:S104" si="187">((K102-L102+K105-L105)/G102)*100</f>
        <v>50.76335878</v>
      </c>
      <c r="T102" s="103">
        <v>69.0</v>
      </c>
      <c r="U102" s="103">
        <v>10.0</v>
      </c>
      <c r="V102" s="104">
        <f t="shared" ref="V102:V104" si="188">U102/T102</f>
        <v>0.1449275362</v>
      </c>
      <c r="W102" s="103">
        <f t="shared" ref="W102:W104" si="189">T102-U102</f>
        <v>59</v>
      </c>
      <c r="X102" s="104">
        <f t="shared" ref="X102:X104" si="190">(W102/T102)*100</f>
        <v>85.50724638</v>
      </c>
      <c r="Y102" s="103">
        <v>30.0</v>
      </c>
      <c r="Z102" s="104">
        <f t="shared" ref="Z102:Z104" si="191">(Y102/W102)*100</f>
        <v>50.84745763</v>
      </c>
      <c r="AA102" s="103">
        <v>2139.0</v>
      </c>
      <c r="AB102" s="104">
        <f t="shared" ref="AB102:AB104" si="192">AA102/Y102</f>
        <v>71.3</v>
      </c>
      <c r="AC102" s="105">
        <f t="shared" ref="AC102:AC104" si="193">(AB102/113.6)*100</f>
        <v>62.76408451</v>
      </c>
      <c r="AD102" s="103">
        <v>1873.0</v>
      </c>
      <c r="AE102" s="104">
        <f t="shared" ref="AE102:AE104" si="194">(AD102/AA102)*100</f>
        <v>87.56428237</v>
      </c>
      <c r="AF102" s="103">
        <v>457.0</v>
      </c>
      <c r="AG102" s="104">
        <f t="shared" ref="AG102:AG104" si="195">((AF102/5)/113.6)*100</f>
        <v>80.45774648</v>
      </c>
      <c r="AH102" s="103">
        <v>421.0</v>
      </c>
      <c r="AI102" s="104">
        <f t="shared" ref="AI102:AI104" si="196">(AH102/AF102)*100</f>
        <v>92.12253829</v>
      </c>
    </row>
    <row r="103">
      <c r="A103" s="100" t="s">
        <v>173</v>
      </c>
      <c r="B103" s="101">
        <v>565.0</v>
      </c>
      <c r="C103" s="101">
        <f t="shared" si="181"/>
        <v>113</v>
      </c>
      <c r="D103" s="102">
        <f t="shared" si="182"/>
        <v>99.47183099</v>
      </c>
      <c r="E103" s="101">
        <v>488.0</v>
      </c>
      <c r="F103" s="102">
        <f t="shared" si="183"/>
        <v>86.37168142</v>
      </c>
      <c r="G103" s="101">
        <f t="shared" si="184"/>
        <v>432</v>
      </c>
      <c r="H103" s="102">
        <f t="shared" si="185"/>
        <v>8.991825613</v>
      </c>
      <c r="I103" s="102">
        <f t="shared" si="186"/>
        <v>76.46017699</v>
      </c>
      <c r="J103" s="103" t="s">
        <v>174</v>
      </c>
      <c r="K103" s="103">
        <v>108.0</v>
      </c>
      <c r="L103" s="103">
        <v>3.0</v>
      </c>
      <c r="M103" s="104">
        <f t="shared" si="163"/>
        <v>0.9722222222</v>
      </c>
      <c r="N103" s="103">
        <v>0.0</v>
      </c>
      <c r="O103" s="103">
        <v>0.0</v>
      </c>
      <c r="P103" s="104"/>
      <c r="Q103" s="103">
        <v>0.0</v>
      </c>
      <c r="R103" s="104"/>
      <c r="S103" s="104">
        <f t="shared" si="187"/>
        <v>48.61111111</v>
      </c>
      <c r="T103" s="103">
        <v>113.0</v>
      </c>
      <c r="U103" s="103">
        <v>12.0</v>
      </c>
      <c r="V103" s="104">
        <f t="shared" si="188"/>
        <v>0.1061946903</v>
      </c>
      <c r="W103" s="103">
        <f t="shared" si="189"/>
        <v>101</v>
      </c>
      <c r="X103" s="104">
        <f t="shared" si="190"/>
        <v>89.38053097</v>
      </c>
      <c r="Y103" s="103">
        <v>63.0</v>
      </c>
      <c r="Z103" s="104">
        <f t="shared" si="191"/>
        <v>62.37623762</v>
      </c>
      <c r="AA103" s="103">
        <v>3763.0</v>
      </c>
      <c r="AB103" s="104">
        <f t="shared" si="192"/>
        <v>59.73015873</v>
      </c>
      <c r="AC103" s="105">
        <f t="shared" si="193"/>
        <v>52.57936508</v>
      </c>
      <c r="AD103" s="103">
        <v>3215.0</v>
      </c>
      <c r="AE103" s="104">
        <f t="shared" si="194"/>
        <v>85.43715121</v>
      </c>
      <c r="AF103" s="103">
        <v>503.0</v>
      </c>
      <c r="AG103" s="104">
        <f t="shared" si="195"/>
        <v>88.55633803</v>
      </c>
      <c r="AH103" s="103">
        <v>459.0</v>
      </c>
      <c r="AI103" s="104">
        <f t="shared" si="196"/>
        <v>91.25248509</v>
      </c>
    </row>
    <row r="104">
      <c r="A104" s="100" t="s">
        <v>173</v>
      </c>
      <c r="B104" s="101">
        <v>512.0</v>
      </c>
      <c r="C104" s="101">
        <f t="shared" si="181"/>
        <v>102.4</v>
      </c>
      <c r="D104" s="102">
        <f t="shared" si="182"/>
        <v>90.14084507</v>
      </c>
      <c r="E104" s="101">
        <v>433.0</v>
      </c>
      <c r="F104" s="102">
        <f t="shared" si="183"/>
        <v>84.5703125</v>
      </c>
      <c r="G104" s="101">
        <f t="shared" si="184"/>
        <v>337</v>
      </c>
      <c r="H104" s="102">
        <f t="shared" si="185"/>
        <v>17.32673267</v>
      </c>
      <c r="I104" s="102">
        <f t="shared" si="186"/>
        <v>65.8203125</v>
      </c>
      <c r="J104" s="103" t="s">
        <v>174</v>
      </c>
      <c r="K104" s="103">
        <v>90.0</v>
      </c>
      <c r="L104" s="103">
        <v>6.0</v>
      </c>
      <c r="M104" s="104">
        <f t="shared" si="163"/>
        <v>0.9333333333</v>
      </c>
      <c r="N104" s="103">
        <v>0.0</v>
      </c>
      <c r="O104" s="103">
        <v>0.0</v>
      </c>
      <c r="P104" s="104"/>
      <c r="Q104" s="103">
        <v>0.0</v>
      </c>
      <c r="R104" s="104"/>
      <c r="S104" s="104">
        <f t="shared" si="187"/>
        <v>53.115727</v>
      </c>
      <c r="T104" s="103">
        <v>89.0</v>
      </c>
      <c r="U104" s="103">
        <v>14.0</v>
      </c>
      <c r="V104" s="104">
        <f t="shared" si="188"/>
        <v>0.1573033708</v>
      </c>
      <c r="W104" s="103">
        <f t="shared" si="189"/>
        <v>75</v>
      </c>
      <c r="X104" s="104">
        <f t="shared" si="190"/>
        <v>84.26966292</v>
      </c>
      <c r="Y104" s="103">
        <v>45.0</v>
      </c>
      <c r="Z104" s="104">
        <f t="shared" si="191"/>
        <v>60</v>
      </c>
      <c r="AA104" s="103">
        <v>3020.0</v>
      </c>
      <c r="AB104" s="104">
        <f t="shared" si="192"/>
        <v>67.11111111</v>
      </c>
      <c r="AC104" s="105">
        <f t="shared" si="193"/>
        <v>59.07668232</v>
      </c>
      <c r="AD104" s="103">
        <v>2612.0</v>
      </c>
      <c r="AE104" s="104">
        <f t="shared" si="194"/>
        <v>86.49006623</v>
      </c>
      <c r="AF104" s="103">
        <v>528.0</v>
      </c>
      <c r="AG104" s="104">
        <f t="shared" si="195"/>
        <v>92.95774648</v>
      </c>
      <c r="AH104" s="103">
        <v>484.0</v>
      </c>
      <c r="AI104" s="104">
        <f t="shared" si="196"/>
        <v>91.66666667</v>
      </c>
    </row>
    <row r="105">
      <c r="A105" s="100"/>
      <c r="B105" s="101"/>
      <c r="C105" s="101"/>
      <c r="D105" s="102"/>
      <c r="E105" s="101"/>
      <c r="F105" s="102"/>
      <c r="G105" s="101"/>
      <c r="H105" s="106"/>
      <c r="I105" s="106"/>
      <c r="J105" s="107" t="s">
        <v>175</v>
      </c>
      <c r="K105" s="107">
        <v>65.0</v>
      </c>
      <c r="L105" s="107">
        <v>2.0</v>
      </c>
      <c r="M105" s="108">
        <f t="shared" si="163"/>
        <v>0.9692307692</v>
      </c>
      <c r="N105" s="107">
        <v>73.0</v>
      </c>
      <c r="O105" s="107">
        <v>3.0</v>
      </c>
      <c r="P105" s="108">
        <f t="shared" ref="P105:P107" si="197">((N105-O105)/N105)*100</f>
        <v>95.89041096</v>
      </c>
      <c r="Q105" s="107">
        <v>68.0</v>
      </c>
      <c r="R105" s="108">
        <f t="shared" ref="R105:R107" si="198">(Q105/(N105-O105))*100</f>
        <v>97.14285714</v>
      </c>
      <c r="S105" s="108"/>
      <c r="T105" s="109"/>
      <c r="U105" s="109"/>
      <c r="V105" s="110"/>
      <c r="W105" s="109"/>
      <c r="X105" s="110"/>
      <c r="Y105" s="109"/>
      <c r="Z105" s="110"/>
      <c r="AA105" s="109"/>
      <c r="AB105" s="110"/>
      <c r="AC105" s="111"/>
      <c r="AD105" s="109"/>
      <c r="AE105" s="110"/>
      <c r="AF105" s="109"/>
      <c r="AG105" s="97"/>
      <c r="AH105" s="109"/>
      <c r="AI105" s="110"/>
    </row>
    <row r="106">
      <c r="A106" s="100"/>
      <c r="B106" s="101"/>
      <c r="C106" s="101"/>
      <c r="D106" s="102"/>
      <c r="E106" s="101"/>
      <c r="F106" s="102"/>
      <c r="G106" s="101"/>
      <c r="H106" s="106"/>
      <c r="I106" s="106"/>
      <c r="J106" s="107" t="s">
        <v>175</v>
      </c>
      <c r="K106" s="107">
        <v>109.0</v>
      </c>
      <c r="L106" s="107">
        <v>4.0</v>
      </c>
      <c r="M106" s="108">
        <f t="shared" si="163"/>
        <v>0.9633027523</v>
      </c>
      <c r="N106" s="107">
        <v>125.0</v>
      </c>
      <c r="O106" s="107">
        <v>4.0</v>
      </c>
      <c r="P106" s="108">
        <f t="shared" si="197"/>
        <v>96.8</v>
      </c>
      <c r="Q106" s="107">
        <v>117.0</v>
      </c>
      <c r="R106" s="108">
        <f t="shared" si="198"/>
        <v>96.69421488</v>
      </c>
      <c r="S106" s="108"/>
      <c r="T106" s="109"/>
      <c r="U106" s="109"/>
      <c r="V106" s="110"/>
      <c r="W106" s="109"/>
      <c r="X106" s="110"/>
      <c r="Y106" s="109"/>
      <c r="Z106" s="110"/>
      <c r="AA106" s="109"/>
      <c r="AB106" s="110"/>
      <c r="AC106" s="111"/>
      <c r="AD106" s="109"/>
      <c r="AE106" s="110"/>
      <c r="AF106" s="109"/>
      <c r="AG106" s="97"/>
      <c r="AH106" s="109"/>
      <c r="AI106" s="110"/>
    </row>
    <row r="107">
      <c r="A107" s="100"/>
      <c r="B107" s="101"/>
      <c r="C107" s="101"/>
      <c r="D107" s="102"/>
      <c r="E107" s="101"/>
      <c r="F107" s="102"/>
      <c r="G107" s="101"/>
      <c r="H107" s="106"/>
      <c r="I107" s="106"/>
      <c r="J107" s="107" t="s">
        <v>175</v>
      </c>
      <c r="K107" s="107">
        <v>98.0</v>
      </c>
      <c r="L107" s="107">
        <v>3.0</v>
      </c>
      <c r="M107" s="108">
        <f t="shared" si="163"/>
        <v>0.9693877551</v>
      </c>
      <c r="N107" s="107">
        <v>86.0</v>
      </c>
      <c r="O107" s="107">
        <v>3.0</v>
      </c>
      <c r="P107" s="108">
        <f t="shared" si="197"/>
        <v>96.51162791</v>
      </c>
      <c r="Q107" s="107">
        <v>81.0</v>
      </c>
      <c r="R107" s="108">
        <f t="shared" si="198"/>
        <v>97.59036145</v>
      </c>
      <c r="S107" s="108"/>
      <c r="T107" s="109"/>
      <c r="U107" s="109"/>
      <c r="V107" s="110"/>
      <c r="W107" s="109"/>
      <c r="X107" s="110"/>
      <c r="Y107" s="109"/>
      <c r="Z107" s="110"/>
      <c r="AA107" s="109"/>
      <c r="AB107" s="110"/>
      <c r="AC107" s="111"/>
      <c r="AD107" s="109"/>
      <c r="AE107" s="110"/>
      <c r="AF107" s="109"/>
      <c r="AG107" s="97"/>
      <c r="AH107" s="109"/>
      <c r="AI107" s="110"/>
    </row>
    <row r="108">
      <c r="A108" s="100" t="s">
        <v>176</v>
      </c>
      <c r="B108" s="101">
        <v>505.0</v>
      </c>
      <c r="C108" s="101">
        <f t="shared" ref="C108:C110" si="199">B108/5</f>
        <v>101</v>
      </c>
      <c r="D108" s="102">
        <f t="shared" ref="D108:D110" si="200">(C108/113.6)*100</f>
        <v>88.9084507</v>
      </c>
      <c r="E108" s="101">
        <v>458.0</v>
      </c>
      <c r="F108" s="102">
        <f t="shared" ref="F108:F110" si="201">(E108/B108)*100</f>
        <v>90.69306931</v>
      </c>
      <c r="G108" s="101">
        <f t="shared" ref="G108:G110" si="202">K111-L111+N111-O111+K108-L108+T108-U108</f>
        <v>397</v>
      </c>
      <c r="H108" s="102">
        <f t="shared" ref="H108:H110" si="203">((E108-SUM(K108,N108,K111,N111,T108))/E72)*100</f>
        <v>6.280193237</v>
      </c>
      <c r="I108" s="102">
        <f t="shared" ref="I108:I110" si="204">(G108/B108)*100</f>
        <v>78.61386139</v>
      </c>
      <c r="J108" s="103" t="s">
        <v>177</v>
      </c>
      <c r="K108" s="103">
        <v>114.0</v>
      </c>
      <c r="L108" s="103">
        <v>12.0</v>
      </c>
      <c r="M108" s="104">
        <f t="shared" si="163"/>
        <v>0.8947368421</v>
      </c>
      <c r="N108" s="103">
        <v>0.0</v>
      </c>
      <c r="O108" s="103">
        <v>0.0</v>
      </c>
      <c r="P108" s="104"/>
      <c r="Q108" s="103">
        <v>0.0</v>
      </c>
      <c r="R108" s="104"/>
      <c r="S108" s="104">
        <f t="shared" ref="S108:S110" si="205">((K108-L108+K111-L111)/G108)*100</f>
        <v>51.13350126</v>
      </c>
      <c r="T108" s="103">
        <v>96.0</v>
      </c>
      <c r="U108" s="103">
        <v>15.0</v>
      </c>
      <c r="V108" s="104">
        <f t="shared" ref="V108:V110" si="206">U108/T108</f>
        <v>0.15625</v>
      </c>
      <c r="W108" s="103">
        <f t="shared" ref="W108:W110" si="207">T108-U108</f>
        <v>81</v>
      </c>
      <c r="X108" s="104">
        <f t="shared" ref="X108:X110" si="208">(W108/T108)*100</f>
        <v>84.375</v>
      </c>
      <c r="Y108" s="103">
        <v>47.0</v>
      </c>
      <c r="Z108" s="104">
        <f t="shared" ref="Z108:Z110" si="209">(Y108/W108)*100</f>
        <v>58.02469136</v>
      </c>
      <c r="AA108" s="103">
        <v>3476.0</v>
      </c>
      <c r="AB108" s="104">
        <f t="shared" ref="AB108:AB110" si="210">AA108/Y108</f>
        <v>73.95744681</v>
      </c>
      <c r="AC108" s="105">
        <f t="shared" ref="AC108:AC110" si="211">(AB108/113.6)*100</f>
        <v>65.10338628</v>
      </c>
      <c r="AD108" s="103">
        <v>3107.0</v>
      </c>
      <c r="AE108" s="104">
        <f t="shared" ref="AE108:AE110" si="212">(AD108/AA108)*100</f>
        <v>89.38434983</v>
      </c>
      <c r="AF108" s="103">
        <v>553.0</v>
      </c>
      <c r="AG108" s="104">
        <f t="shared" ref="AG108:AG110" si="213">((AF108/5)/113.6)*100</f>
        <v>97.35915493</v>
      </c>
      <c r="AH108" s="103">
        <v>487.0</v>
      </c>
      <c r="AI108" s="104">
        <f t="shared" ref="AI108:AI110" si="214">(AH108/AF108)*100</f>
        <v>88.06509946</v>
      </c>
    </row>
    <row r="109">
      <c r="A109" s="100" t="s">
        <v>176</v>
      </c>
      <c r="B109" s="101">
        <v>554.0</v>
      </c>
      <c r="C109" s="101">
        <f t="shared" si="199"/>
        <v>110.8</v>
      </c>
      <c r="D109" s="102">
        <f t="shared" si="200"/>
        <v>97.53521127</v>
      </c>
      <c r="E109" s="101">
        <v>486.0</v>
      </c>
      <c r="F109" s="102">
        <f t="shared" si="201"/>
        <v>87.72563177</v>
      </c>
      <c r="G109" s="101">
        <f t="shared" si="202"/>
        <v>372</v>
      </c>
      <c r="H109" s="102">
        <f t="shared" si="203"/>
        <v>24.44444444</v>
      </c>
      <c r="I109" s="102">
        <f t="shared" si="204"/>
        <v>67.14801444</v>
      </c>
      <c r="J109" s="103" t="s">
        <v>177</v>
      </c>
      <c r="K109" s="103">
        <v>90.0</v>
      </c>
      <c r="L109" s="103">
        <v>4.0</v>
      </c>
      <c r="M109" s="104">
        <f t="shared" si="163"/>
        <v>0.9555555556</v>
      </c>
      <c r="N109" s="103">
        <v>0.0</v>
      </c>
      <c r="O109" s="103">
        <v>0.0</v>
      </c>
      <c r="P109" s="104"/>
      <c r="Q109" s="103">
        <v>0.0</v>
      </c>
      <c r="R109" s="104"/>
      <c r="S109" s="104">
        <f t="shared" si="205"/>
        <v>53.22580645</v>
      </c>
      <c r="T109" s="103">
        <v>87.0</v>
      </c>
      <c r="U109" s="103">
        <v>16.0</v>
      </c>
      <c r="V109" s="104">
        <f t="shared" si="206"/>
        <v>0.183908046</v>
      </c>
      <c r="W109" s="103">
        <f t="shared" si="207"/>
        <v>71</v>
      </c>
      <c r="X109" s="104">
        <f t="shared" si="208"/>
        <v>81.6091954</v>
      </c>
      <c r="Y109" s="103">
        <v>40.0</v>
      </c>
      <c r="Z109" s="104">
        <f t="shared" si="209"/>
        <v>56.33802817</v>
      </c>
      <c r="AA109" s="103">
        <v>3162.0</v>
      </c>
      <c r="AB109" s="104">
        <f t="shared" si="210"/>
        <v>79.05</v>
      </c>
      <c r="AC109" s="105">
        <f t="shared" si="211"/>
        <v>69.58626761</v>
      </c>
      <c r="AD109" s="103">
        <v>2528.0</v>
      </c>
      <c r="AE109" s="104">
        <f t="shared" si="212"/>
        <v>79.94939911</v>
      </c>
      <c r="AF109" s="103">
        <v>516.0</v>
      </c>
      <c r="AG109" s="104">
        <f t="shared" si="213"/>
        <v>90.84507042</v>
      </c>
      <c r="AH109" s="103">
        <v>472.0</v>
      </c>
      <c r="AI109" s="104">
        <f t="shared" si="214"/>
        <v>91.47286822</v>
      </c>
    </row>
    <row r="110">
      <c r="A110" s="100" t="s">
        <v>176</v>
      </c>
      <c r="B110" s="101">
        <v>507.0</v>
      </c>
      <c r="C110" s="101">
        <f t="shared" si="199"/>
        <v>101.4</v>
      </c>
      <c r="D110" s="102">
        <f t="shared" si="200"/>
        <v>89.26056338</v>
      </c>
      <c r="E110" s="101">
        <v>442.0</v>
      </c>
      <c r="F110" s="102">
        <f t="shared" si="201"/>
        <v>87.17948718</v>
      </c>
      <c r="G110" s="101">
        <f t="shared" si="202"/>
        <v>375</v>
      </c>
      <c r="H110" s="102">
        <f t="shared" si="203"/>
        <v>7.901907357</v>
      </c>
      <c r="I110" s="102">
        <f t="shared" si="204"/>
        <v>73.96449704</v>
      </c>
      <c r="J110" s="103" t="s">
        <v>177</v>
      </c>
      <c r="K110" s="103">
        <v>103.0</v>
      </c>
      <c r="L110" s="103">
        <v>7.0</v>
      </c>
      <c r="M110" s="104">
        <f t="shared" si="163"/>
        <v>0.932038835</v>
      </c>
      <c r="N110" s="103">
        <v>0.0</v>
      </c>
      <c r="O110" s="103">
        <v>0.0</v>
      </c>
      <c r="P110" s="104"/>
      <c r="Q110" s="103">
        <v>0.0</v>
      </c>
      <c r="R110" s="104"/>
      <c r="S110" s="104">
        <f t="shared" si="205"/>
        <v>53.33333333</v>
      </c>
      <c r="T110" s="103">
        <v>91.0</v>
      </c>
      <c r="U110" s="103">
        <v>19.0</v>
      </c>
      <c r="V110" s="104">
        <f t="shared" si="206"/>
        <v>0.2087912088</v>
      </c>
      <c r="W110" s="103">
        <f t="shared" si="207"/>
        <v>72</v>
      </c>
      <c r="X110" s="104">
        <f t="shared" si="208"/>
        <v>79.12087912</v>
      </c>
      <c r="Y110" s="103">
        <v>42.0</v>
      </c>
      <c r="Z110" s="104">
        <f t="shared" si="209"/>
        <v>58.33333333</v>
      </c>
      <c r="AA110" s="103">
        <v>2778.0</v>
      </c>
      <c r="AB110" s="104">
        <f t="shared" si="210"/>
        <v>66.14285714</v>
      </c>
      <c r="AC110" s="105">
        <f t="shared" si="211"/>
        <v>58.22434608</v>
      </c>
      <c r="AD110" s="103">
        <v>2121.0</v>
      </c>
      <c r="AE110" s="104">
        <f t="shared" si="212"/>
        <v>76.34989201</v>
      </c>
      <c r="AF110" s="103">
        <v>437.0</v>
      </c>
      <c r="AG110" s="104">
        <f t="shared" si="213"/>
        <v>76.93661972</v>
      </c>
      <c r="AH110" s="103">
        <v>369.0</v>
      </c>
      <c r="AI110" s="104">
        <f t="shared" si="214"/>
        <v>84.43935927</v>
      </c>
    </row>
    <row r="111">
      <c r="A111" s="100"/>
      <c r="B111" s="101"/>
      <c r="C111" s="101"/>
      <c r="D111" s="106"/>
      <c r="E111" s="101"/>
      <c r="F111" s="106"/>
      <c r="G111" s="101"/>
      <c r="H111" s="106"/>
      <c r="I111" s="106"/>
      <c r="J111" s="107" t="s">
        <v>178</v>
      </c>
      <c r="K111" s="107">
        <v>105.0</v>
      </c>
      <c r="L111" s="107">
        <v>4.0</v>
      </c>
      <c r="M111" s="108">
        <f t="shared" si="163"/>
        <v>0.9619047619</v>
      </c>
      <c r="N111" s="107">
        <v>117.0</v>
      </c>
      <c r="O111" s="107">
        <v>4.0</v>
      </c>
      <c r="P111" s="108">
        <f t="shared" ref="P111:P113" si="215">((N111-O111)/N111)*100</f>
        <v>96.58119658</v>
      </c>
      <c r="Q111" s="107">
        <v>110.0</v>
      </c>
      <c r="R111" s="108">
        <f t="shared" ref="R111:R113" si="216">(Q111/(N111-O111))*100</f>
        <v>97.34513274</v>
      </c>
      <c r="S111" s="108"/>
      <c r="T111" s="109"/>
      <c r="U111" s="109"/>
      <c r="V111" s="110"/>
      <c r="W111" s="109"/>
      <c r="X111" s="110"/>
      <c r="Y111" s="109"/>
      <c r="Z111" s="110"/>
      <c r="AA111" s="109"/>
      <c r="AB111" s="110"/>
      <c r="AC111" s="111"/>
      <c r="AD111" s="109"/>
      <c r="AE111" s="110"/>
      <c r="AF111" s="109"/>
      <c r="AG111" s="97"/>
      <c r="AH111" s="109"/>
      <c r="AI111" s="110"/>
    </row>
    <row r="112">
      <c r="A112" s="100"/>
      <c r="B112" s="101"/>
      <c r="C112" s="101"/>
      <c r="D112" s="106"/>
      <c r="E112" s="101"/>
      <c r="F112" s="106"/>
      <c r="G112" s="101"/>
      <c r="H112" s="106"/>
      <c r="I112" s="106"/>
      <c r="J112" s="107" t="s">
        <v>178</v>
      </c>
      <c r="K112" s="107">
        <v>115.0</v>
      </c>
      <c r="L112" s="107">
        <v>3.0</v>
      </c>
      <c r="M112" s="108">
        <f t="shared" si="163"/>
        <v>0.9739130435</v>
      </c>
      <c r="N112" s="107">
        <v>106.0</v>
      </c>
      <c r="O112" s="107">
        <v>3.0</v>
      </c>
      <c r="P112" s="108">
        <f t="shared" si="215"/>
        <v>97.16981132</v>
      </c>
      <c r="Q112" s="107">
        <v>101.0</v>
      </c>
      <c r="R112" s="108">
        <f t="shared" si="216"/>
        <v>98.05825243</v>
      </c>
      <c r="S112" s="108"/>
      <c r="T112" s="109"/>
      <c r="U112" s="109"/>
      <c r="V112" s="110"/>
      <c r="W112" s="109"/>
      <c r="X112" s="110"/>
      <c r="Y112" s="109"/>
      <c r="Z112" s="110"/>
      <c r="AA112" s="109"/>
      <c r="AB112" s="110"/>
      <c r="AC112" s="111"/>
      <c r="AD112" s="109"/>
      <c r="AE112" s="110"/>
      <c r="AF112" s="109"/>
      <c r="AG112" s="97"/>
      <c r="AH112" s="109"/>
      <c r="AI112" s="110"/>
    </row>
    <row r="113">
      <c r="A113" s="100"/>
      <c r="B113" s="101"/>
      <c r="C113" s="101"/>
      <c r="D113" s="106"/>
      <c r="E113" s="101"/>
      <c r="F113" s="106"/>
      <c r="G113" s="101"/>
      <c r="H113" s="106"/>
      <c r="I113" s="106"/>
      <c r="J113" s="107" t="s">
        <v>178</v>
      </c>
      <c r="K113" s="107">
        <v>110.0</v>
      </c>
      <c r="L113" s="107">
        <v>6.0</v>
      </c>
      <c r="M113" s="108">
        <f t="shared" si="163"/>
        <v>0.9454545455</v>
      </c>
      <c r="N113" s="107">
        <v>109.0</v>
      </c>
      <c r="O113" s="107">
        <v>6.0</v>
      </c>
      <c r="P113" s="108">
        <f t="shared" si="215"/>
        <v>94.49541284</v>
      </c>
      <c r="Q113" s="107">
        <v>102.0</v>
      </c>
      <c r="R113" s="108">
        <f t="shared" si="216"/>
        <v>99.02912621</v>
      </c>
      <c r="S113" s="108"/>
      <c r="T113" s="109"/>
      <c r="U113" s="109"/>
      <c r="V113" s="110"/>
      <c r="W113" s="109"/>
      <c r="X113" s="110"/>
      <c r="Y113" s="109"/>
      <c r="Z113" s="110"/>
      <c r="AA113" s="109"/>
      <c r="AB113" s="110"/>
      <c r="AC113" s="111"/>
      <c r="AD113" s="109"/>
      <c r="AE113" s="110"/>
      <c r="AF113" s="109"/>
      <c r="AG113" s="97"/>
      <c r="AH113" s="109"/>
      <c r="AI113" s="110"/>
    </row>
    <row r="114">
      <c r="A114" s="100" t="s">
        <v>179</v>
      </c>
      <c r="B114" s="101">
        <v>472.0</v>
      </c>
      <c r="C114" s="101">
        <f t="shared" ref="C114:C116" si="217">B114/5</f>
        <v>94.4</v>
      </c>
      <c r="D114" s="106">
        <f t="shared" ref="D114:D116" si="218">(C114/113.6)*100</f>
        <v>83.09859155</v>
      </c>
      <c r="E114" s="101">
        <v>387.0</v>
      </c>
      <c r="F114" s="106">
        <f t="shared" ref="F114:F116" si="219">(E114/B114)*100</f>
        <v>81.99152542</v>
      </c>
      <c r="G114" s="101">
        <f t="shared" ref="G114:G116" si="220">K117-L117+N117-O117+K114-L114+T114-U114</f>
        <v>320</v>
      </c>
      <c r="H114" s="106">
        <f t="shared" ref="H114:H116" si="221">((E114-SUM(K114,N114,K117,N117,T114))/E78)*100</f>
        <v>9.79020979</v>
      </c>
      <c r="I114" s="106">
        <f t="shared" ref="I114:I116" si="222">(G114/B114)*100</f>
        <v>67.79661017</v>
      </c>
      <c r="J114" s="103" t="s">
        <v>180</v>
      </c>
      <c r="K114" s="103">
        <v>82.0</v>
      </c>
      <c r="L114" s="103">
        <v>4.0</v>
      </c>
      <c r="M114" s="104">
        <f t="shared" si="163"/>
        <v>0.9512195122</v>
      </c>
      <c r="N114" s="103">
        <v>0.0</v>
      </c>
      <c r="O114" s="103">
        <v>0.0</v>
      </c>
      <c r="P114" s="104"/>
      <c r="Q114" s="103">
        <v>0.0</v>
      </c>
      <c r="R114" s="104"/>
      <c r="S114" s="104">
        <f t="shared" ref="S114:S116" si="223">((K114-L114+K117-L117)/G114)*100</f>
        <v>53.4375</v>
      </c>
      <c r="T114" s="103">
        <v>90.0</v>
      </c>
      <c r="U114" s="103">
        <v>15.0</v>
      </c>
      <c r="V114" s="104">
        <f t="shared" ref="V114:V116" si="224">U114/T114</f>
        <v>0.1666666667</v>
      </c>
      <c r="W114" s="103">
        <f t="shared" ref="W114:W116" si="225">T114-U114</f>
        <v>75</v>
      </c>
      <c r="X114" s="104">
        <f t="shared" ref="X114:X116" si="226">(W114/T114)*100</f>
        <v>83.33333333</v>
      </c>
      <c r="Y114" s="103">
        <v>45.0</v>
      </c>
      <c r="Z114" s="104">
        <f t="shared" ref="Z114:Z116" si="227">(Y114/W114)*100</f>
        <v>60</v>
      </c>
      <c r="AA114" s="103">
        <v>2572.0</v>
      </c>
      <c r="AB114" s="104">
        <f t="shared" ref="AB114:AB116" si="228">AA114/Y114</f>
        <v>57.15555556</v>
      </c>
      <c r="AC114" s="105">
        <f t="shared" ref="AC114:AC116" si="229">(AB114/113.6)*100</f>
        <v>50.31298905</v>
      </c>
      <c r="AD114" s="103">
        <v>1967.0</v>
      </c>
      <c r="AE114" s="104">
        <f t="shared" ref="AE114:AE116" si="230">(AD114/AA114)*100</f>
        <v>76.47744946</v>
      </c>
      <c r="AF114" s="103">
        <v>556.0</v>
      </c>
      <c r="AG114" s="104">
        <f t="shared" ref="AG114:AG116" si="231">((AF114/5)/113.6)*100</f>
        <v>97.88732394</v>
      </c>
      <c r="AH114" s="103">
        <v>477.0</v>
      </c>
      <c r="AI114" s="104">
        <f t="shared" ref="AI114:AI116" si="232">(AH114/AF114)*100</f>
        <v>85.79136691</v>
      </c>
    </row>
    <row r="115">
      <c r="A115" s="100" t="s">
        <v>179</v>
      </c>
      <c r="B115" s="101">
        <v>443.0</v>
      </c>
      <c r="C115" s="101">
        <f t="shared" si="217"/>
        <v>88.6</v>
      </c>
      <c r="D115" s="106">
        <f t="shared" si="218"/>
        <v>77.99295775</v>
      </c>
      <c r="E115" s="101">
        <v>369.0</v>
      </c>
      <c r="F115" s="106">
        <f t="shared" si="219"/>
        <v>83.29571106</v>
      </c>
      <c r="G115" s="101">
        <f t="shared" si="220"/>
        <v>305</v>
      </c>
      <c r="H115" s="106">
        <f t="shared" si="221"/>
        <v>10.98265896</v>
      </c>
      <c r="I115" s="106">
        <f t="shared" si="222"/>
        <v>68.84875847</v>
      </c>
      <c r="J115" s="103" t="s">
        <v>180</v>
      </c>
      <c r="K115" s="103">
        <v>79.0</v>
      </c>
      <c r="L115" s="103">
        <v>4.0</v>
      </c>
      <c r="M115" s="104">
        <f t="shared" si="163"/>
        <v>0.9493670886</v>
      </c>
      <c r="N115" s="103">
        <v>0.0</v>
      </c>
      <c r="O115" s="103">
        <v>0.0</v>
      </c>
      <c r="P115" s="104"/>
      <c r="Q115" s="103">
        <v>0.0</v>
      </c>
      <c r="R115" s="104"/>
      <c r="S115" s="104">
        <f t="shared" si="223"/>
        <v>52.13114754</v>
      </c>
      <c r="T115" s="103">
        <v>83.0</v>
      </c>
      <c r="U115" s="103">
        <v>17.0</v>
      </c>
      <c r="V115" s="104">
        <f t="shared" si="224"/>
        <v>0.2048192771</v>
      </c>
      <c r="W115" s="103">
        <f t="shared" si="225"/>
        <v>66</v>
      </c>
      <c r="X115" s="104">
        <f t="shared" si="226"/>
        <v>79.51807229</v>
      </c>
      <c r="Y115" s="103">
        <v>37.0</v>
      </c>
      <c r="Z115" s="104">
        <f t="shared" si="227"/>
        <v>56.06060606</v>
      </c>
      <c r="AA115" s="103">
        <v>2401.0</v>
      </c>
      <c r="AB115" s="104">
        <f t="shared" si="228"/>
        <v>64.89189189</v>
      </c>
      <c r="AC115" s="105">
        <f t="shared" si="229"/>
        <v>57.12314427</v>
      </c>
      <c r="AD115" s="103">
        <v>1981.0</v>
      </c>
      <c r="AE115" s="104">
        <f t="shared" si="230"/>
        <v>82.50728863</v>
      </c>
      <c r="AF115" s="103">
        <v>452.0</v>
      </c>
      <c r="AG115" s="104">
        <f t="shared" si="231"/>
        <v>79.57746479</v>
      </c>
      <c r="AH115" s="103">
        <v>416.0</v>
      </c>
      <c r="AI115" s="104">
        <f t="shared" si="232"/>
        <v>92.03539823</v>
      </c>
    </row>
    <row r="116">
      <c r="A116" s="100" t="s">
        <v>179</v>
      </c>
      <c r="B116" s="101">
        <v>480.0</v>
      </c>
      <c r="C116" s="101">
        <f t="shared" si="217"/>
        <v>96</v>
      </c>
      <c r="D116" s="106">
        <f t="shared" si="218"/>
        <v>84.50704225</v>
      </c>
      <c r="E116" s="101">
        <v>425.0</v>
      </c>
      <c r="F116" s="106">
        <f t="shared" si="219"/>
        <v>88.54166667</v>
      </c>
      <c r="G116" s="101">
        <f t="shared" si="220"/>
        <v>331</v>
      </c>
      <c r="H116" s="106">
        <f t="shared" si="221"/>
        <v>14.41860465</v>
      </c>
      <c r="I116" s="106">
        <f t="shared" si="222"/>
        <v>68.95833333</v>
      </c>
      <c r="J116" s="103" t="s">
        <v>180</v>
      </c>
      <c r="K116" s="103">
        <v>104.0</v>
      </c>
      <c r="L116" s="103">
        <v>7.0</v>
      </c>
      <c r="M116" s="104">
        <f t="shared" si="163"/>
        <v>0.9326923077</v>
      </c>
      <c r="N116" s="103">
        <v>0.0</v>
      </c>
      <c r="O116" s="103">
        <v>0.0</v>
      </c>
      <c r="P116" s="104"/>
      <c r="Q116" s="103">
        <v>0.0</v>
      </c>
      <c r="R116" s="104"/>
      <c r="S116" s="104">
        <f t="shared" si="223"/>
        <v>51.66163142</v>
      </c>
      <c r="T116" s="103">
        <v>108.0</v>
      </c>
      <c r="U116" s="103">
        <v>21.0</v>
      </c>
      <c r="V116" s="104">
        <f t="shared" si="224"/>
        <v>0.1944444444</v>
      </c>
      <c r="W116" s="103">
        <f t="shared" si="225"/>
        <v>87</v>
      </c>
      <c r="X116" s="104">
        <f t="shared" si="226"/>
        <v>80.55555556</v>
      </c>
      <c r="Y116" s="103">
        <v>44.0</v>
      </c>
      <c r="Z116" s="104">
        <f t="shared" si="227"/>
        <v>50.57471264</v>
      </c>
      <c r="AA116" s="103">
        <v>3015.0</v>
      </c>
      <c r="AB116" s="104">
        <f t="shared" si="228"/>
        <v>68.52272727</v>
      </c>
      <c r="AC116" s="105">
        <f t="shared" si="229"/>
        <v>60.31930218</v>
      </c>
      <c r="AD116" s="103">
        <v>2510.0</v>
      </c>
      <c r="AE116" s="104">
        <f t="shared" si="230"/>
        <v>83.25041459</v>
      </c>
      <c r="AF116" s="103">
        <v>428.0</v>
      </c>
      <c r="AG116" s="104">
        <f t="shared" si="231"/>
        <v>75.35211268</v>
      </c>
      <c r="AH116" s="103">
        <v>365.0</v>
      </c>
      <c r="AI116" s="104">
        <f t="shared" si="232"/>
        <v>85.28037383</v>
      </c>
    </row>
    <row r="117">
      <c r="A117" s="100"/>
      <c r="B117" s="101"/>
      <c r="C117" s="101"/>
      <c r="D117" s="106"/>
      <c r="E117" s="101"/>
      <c r="F117" s="106"/>
      <c r="G117" s="101"/>
      <c r="H117" s="106"/>
      <c r="I117" s="106"/>
      <c r="J117" s="107" t="s">
        <v>181</v>
      </c>
      <c r="K117" s="107">
        <v>96.0</v>
      </c>
      <c r="L117" s="107">
        <v>3.0</v>
      </c>
      <c r="M117" s="108">
        <f t="shared" si="163"/>
        <v>0.96875</v>
      </c>
      <c r="N117" s="107">
        <v>77.0</v>
      </c>
      <c r="O117" s="107">
        <v>3.0</v>
      </c>
      <c r="P117" s="108">
        <f t="shared" ref="P117:P119" si="233">((N117-O117)/N117)*100</f>
        <v>96.1038961</v>
      </c>
      <c r="Q117" s="107">
        <v>92.0</v>
      </c>
      <c r="R117" s="108">
        <f t="shared" ref="R117:R119" si="234">(Q117/(N117-O117))*100</f>
        <v>124.3243243</v>
      </c>
      <c r="S117" s="108"/>
      <c r="T117" s="109"/>
      <c r="U117" s="109"/>
      <c r="V117" s="110"/>
      <c r="W117" s="109"/>
      <c r="X117" s="110"/>
      <c r="Y117" s="109"/>
      <c r="Z117" s="110"/>
      <c r="AA117" s="109"/>
      <c r="AB117" s="110"/>
      <c r="AC117" s="111"/>
      <c r="AD117" s="109"/>
      <c r="AE117" s="110"/>
      <c r="AF117" s="109"/>
      <c r="AG117" s="97"/>
      <c r="AH117" s="109"/>
      <c r="AI117" s="110"/>
    </row>
    <row r="118">
      <c r="A118" s="100"/>
      <c r="B118" s="101"/>
      <c r="C118" s="101"/>
      <c r="D118" s="106"/>
      <c r="E118" s="101"/>
      <c r="F118" s="106"/>
      <c r="G118" s="101"/>
      <c r="H118" s="106"/>
      <c r="I118" s="106"/>
      <c r="J118" s="107" t="s">
        <v>181</v>
      </c>
      <c r="K118" s="107">
        <v>86.0</v>
      </c>
      <c r="L118" s="107">
        <v>2.0</v>
      </c>
      <c r="M118" s="108">
        <f t="shared" si="163"/>
        <v>0.976744186</v>
      </c>
      <c r="N118" s="107">
        <v>83.0</v>
      </c>
      <c r="O118" s="107">
        <v>3.0</v>
      </c>
      <c r="P118" s="108">
        <f t="shared" si="233"/>
        <v>96.38554217</v>
      </c>
      <c r="Q118" s="107">
        <v>78.0</v>
      </c>
      <c r="R118" s="108">
        <f t="shared" si="234"/>
        <v>97.5</v>
      </c>
      <c r="S118" s="108"/>
      <c r="T118" s="109"/>
      <c r="U118" s="109"/>
      <c r="V118" s="110"/>
      <c r="W118" s="109"/>
      <c r="X118" s="110"/>
      <c r="Y118" s="109"/>
      <c r="Z118" s="110"/>
      <c r="AA118" s="109"/>
      <c r="AB118" s="110"/>
      <c r="AC118" s="111"/>
      <c r="AD118" s="109"/>
      <c r="AE118" s="110"/>
      <c r="AF118" s="109"/>
      <c r="AG118" s="97"/>
      <c r="AH118" s="109"/>
      <c r="AI118" s="110"/>
    </row>
    <row r="119">
      <c r="A119" s="100"/>
      <c r="B119" s="101"/>
      <c r="C119" s="101"/>
      <c r="D119" s="106"/>
      <c r="E119" s="101"/>
      <c r="F119" s="106"/>
      <c r="G119" s="101"/>
      <c r="H119" s="106"/>
      <c r="I119" s="106"/>
      <c r="J119" s="107" t="s">
        <v>181</v>
      </c>
      <c r="K119" s="107">
        <v>77.0</v>
      </c>
      <c r="L119" s="107">
        <v>3.0</v>
      </c>
      <c r="M119" s="108">
        <f t="shared" si="163"/>
        <v>0.961038961</v>
      </c>
      <c r="N119" s="107">
        <v>74.0</v>
      </c>
      <c r="O119" s="107">
        <v>1.0</v>
      </c>
      <c r="P119" s="108">
        <f t="shared" si="233"/>
        <v>98.64864865</v>
      </c>
      <c r="Q119" s="107">
        <v>70.0</v>
      </c>
      <c r="R119" s="108">
        <f t="shared" si="234"/>
        <v>95.89041096</v>
      </c>
      <c r="S119" s="108"/>
      <c r="T119" s="109"/>
      <c r="U119" s="109"/>
      <c r="V119" s="110"/>
      <c r="W119" s="109"/>
      <c r="X119" s="110"/>
      <c r="Y119" s="109"/>
      <c r="Z119" s="110"/>
      <c r="AA119" s="109"/>
      <c r="AB119" s="110"/>
      <c r="AC119" s="111"/>
      <c r="AD119" s="109"/>
      <c r="AE119" s="110"/>
      <c r="AF119" s="109"/>
      <c r="AG119" s="97"/>
      <c r="AH119" s="109"/>
      <c r="AI119" s="110"/>
    </row>
    <row r="120">
      <c r="A120" s="100" t="s">
        <v>182</v>
      </c>
      <c r="B120" s="101">
        <v>511.0</v>
      </c>
      <c r="C120" s="101">
        <f t="shared" ref="C120:C122" si="235">B120/5</f>
        <v>102.2</v>
      </c>
      <c r="D120" s="106">
        <f t="shared" ref="D120:D122" si="236">(C120/113.6)*100</f>
        <v>89.96478873</v>
      </c>
      <c r="E120" s="101">
        <v>451.0</v>
      </c>
      <c r="F120" s="106">
        <f t="shared" ref="F120:F122" si="237">(E120/B120)*100</f>
        <v>88.25831703</v>
      </c>
      <c r="G120" s="101">
        <f t="shared" ref="G120:G122" si="238">K123-L123+N123-O123+K120-L120+T120-U120</f>
        <v>375</v>
      </c>
      <c r="H120" s="106" t="str">
        <f t="shared" ref="H120:H122" si="239">((E120-SUM(K120,N120,K123,N123,T120))/E84)*100</f>
        <v>#DIV/0!</v>
      </c>
      <c r="I120" s="106">
        <f t="shared" ref="I120:I122" si="240">(G120/B120)*100</f>
        <v>73.38551859</v>
      </c>
      <c r="J120" s="103" t="s">
        <v>183</v>
      </c>
      <c r="K120" s="103">
        <v>115.0</v>
      </c>
      <c r="L120" s="103">
        <v>6.0</v>
      </c>
      <c r="M120" s="104">
        <f t="shared" si="163"/>
        <v>0.947826087</v>
      </c>
      <c r="N120" s="103">
        <v>0.0</v>
      </c>
      <c r="O120" s="103">
        <v>0.0</v>
      </c>
      <c r="P120" s="104"/>
      <c r="Q120" s="103">
        <v>0.0</v>
      </c>
      <c r="R120" s="104"/>
      <c r="S120" s="104">
        <f t="shared" ref="S120:S122" si="241">((K120-L120+K123-L123)/G120)*100</f>
        <v>51.2</v>
      </c>
      <c r="T120" s="103">
        <v>119.0</v>
      </c>
      <c r="U120" s="103">
        <v>17.0</v>
      </c>
      <c r="V120" s="104">
        <f t="shared" ref="V120:V122" si="242">U120/T120</f>
        <v>0.1428571429</v>
      </c>
      <c r="W120" s="103">
        <f t="shared" ref="W120:W122" si="243">T120-U120</f>
        <v>102</v>
      </c>
      <c r="X120" s="104">
        <f t="shared" ref="X120:X122" si="244">(W120/T120)*100</f>
        <v>85.71428571</v>
      </c>
      <c r="Y120" s="103">
        <v>49.0</v>
      </c>
      <c r="Z120" s="104">
        <f t="shared" ref="Z120:Z122" si="245">(Y120/W120)*100</f>
        <v>48.03921569</v>
      </c>
      <c r="AA120" s="103">
        <v>3578.0</v>
      </c>
      <c r="AB120" s="104">
        <f t="shared" ref="AB120:AB122" si="246">AA120/Y120</f>
        <v>73.02040816</v>
      </c>
      <c r="AC120" s="105">
        <f t="shared" ref="AC120:AC122" si="247">(AB120/113.6)*100</f>
        <v>64.27852831</v>
      </c>
      <c r="AD120" s="103">
        <v>3143.0</v>
      </c>
      <c r="AE120" s="104">
        <f t="shared" ref="AE120:AE122" si="248">(AD120/AA120)*100</f>
        <v>87.84237004</v>
      </c>
      <c r="AF120" s="103">
        <v>418.0</v>
      </c>
      <c r="AG120" s="104">
        <f t="shared" ref="AG120:AG122" si="249">((AF120/5)/113.6)*100</f>
        <v>73.5915493</v>
      </c>
      <c r="AH120" s="103">
        <v>360.0</v>
      </c>
      <c r="AI120" s="104">
        <f t="shared" ref="AI120:AI122" si="250">(AH120/AF120)*100</f>
        <v>86.12440191</v>
      </c>
    </row>
    <row r="121">
      <c r="A121" s="100" t="s">
        <v>182</v>
      </c>
      <c r="B121" s="101">
        <v>438.0</v>
      </c>
      <c r="C121" s="101">
        <f t="shared" si="235"/>
        <v>87.6</v>
      </c>
      <c r="D121" s="106">
        <f t="shared" si="236"/>
        <v>77.11267606</v>
      </c>
      <c r="E121" s="101">
        <v>380.0</v>
      </c>
      <c r="F121" s="106">
        <f t="shared" si="237"/>
        <v>86.75799087</v>
      </c>
      <c r="G121" s="101">
        <f t="shared" si="238"/>
        <v>302</v>
      </c>
      <c r="H121" s="106">
        <f t="shared" si="239"/>
        <v>13.04347826</v>
      </c>
      <c r="I121" s="106">
        <f t="shared" si="240"/>
        <v>68.94977169</v>
      </c>
      <c r="J121" s="103" t="s">
        <v>183</v>
      </c>
      <c r="K121" s="103">
        <v>85.0</v>
      </c>
      <c r="L121" s="103">
        <v>5.0</v>
      </c>
      <c r="M121" s="104">
        <f t="shared" si="163"/>
        <v>0.9411764706</v>
      </c>
      <c r="N121" s="103">
        <v>0.0</v>
      </c>
      <c r="O121" s="103">
        <v>0.0</v>
      </c>
      <c r="P121" s="104"/>
      <c r="Q121" s="103">
        <v>0.0</v>
      </c>
      <c r="R121" s="104"/>
      <c r="S121" s="104">
        <f t="shared" si="241"/>
        <v>50.99337748</v>
      </c>
      <c r="T121" s="103">
        <v>82.0</v>
      </c>
      <c r="U121" s="103">
        <v>10.0</v>
      </c>
      <c r="V121" s="104">
        <f t="shared" si="242"/>
        <v>0.1219512195</v>
      </c>
      <c r="W121" s="103">
        <f t="shared" si="243"/>
        <v>72</v>
      </c>
      <c r="X121" s="104">
        <f t="shared" si="244"/>
        <v>87.80487805</v>
      </c>
      <c r="Y121" s="103">
        <v>45.0</v>
      </c>
      <c r="Z121" s="104">
        <f t="shared" si="245"/>
        <v>62.5</v>
      </c>
      <c r="AA121" s="103">
        <v>3152.0</v>
      </c>
      <c r="AB121" s="104">
        <f t="shared" si="246"/>
        <v>70.04444444</v>
      </c>
      <c r="AC121" s="105">
        <f t="shared" si="247"/>
        <v>61.65884194</v>
      </c>
      <c r="AD121" s="103">
        <v>2686.0</v>
      </c>
      <c r="AE121" s="104">
        <f t="shared" si="248"/>
        <v>85.21573604</v>
      </c>
      <c r="AF121" s="103">
        <v>503.0</v>
      </c>
      <c r="AG121" s="104">
        <f t="shared" si="249"/>
        <v>88.55633803</v>
      </c>
      <c r="AH121" s="103">
        <v>461.0</v>
      </c>
      <c r="AI121" s="104">
        <f t="shared" si="250"/>
        <v>91.6500994</v>
      </c>
    </row>
    <row r="122">
      <c r="A122" s="100" t="s">
        <v>182</v>
      </c>
      <c r="B122" s="101">
        <v>472.0</v>
      </c>
      <c r="C122" s="101">
        <f t="shared" si="235"/>
        <v>94.4</v>
      </c>
      <c r="D122" s="106">
        <f t="shared" si="236"/>
        <v>83.09859155</v>
      </c>
      <c r="E122" s="101">
        <v>422.0</v>
      </c>
      <c r="F122" s="106">
        <f t="shared" si="237"/>
        <v>89.40677966</v>
      </c>
      <c r="G122" s="101">
        <f t="shared" si="238"/>
        <v>341</v>
      </c>
      <c r="H122" s="106">
        <f t="shared" si="239"/>
        <v>11.97916667</v>
      </c>
      <c r="I122" s="106">
        <f t="shared" si="240"/>
        <v>72.24576271</v>
      </c>
      <c r="J122" s="103" t="s">
        <v>183</v>
      </c>
      <c r="K122" s="103">
        <v>93.0</v>
      </c>
      <c r="L122" s="103">
        <v>5.0</v>
      </c>
      <c r="M122" s="104">
        <f t="shared" si="163"/>
        <v>0.9462365591</v>
      </c>
      <c r="N122" s="103">
        <v>0.0</v>
      </c>
      <c r="O122" s="103">
        <v>0.0</v>
      </c>
      <c r="P122" s="104"/>
      <c r="Q122" s="103">
        <v>0.0</v>
      </c>
      <c r="R122" s="104"/>
      <c r="S122" s="104">
        <f t="shared" si="241"/>
        <v>52.78592375</v>
      </c>
      <c r="T122" s="103">
        <v>88.0</v>
      </c>
      <c r="U122" s="103">
        <v>14.0</v>
      </c>
      <c r="V122" s="104">
        <f t="shared" si="242"/>
        <v>0.1590909091</v>
      </c>
      <c r="W122" s="103">
        <f t="shared" si="243"/>
        <v>74</v>
      </c>
      <c r="X122" s="104">
        <f t="shared" si="244"/>
        <v>84.09090909</v>
      </c>
      <c r="Y122" s="103">
        <v>42.0</v>
      </c>
      <c r="Z122" s="104">
        <f t="shared" si="245"/>
        <v>56.75675676</v>
      </c>
      <c r="AA122" s="103">
        <v>3150.0</v>
      </c>
      <c r="AB122" s="104">
        <f t="shared" si="246"/>
        <v>75</v>
      </c>
      <c r="AC122" s="105">
        <f t="shared" si="247"/>
        <v>66.02112676</v>
      </c>
      <c r="AD122" s="103">
        <v>2524.0</v>
      </c>
      <c r="AE122" s="104">
        <f t="shared" si="248"/>
        <v>80.12698413</v>
      </c>
      <c r="AF122" s="103">
        <v>572.0</v>
      </c>
      <c r="AG122" s="104">
        <f t="shared" si="249"/>
        <v>100.7042254</v>
      </c>
      <c r="AH122" s="103">
        <v>539.0</v>
      </c>
      <c r="AI122" s="104">
        <f t="shared" si="250"/>
        <v>94.23076923</v>
      </c>
    </row>
    <row r="123">
      <c r="A123" s="100"/>
      <c r="B123" s="101"/>
      <c r="C123" s="101"/>
      <c r="D123" s="106"/>
      <c r="E123" s="101"/>
      <c r="F123" s="106"/>
      <c r="G123" s="101"/>
      <c r="H123" s="106"/>
      <c r="I123" s="106"/>
      <c r="J123" s="107" t="s">
        <v>184</v>
      </c>
      <c r="K123" s="107">
        <v>89.0</v>
      </c>
      <c r="L123" s="107">
        <v>6.0</v>
      </c>
      <c r="M123" s="108">
        <f t="shared" si="163"/>
        <v>0.9325842697</v>
      </c>
      <c r="N123" s="107">
        <v>86.0</v>
      </c>
      <c r="O123" s="107">
        <v>5.0</v>
      </c>
      <c r="P123" s="108">
        <f t="shared" ref="P123:P125" si="251">((N123-O123)/N123)*100</f>
        <v>94.18604651</v>
      </c>
      <c r="Q123" s="107">
        <v>78.0</v>
      </c>
      <c r="R123" s="108">
        <f t="shared" ref="R123:R125" si="252">(Q123/(N123-O123))*100</f>
        <v>96.2962963</v>
      </c>
      <c r="S123" s="108"/>
      <c r="T123" s="109"/>
      <c r="U123" s="109"/>
      <c r="V123" s="110"/>
      <c r="W123" s="109"/>
      <c r="X123" s="110"/>
      <c r="Y123" s="109"/>
      <c r="Z123" s="110"/>
      <c r="AA123" s="109"/>
      <c r="AB123" s="110"/>
      <c r="AC123" s="111"/>
      <c r="AD123" s="109"/>
      <c r="AE123" s="110"/>
      <c r="AF123" s="109"/>
      <c r="AG123" s="97"/>
      <c r="AH123" s="109"/>
      <c r="AI123" s="110"/>
    </row>
    <row r="124">
      <c r="A124" s="100"/>
      <c r="B124" s="101"/>
      <c r="C124" s="101"/>
      <c r="D124" s="106"/>
      <c r="E124" s="101"/>
      <c r="F124" s="106"/>
      <c r="G124" s="101"/>
      <c r="H124" s="106"/>
      <c r="I124" s="106"/>
      <c r="J124" s="107" t="s">
        <v>184</v>
      </c>
      <c r="K124" s="107">
        <v>78.0</v>
      </c>
      <c r="L124" s="107">
        <v>4.0</v>
      </c>
      <c r="M124" s="108">
        <f t="shared" si="163"/>
        <v>0.9487179487</v>
      </c>
      <c r="N124" s="107">
        <v>81.0</v>
      </c>
      <c r="O124" s="107">
        <v>5.0</v>
      </c>
      <c r="P124" s="108">
        <f t="shared" si="251"/>
        <v>93.82716049</v>
      </c>
      <c r="Q124" s="107">
        <v>75.0</v>
      </c>
      <c r="R124" s="108">
        <f t="shared" si="252"/>
        <v>98.68421053</v>
      </c>
      <c r="S124" s="108"/>
      <c r="T124" s="109"/>
      <c r="U124" s="109"/>
      <c r="V124" s="110"/>
      <c r="W124" s="109"/>
      <c r="X124" s="110"/>
      <c r="Y124" s="109"/>
      <c r="Z124" s="110"/>
      <c r="AA124" s="109"/>
      <c r="AB124" s="110"/>
      <c r="AC124" s="111"/>
      <c r="AD124" s="109"/>
      <c r="AE124" s="110"/>
      <c r="AF124" s="109"/>
      <c r="AG124" s="97"/>
      <c r="AH124" s="109"/>
      <c r="AI124" s="110"/>
    </row>
    <row r="125">
      <c r="A125" s="100"/>
      <c r="B125" s="101"/>
      <c r="C125" s="101"/>
      <c r="D125" s="106"/>
      <c r="E125" s="101"/>
      <c r="F125" s="106"/>
      <c r="G125" s="101"/>
      <c r="H125" s="106"/>
      <c r="I125" s="106"/>
      <c r="J125" s="107" t="s">
        <v>184</v>
      </c>
      <c r="K125" s="107">
        <v>101.0</v>
      </c>
      <c r="L125" s="107">
        <v>9.0</v>
      </c>
      <c r="M125" s="108">
        <f t="shared" si="163"/>
        <v>0.9108910891</v>
      </c>
      <c r="N125" s="107">
        <v>94.0</v>
      </c>
      <c r="O125" s="107">
        <v>7.0</v>
      </c>
      <c r="P125" s="108">
        <f t="shared" si="251"/>
        <v>92.55319149</v>
      </c>
      <c r="Q125" s="107">
        <v>84.0</v>
      </c>
      <c r="R125" s="108">
        <f t="shared" si="252"/>
        <v>96.55172414</v>
      </c>
      <c r="S125" s="108"/>
      <c r="T125" s="109"/>
      <c r="U125" s="109"/>
      <c r="V125" s="110"/>
      <c r="W125" s="109"/>
      <c r="X125" s="110"/>
      <c r="Y125" s="109"/>
      <c r="Z125" s="110"/>
      <c r="AA125" s="109"/>
      <c r="AB125" s="110"/>
      <c r="AC125" s="111"/>
      <c r="AD125" s="109"/>
      <c r="AE125" s="110"/>
      <c r="AF125" s="109"/>
      <c r="AG125" s="97"/>
      <c r="AH125" s="109"/>
      <c r="AI125" s="110"/>
    </row>
    <row r="126">
      <c r="A126" s="100" t="s">
        <v>185</v>
      </c>
      <c r="B126" s="101">
        <v>578.0</v>
      </c>
      <c r="C126" s="101">
        <f t="shared" ref="C126:C128" si="253">B126/5</f>
        <v>115.6</v>
      </c>
      <c r="D126" s="106">
        <f t="shared" ref="D126:D128" si="254">(C126/113.6)*100</f>
        <v>101.7605634</v>
      </c>
      <c r="E126" s="101">
        <v>491.0</v>
      </c>
      <c r="F126" s="106">
        <f t="shared" ref="F126:F128" si="255">(E126/B126)*100</f>
        <v>84.94809689</v>
      </c>
      <c r="G126" s="101">
        <f t="shared" ref="G126:G128" si="256">K129-L129+N129-O129+K126-L126+T126-U126</f>
        <v>400</v>
      </c>
      <c r="H126" s="106">
        <f t="shared" ref="H126:H128" si="257">((E126-SUM(K126,N126,K129,N129,T126))/E90)*100</f>
        <v>15.30864198</v>
      </c>
      <c r="I126" s="106">
        <f t="shared" ref="I126:I128" si="258">(G126/B126)*100</f>
        <v>69.20415225</v>
      </c>
      <c r="J126" s="103" t="s">
        <v>186</v>
      </c>
      <c r="K126" s="103">
        <v>98.0</v>
      </c>
      <c r="L126" s="103">
        <v>5.0</v>
      </c>
      <c r="M126" s="104">
        <f t="shared" si="163"/>
        <v>0.9489795918</v>
      </c>
      <c r="N126" s="103">
        <v>0.0</v>
      </c>
      <c r="O126" s="103">
        <v>0.0</v>
      </c>
      <c r="P126" s="104"/>
      <c r="Q126" s="103">
        <v>0.0</v>
      </c>
      <c r="R126" s="104"/>
      <c r="S126" s="104">
        <f t="shared" ref="S126:S128" si="259">((K126-L126+K129-L129)/G126)*100</f>
        <v>48.5</v>
      </c>
      <c r="T126" s="103">
        <v>105.0</v>
      </c>
      <c r="U126" s="103">
        <v>17.0</v>
      </c>
      <c r="V126" s="104">
        <f t="shared" ref="V126:V128" si="260">U126/T126</f>
        <v>0.1619047619</v>
      </c>
      <c r="W126" s="103">
        <f t="shared" ref="W126:W128" si="261">T126-U126</f>
        <v>88</v>
      </c>
      <c r="X126" s="104">
        <f t="shared" ref="X126:X128" si="262">(W126/T126)*100</f>
        <v>83.80952381</v>
      </c>
      <c r="Y126" s="103">
        <v>48.0</v>
      </c>
      <c r="Z126" s="104">
        <f t="shared" ref="Z126:Z128" si="263">(Y126/W126)*100</f>
        <v>54.54545455</v>
      </c>
      <c r="AA126" s="103">
        <v>2884.0</v>
      </c>
      <c r="AB126" s="104">
        <f t="shared" ref="AB126:AB128" si="264">AA126/Y126</f>
        <v>60.08333333</v>
      </c>
      <c r="AC126" s="105">
        <f t="shared" ref="AC126:AC128" si="265">(AB126/113.6)*100</f>
        <v>52.89025822</v>
      </c>
      <c r="AD126" s="103">
        <v>2472.0</v>
      </c>
      <c r="AE126" s="104">
        <f t="shared" ref="AE126:AE128" si="266">(AD126/AA126)*100</f>
        <v>85.71428571</v>
      </c>
      <c r="AF126" s="103">
        <v>455.0</v>
      </c>
      <c r="AG126" s="104">
        <f t="shared" ref="AG126:AG128" si="267">((AF126/5)/113.6)*100</f>
        <v>80.1056338</v>
      </c>
      <c r="AH126" s="103">
        <v>407.0</v>
      </c>
      <c r="AI126" s="104">
        <f t="shared" ref="AI126:AI128" si="268">(AH126/AF126)*100</f>
        <v>89.45054945</v>
      </c>
    </row>
    <row r="127">
      <c r="A127" s="100" t="s">
        <v>185</v>
      </c>
      <c r="B127" s="101">
        <v>539.0</v>
      </c>
      <c r="C127" s="101">
        <f t="shared" si="253"/>
        <v>107.8</v>
      </c>
      <c r="D127" s="106">
        <f t="shared" si="254"/>
        <v>94.8943662</v>
      </c>
      <c r="E127" s="101">
        <v>450.0</v>
      </c>
      <c r="F127" s="106">
        <f t="shared" si="255"/>
        <v>83.48794063</v>
      </c>
      <c r="G127" s="101">
        <f t="shared" si="256"/>
        <v>347</v>
      </c>
      <c r="H127" s="106">
        <f t="shared" si="257"/>
        <v>15.47085202</v>
      </c>
      <c r="I127" s="106">
        <f t="shared" si="258"/>
        <v>64.37847866</v>
      </c>
      <c r="J127" s="103" t="s">
        <v>186</v>
      </c>
      <c r="K127" s="103">
        <v>92.0</v>
      </c>
      <c r="L127" s="103">
        <v>4.0</v>
      </c>
      <c r="M127" s="104">
        <f t="shared" si="163"/>
        <v>0.9565217391</v>
      </c>
      <c r="N127" s="103">
        <v>0.0</v>
      </c>
      <c r="O127" s="103">
        <v>0.0</v>
      </c>
      <c r="P127" s="104"/>
      <c r="Q127" s="103">
        <v>0.0</v>
      </c>
      <c r="R127" s="104"/>
      <c r="S127" s="104">
        <f t="shared" si="259"/>
        <v>53.0259366</v>
      </c>
      <c r="T127" s="103">
        <v>95.0</v>
      </c>
      <c r="U127" s="103">
        <v>22.0</v>
      </c>
      <c r="V127" s="104">
        <f t="shared" si="260"/>
        <v>0.2315789474</v>
      </c>
      <c r="W127" s="103">
        <f t="shared" si="261"/>
        <v>73</v>
      </c>
      <c r="X127" s="104">
        <f t="shared" si="262"/>
        <v>76.84210526</v>
      </c>
      <c r="Y127" s="103">
        <v>46.0</v>
      </c>
      <c r="Z127" s="104">
        <f t="shared" si="263"/>
        <v>63.01369863</v>
      </c>
      <c r="AA127" s="103">
        <v>2528.0</v>
      </c>
      <c r="AB127" s="104">
        <f t="shared" si="264"/>
        <v>54.95652174</v>
      </c>
      <c r="AC127" s="105">
        <f t="shared" si="265"/>
        <v>48.37721984</v>
      </c>
      <c r="AD127" s="103">
        <v>2063.0</v>
      </c>
      <c r="AE127" s="104">
        <f t="shared" si="266"/>
        <v>81.60601266</v>
      </c>
      <c r="AF127" s="103">
        <v>463.0</v>
      </c>
      <c r="AG127" s="104">
        <f t="shared" si="267"/>
        <v>81.51408451</v>
      </c>
      <c r="AH127" s="103">
        <v>399.0</v>
      </c>
      <c r="AI127" s="104">
        <f t="shared" si="268"/>
        <v>86.17710583</v>
      </c>
    </row>
    <row r="128">
      <c r="A128" s="100" t="s">
        <v>185</v>
      </c>
      <c r="B128" s="101">
        <v>459.0</v>
      </c>
      <c r="C128" s="101">
        <f t="shared" si="253"/>
        <v>91.8</v>
      </c>
      <c r="D128" s="106">
        <f t="shared" si="254"/>
        <v>80.80985915</v>
      </c>
      <c r="E128" s="101">
        <v>385.0</v>
      </c>
      <c r="F128" s="106">
        <f t="shared" si="255"/>
        <v>83.87799564</v>
      </c>
      <c r="G128" s="101">
        <f t="shared" si="256"/>
        <v>293</v>
      </c>
      <c r="H128" s="106">
        <f t="shared" si="257"/>
        <v>12.52566735</v>
      </c>
      <c r="I128" s="106">
        <f t="shared" si="258"/>
        <v>63.83442266</v>
      </c>
      <c r="J128" s="103" t="s">
        <v>186</v>
      </c>
      <c r="K128" s="103">
        <v>85.0</v>
      </c>
      <c r="L128" s="103">
        <v>5.0</v>
      </c>
      <c r="M128" s="104">
        <f t="shared" si="163"/>
        <v>0.9411764706</v>
      </c>
      <c r="N128" s="103">
        <v>0.0</v>
      </c>
      <c r="O128" s="103">
        <v>0.0</v>
      </c>
      <c r="P128" s="104"/>
      <c r="Q128" s="103">
        <v>0.0</v>
      </c>
      <c r="R128" s="104"/>
      <c r="S128" s="104">
        <f t="shared" si="259"/>
        <v>53.92491468</v>
      </c>
      <c r="T128" s="103">
        <v>76.0</v>
      </c>
      <c r="U128" s="103">
        <v>17.0</v>
      </c>
      <c r="V128" s="104">
        <f t="shared" si="260"/>
        <v>0.2236842105</v>
      </c>
      <c r="W128" s="103">
        <f t="shared" si="261"/>
        <v>59</v>
      </c>
      <c r="X128" s="104">
        <f t="shared" si="262"/>
        <v>77.63157895</v>
      </c>
      <c r="Y128" s="103">
        <v>39.0</v>
      </c>
      <c r="Z128" s="104">
        <f t="shared" si="263"/>
        <v>66.10169492</v>
      </c>
      <c r="AA128" s="103">
        <v>2694.0</v>
      </c>
      <c r="AB128" s="104">
        <f t="shared" si="264"/>
        <v>69.07692308</v>
      </c>
      <c r="AC128" s="105">
        <f t="shared" si="265"/>
        <v>60.8071506</v>
      </c>
      <c r="AD128" s="103">
        <v>2111.0</v>
      </c>
      <c r="AE128" s="104">
        <f t="shared" si="266"/>
        <v>78.359317</v>
      </c>
      <c r="AF128" s="103">
        <v>529.0</v>
      </c>
      <c r="AG128" s="104">
        <f t="shared" si="267"/>
        <v>93.13380282</v>
      </c>
      <c r="AH128" s="103">
        <v>474.0</v>
      </c>
      <c r="AI128" s="104">
        <f t="shared" si="268"/>
        <v>89.60302457</v>
      </c>
    </row>
    <row r="129">
      <c r="A129" s="100"/>
      <c r="B129" s="101"/>
      <c r="C129" s="101"/>
      <c r="D129" s="106"/>
      <c r="E129" s="101"/>
      <c r="F129" s="106"/>
      <c r="G129" s="101"/>
      <c r="H129" s="106"/>
      <c r="I129" s="106"/>
      <c r="J129" s="107" t="s">
        <v>187</v>
      </c>
      <c r="K129" s="107">
        <v>105.0</v>
      </c>
      <c r="L129" s="107">
        <v>4.0</v>
      </c>
      <c r="M129" s="108">
        <f t="shared" si="163"/>
        <v>0.9619047619</v>
      </c>
      <c r="N129" s="107">
        <v>121.0</v>
      </c>
      <c r="O129" s="107">
        <v>3.0</v>
      </c>
      <c r="P129" s="108">
        <f t="shared" ref="P129:P137" si="269">((N129-O129)/N129)*100</f>
        <v>97.52066116</v>
      </c>
      <c r="Q129" s="107">
        <v>112.0</v>
      </c>
      <c r="R129" s="108">
        <f t="shared" ref="R129:R131" si="270">(Q129/(N129-O129))*100</f>
        <v>94.91525424</v>
      </c>
      <c r="S129" s="108"/>
      <c r="T129" s="109"/>
      <c r="U129" s="109"/>
      <c r="V129" s="110"/>
      <c r="W129" s="109"/>
      <c r="X129" s="110"/>
      <c r="Y129" s="109"/>
      <c r="Z129" s="110"/>
      <c r="AA129" s="109"/>
      <c r="AB129" s="110"/>
      <c r="AC129" s="111"/>
      <c r="AD129" s="109"/>
      <c r="AE129" s="110"/>
      <c r="AF129" s="109"/>
      <c r="AG129" s="109"/>
      <c r="AH129" s="109"/>
      <c r="AI129" s="110"/>
    </row>
    <row r="130">
      <c r="A130" s="100"/>
      <c r="B130" s="101"/>
      <c r="C130" s="101"/>
      <c r="D130" s="106"/>
      <c r="E130" s="101"/>
      <c r="F130" s="106"/>
      <c r="G130" s="101"/>
      <c r="H130" s="106"/>
      <c r="I130" s="106"/>
      <c r="J130" s="107" t="s">
        <v>187</v>
      </c>
      <c r="K130" s="107">
        <v>101.0</v>
      </c>
      <c r="L130" s="107">
        <v>5.0</v>
      </c>
      <c r="M130" s="108">
        <f t="shared" si="163"/>
        <v>0.9504950495</v>
      </c>
      <c r="N130" s="107">
        <v>93.0</v>
      </c>
      <c r="O130" s="107">
        <v>3.0</v>
      </c>
      <c r="P130" s="108">
        <f t="shared" si="269"/>
        <v>96.77419355</v>
      </c>
      <c r="Q130" s="107">
        <v>85.0</v>
      </c>
      <c r="R130" s="108">
        <f t="shared" si="270"/>
        <v>94.44444444</v>
      </c>
      <c r="S130" s="108"/>
      <c r="T130" s="109"/>
      <c r="U130" s="109"/>
      <c r="V130" s="110"/>
      <c r="W130" s="109"/>
      <c r="X130" s="110"/>
      <c r="Y130" s="109"/>
      <c r="Z130" s="110"/>
      <c r="AA130" s="109"/>
      <c r="AB130" s="110"/>
      <c r="AC130" s="111"/>
      <c r="AD130" s="109"/>
      <c r="AE130" s="110"/>
      <c r="AF130" s="109"/>
      <c r="AG130" s="109"/>
      <c r="AH130" s="109"/>
      <c r="AI130" s="110"/>
    </row>
    <row r="131">
      <c r="A131" s="100"/>
      <c r="B131" s="101"/>
      <c r="C131" s="101"/>
      <c r="D131" s="106"/>
      <c r="E131" s="101"/>
      <c r="F131" s="106"/>
      <c r="G131" s="101"/>
      <c r="H131" s="106"/>
      <c r="I131" s="106"/>
      <c r="J131" s="107" t="s">
        <v>187</v>
      </c>
      <c r="K131" s="107">
        <v>82.0</v>
      </c>
      <c r="L131" s="107">
        <v>4.0</v>
      </c>
      <c r="M131" s="108">
        <f t="shared" si="163"/>
        <v>0.9512195122</v>
      </c>
      <c r="N131" s="107">
        <v>81.0</v>
      </c>
      <c r="O131" s="107">
        <v>5.0</v>
      </c>
      <c r="P131" s="108">
        <f t="shared" si="269"/>
        <v>93.82716049</v>
      </c>
      <c r="Q131" s="107">
        <v>76.0</v>
      </c>
      <c r="R131" s="108">
        <f t="shared" si="270"/>
        <v>100</v>
      </c>
      <c r="S131" s="108"/>
      <c r="T131" s="109"/>
      <c r="U131" s="109"/>
      <c r="V131" s="110"/>
      <c r="W131" s="109"/>
      <c r="X131" s="110"/>
      <c r="Y131" s="109"/>
      <c r="Z131" s="110"/>
      <c r="AA131" s="109"/>
      <c r="AB131" s="110"/>
      <c r="AC131" s="111"/>
      <c r="AD131" s="109"/>
      <c r="AE131" s="110"/>
      <c r="AF131" s="109"/>
      <c r="AG131" s="109"/>
      <c r="AH131" s="109"/>
      <c r="AI131" s="110"/>
    </row>
    <row r="132">
      <c r="A132" s="100" t="s">
        <v>188</v>
      </c>
      <c r="B132" s="101">
        <v>429.0</v>
      </c>
      <c r="C132" s="101">
        <f t="shared" ref="C132:C134" si="271">B132/5</f>
        <v>85.8</v>
      </c>
      <c r="D132" s="106">
        <f t="shared" ref="D132:D134" si="272">(C132/113.6)*100</f>
        <v>75.52816901</v>
      </c>
      <c r="E132" s="101">
        <v>353.0</v>
      </c>
      <c r="F132" s="106">
        <f t="shared" ref="F132:F134" si="273">(E132/B132)*100</f>
        <v>82.28438228</v>
      </c>
      <c r="G132" s="101">
        <f t="shared" ref="G132:G134" si="274">K135-L135+N135-O135+K132-L132+T132-U132</f>
        <v>298</v>
      </c>
      <c r="H132" s="106">
        <f t="shared" ref="H132:H134" si="275">((E132-SUM(K132,N132,K135,N135,T132))/E96)*100</f>
        <v>5.411764706</v>
      </c>
      <c r="I132" s="106">
        <f t="shared" ref="I132:I134" si="276">(G132/B132)*100</f>
        <v>69.46386946</v>
      </c>
      <c r="J132" s="103" t="s">
        <v>189</v>
      </c>
      <c r="K132" s="103">
        <v>81.0</v>
      </c>
      <c r="L132" s="103">
        <v>9.0</v>
      </c>
      <c r="M132" s="104">
        <f t="shared" si="163"/>
        <v>0.8888888889</v>
      </c>
      <c r="N132" s="103">
        <v>0.0</v>
      </c>
      <c r="O132" s="103">
        <v>0.0</v>
      </c>
      <c r="P132" s="104" t="str">
        <f t="shared" si="269"/>
        <v>#DIV/0!</v>
      </c>
      <c r="Q132" s="103">
        <v>0.0</v>
      </c>
      <c r="R132" s="104"/>
      <c r="S132" s="104">
        <f t="shared" ref="S132:S134" si="277">((K132-L132+K135-L135)/G132)*100</f>
        <v>50.33557047</v>
      </c>
      <c r="T132" s="103">
        <v>82.0</v>
      </c>
      <c r="U132" s="103">
        <v>13.0</v>
      </c>
      <c r="V132" s="104">
        <f t="shared" ref="V132:V134" si="278">U132/T132</f>
        <v>0.1585365854</v>
      </c>
      <c r="W132" s="103">
        <f t="shared" ref="W132:W134" si="279">T132-U132</f>
        <v>69</v>
      </c>
      <c r="X132" s="104">
        <f t="shared" ref="X132:X134" si="280">(W132/T132)*100</f>
        <v>84.14634146</v>
      </c>
      <c r="Y132" s="103">
        <v>46.0</v>
      </c>
      <c r="Z132" s="104">
        <f t="shared" ref="Z132:Z134" si="281">(Y132/W132)*100</f>
        <v>66.66666667</v>
      </c>
      <c r="AA132" s="103">
        <v>2835.0</v>
      </c>
      <c r="AB132" s="104">
        <f t="shared" ref="AB132:AB134" si="282">AA132/Y132</f>
        <v>61.63043478</v>
      </c>
      <c r="AC132" s="105">
        <f t="shared" ref="AC132:AC134" si="283">(AB132/113.6)*100</f>
        <v>54.25214329</v>
      </c>
      <c r="AD132" s="103">
        <v>2420.0</v>
      </c>
      <c r="AE132" s="104">
        <f t="shared" ref="AE132:AE134" si="284">(AD132/AA132)*100</f>
        <v>85.36155203</v>
      </c>
      <c r="AF132" s="103">
        <v>536.0</v>
      </c>
      <c r="AG132" s="104">
        <f t="shared" ref="AG132:AG134" si="285">((AF132/5)/113.6)*100</f>
        <v>94.36619718</v>
      </c>
      <c r="AH132" s="103">
        <v>478.0</v>
      </c>
      <c r="AI132" s="104">
        <f t="shared" ref="AI132:AI134" si="286">(AH132/AF132)*100</f>
        <v>89.17910448</v>
      </c>
    </row>
    <row r="133">
      <c r="A133" s="100" t="s">
        <v>188</v>
      </c>
      <c r="B133" s="101">
        <v>436.0</v>
      </c>
      <c r="C133" s="101">
        <f t="shared" si="271"/>
        <v>87.2</v>
      </c>
      <c r="D133" s="106">
        <f t="shared" si="272"/>
        <v>76.76056338</v>
      </c>
      <c r="E133" s="101">
        <v>385.0</v>
      </c>
      <c r="F133" s="106">
        <f t="shared" si="273"/>
        <v>88.30275229</v>
      </c>
      <c r="G133" s="101">
        <f t="shared" si="274"/>
        <v>265</v>
      </c>
      <c r="H133" s="106">
        <f t="shared" si="275"/>
        <v>20.43010753</v>
      </c>
      <c r="I133" s="106">
        <f t="shared" si="276"/>
        <v>60.77981651</v>
      </c>
      <c r="J133" s="103" t="s">
        <v>189</v>
      </c>
      <c r="K133" s="103">
        <v>82.0</v>
      </c>
      <c r="L133" s="103">
        <v>7.0</v>
      </c>
      <c r="M133" s="104">
        <f t="shared" si="163"/>
        <v>0.9146341463</v>
      </c>
      <c r="N133" s="103">
        <v>0.0</v>
      </c>
      <c r="O133" s="103">
        <v>0.0</v>
      </c>
      <c r="P133" s="104" t="str">
        <f t="shared" si="269"/>
        <v>#DIV/0!</v>
      </c>
      <c r="Q133" s="103">
        <v>0.0</v>
      </c>
      <c r="R133" s="104"/>
      <c r="S133" s="104">
        <f t="shared" si="277"/>
        <v>53.58490566</v>
      </c>
      <c r="T133" s="103">
        <v>69.0</v>
      </c>
      <c r="U133" s="103">
        <v>7.0</v>
      </c>
      <c r="V133" s="104">
        <f t="shared" si="278"/>
        <v>0.1014492754</v>
      </c>
      <c r="W133" s="103">
        <f t="shared" si="279"/>
        <v>62</v>
      </c>
      <c r="X133" s="104">
        <f t="shared" si="280"/>
        <v>89.85507246</v>
      </c>
      <c r="Y133" s="103">
        <v>34.0</v>
      </c>
      <c r="Z133" s="104">
        <f t="shared" si="281"/>
        <v>54.83870968</v>
      </c>
      <c r="AA133" s="103">
        <v>2516.0</v>
      </c>
      <c r="AB133" s="104">
        <f t="shared" si="282"/>
        <v>74</v>
      </c>
      <c r="AC133" s="105">
        <f t="shared" si="283"/>
        <v>65.14084507</v>
      </c>
      <c r="AD133" s="103">
        <v>2133.0</v>
      </c>
      <c r="AE133" s="104">
        <f t="shared" si="284"/>
        <v>84.77742448</v>
      </c>
      <c r="AF133" s="103">
        <v>492.0</v>
      </c>
      <c r="AG133" s="104">
        <f t="shared" si="285"/>
        <v>86.61971831</v>
      </c>
      <c r="AH133" s="103">
        <v>453.0</v>
      </c>
      <c r="AI133" s="104">
        <f t="shared" si="286"/>
        <v>92.07317073</v>
      </c>
    </row>
    <row r="134">
      <c r="A134" s="100" t="s">
        <v>188</v>
      </c>
      <c r="B134" s="101">
        <v>548.0</v>
      </c>
      <c r="C134" s="101">
        <f t="shared" si="271"/>
        <v>109.6</v>
      </c>
      <c r="D134" s="106">
        <f t="shared" si="272"/>
        <v>96.47887324</v>
      </c>
      <c r="E134" s="101">
        <v>487.0</v>
      </c>
      <c r="F134" s="106">
        <f t="shared" si="273"/>
        <v>88.86861314</v>
      </c>
      <c r="G134" s="101">
        <f t="shared" si="274"/>
        <v>387</v>
      </c>
      <c r="H134" s="106">
        <f t="shared" si="275"/>
        <v>12.02872531</v>
      </c>
      <c r="I134" s="106">
        <f t="shared" si="276"/>
        <v>70.62043796</v>
      </c>
      <c r="J134" s="103" t="s">
        <v>189</v>
      </c>
      <c r="K134" s="103">
        <v>106.0</v>
      </c>
      <c r="L134" s="103">
        <v>6.0</v>
      </c>
      <c r="M134" s="104">
        <f t="shared" si="163"/>
        <v>0.9433962264</v>
      </c>
      <c r="N134" s="103">
        <v>0.0</v>
      </c>
      <c r="O134" s="103">
        <v>0.0</v>
      </c>
      <c r="P134" s="104" t="str">
        <f t="shared" si="269"/>
        <v>#DIV/0!</v>
      </c>
      <c r="Q134" s="103">
        <v>0.0</v>
      </c>
      <c r="R134" s="104"/>
      <c r="S134" s="104">
        <f t="shared" si="277"/>
        <v>50.12919897</v>
      </c>
      <c r="T134" s="103">
        <v>112.0</v>
      </c>
      <c r="U134" s="103">
        <v>17.0</v>
      </c>
      <c r="V134" s="104">
        <f t="shared" si="278"/>
        <v>0.1517857143</v>
      </c>
      <c r="W134" s="103">
        <f t="shared" si="279"/>
        <v>95</v>
      </c>
      <c r="X134" s="104">
        <f t="shared" si="280"/>
        <v>84.82142857</v>
      </c>
      <c r="Y134" s="103">
        <v>44.0</v>
      </c>
      <c r="Z134" s="104">
        <f t="shared" si="281"/>
        <v>46.31578947</v>
      </c>
      <c r="AA134" s="103">
        <v>2673.0</v>
      </c>
      <c r="AB134" s="104">
        <f t="shared" si="282"/>
        <v>60.75</v>
      </c>
      <c r="AC134" s="105">
        <f t="shared" si="283"/>
        <v>53.47711268</v>
      </c>
      <c r="AD134" s="103">
        <v>2309.0</v>
      </c>
      <c r="AE134" s="104">
        <f t="shared" si="284"/>
        <v>86.38234194</v>
      </c>
      <c r="AF134" s="103">
        <v>411.0</v>
      </c>
      <c r="AG134" s="104">
        <f t="shared" si="285"/>
        <v>72.35915493</v>
      </c>
      <c r="AH134" s="103">
        <v>368.0</v>
      </c>
      <c r="AI134" s="104">
        <f t="shared" si="286"/>
        <v>89.5377129</v>
      </c>
    </row>
    <row r="135">
      <c r="A135" s="100"/>
      <c r="B135" s="101"/>
      <c r="C135" s="101"/>
      <c r="D135" s="101"/>
      <c r="E135" s="101"/>
      <c r="F135" s="106"/>
      <c r="G135" s="101"/>
      <c r="H135" s="106"/>
      <c r="I135" s="106"/>
      <c r="J135" s="107" t="s">
        <v>190</v>
      </c>
      <c r="K135" s="107">
        <v>83.0</v>
      </c>
      <c r="L135" s="107">
        <v>5.0</v>
      </c>
      <c r="M135" s="108">
        <f t="shared" si="163"/>
        <v>0.9397590361</v>
      </c>
      <c r="N135" s="107">
        <v>84.0</v>
      </c>
      <c r="O135" s="107">
        <v>5.0</v>
      </c>
      <c r="P135" s="108">
        <f t="shared" si="269"/>
        <v>94.04761905</v>
      </c>
      <c r="Q135" s="107">
        <v>78.0</v>
      </c>
      <c r="R135" s="108">
        <f t="shared" ref="R135:R137" si="287">(Q135/(N135-O135))*100</f>
        <v>98.73417722</v>
      </c>
      <c r="S135" s="108"/>
      <c r="T135" s="109"/>
      <c r="U135" s="109"/>
      <c r="V135" s="110"/>
      <c r="W135" s="109"/>
      <c r="X135" s="110"/>
      <c r="Y135" s="109"/>
      <c r="Z135" s="110"/>
      <c r="AA135" s="109"/>
      <c r="AB135" s="109"/>
      <c r="AC135" s="110"/>
      <c r="AD135" s="109"/>
      <c r="AE135" s="110"/>
      <c r="AF135" s="109"/>
      <c r="AG135" s="109"/>
      <c r="AH135" s="109"/>
      <c r="AI135" s="110"/>
    </row>
    <row r="136">
      <c r="A136" s="100"/>
      <c r="B136" s="101"/>
      <c r="C136" s="101"/>
      <c r="D136" s="101"/>
      <c r="E136" s="101"/>
      <c r="F136" s="106"/>
      <c r="G136" s="101"/>
      <c r="H136" s="106"/>
      <c r="I136" s="106"/>
      <c r="J136" s="107" t="s">
        <v>190</v>
      </c>
      <c r="K136" s="107">
        <v>74.0</v>
      </c>
      <c r="L136" s="107">
        <v>7.0</v>
      </c>
      <c r="M136" s="108">
        <f t="shared" si="163"/>
        <v>0.9054054054</v>
      </c>
      <c r="N136" s="107">
        <v>65.0</v>
      </c>
      <c r="O136" s="107">
        <v>4.0</v>
      </c>
      <c r="P136" s="108">
        <f t="shared" si="269"/>
        <v>93.84615385</v>
      </c>
      <c r="Q136" s="107">
        <v>61.0</v>
      </c>
      <c r="R136" s="108">
        <f t="shared" si="287"/>
        <v>100</v>
      </c>
      <c r="S136" s="108"/>
      <c r="T136" s="109"/>
      <c r="U136" s="109"/>
      <c r="V136" s="110"/>
      <c r="W136" s="109"/>
      <c r="X136" s="110"/>
      <c r="Y136" s="109"/>
      <c r="Z136" s="110"/>
      <c r="AA136" s="109"/>
      <c r="AB136" s="109"/>
      <c r="AC136" s="109"/>
      <c r="AD136" s="109"/>
      <c r="AE136" s="110"/>
      <c r="AF136" s="109"/>
      <c r="AG136" s="109"/>
      <c r="AH136" s="109"/>
      <c r="AI136" s="110"/>
    </row>
    <row r="137">
      <c r="A137" s="100"/>
      <c r="B137" s="101"/>
      <c r="C137" s="101"/>
      <c r="D137" s="101"/>
      <c r="E137" s="101"/>
      <c r="F137" s="106"/>
      <c r="G137" s="101"/>
      <c r="H137" s="106"/>
      <c r="I137" s="106"/>
      <c r="J137" s="107" t="s">
        <v>190</v>
      </c>
      <c r="K137" s="107">
        <v>99.0</v>
      </c>
      <c r="L137" s="107">
        <v>5.0</v>
      </c>
      <c r="M137" s="108">
        <f t="shared" si="163"/>
        <v>0.9494949495</v>
      </c>
      <c r="N137" s="107">
        <v>103.0</v>
      </c>
      <c r="O137" s="107">
        <v>5.0</v>
      </c>
      <c r="P137" s="108">
        <f t="shared" si="269"/>
        <v>95.14563107</v>
      </c>
      <c r="Q137" s="107">
        <v>96.0</v>
      </c>
      <c r="R137" s="108">
        <f t="shared" si="287"/>
        <v>97.95918367</v>
      </c>
      <c r="S137" s="108"/>
      <c r="T137" s="109"/>
      <c r="U137" s="109"/>
      <c r="V137" s="110"/>
      <c r="W137" s="109"/>
      <c r="X137" s="110"/>
      <c r="Y137" s="109"/>
      <c r="Z137" s="110"/>
      <c r="AA137" s="109"/>
      <c r="AB137" s="109"/>
      <c r="AC137" s="109"/>
      <c r="AD137" s="109"/>
      <c r="AE137" s="110"/>
      <c r="AF137" s="109"/>
      <c r="AG137" s="109"/>
      <c r="AH137" s="109"/>
      <c r="AI137" s="110"/>
    </row>
    <row r="138">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row>
    <row r="139">
      <c r="A139" s="113" t="s">
        <v>191</v>
      </c>
      <c r="B139" s="26"/>
      <c r="C139" s="26"/>
      <c r="D139" s="26"/>
      <c r="E139" s="26"/>
      <c r="F139" s="26"/>
      <c r="G139" s="26"/>
      <c r="H139" s="26"/>
      <c r="I139" s="26"/>
      <c r="J139" s="26"/>
      <c r="K139" s="26"/>
      <c r="L139" s="26"/>
      <c r="M139" s="26"/>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row>
    <row r="140">
      <c r="A140" s="114" t="s">
        <v>192</v>
      </c>
      <c r="B140" s="115" t="s">
        <v>91</v>
      </c>
      <c r="C140" s="115" t="s">
        <v>193</v>
      </c>
      <c r="D140" s="115" t="s">
        <v>194</v>
      </c>
      <c r="E140" s="115" t="s">
        <v>193</v>
      </c>
      <c r="F140" s="115" t="s">
        <v>195</v>
      </c>
      <c r="G140" s="115" t="s">
        <v>193</v>
      </c>
      <c r="H140" s="115" t="s">
        <v>196</v>
      </c>
      <c r="I140" s="115" t="s">
        <v>193</v>
      </c>
      <c r="J140" s="115" t="s">
        <v>193</v>
      </c>
      <c r="K140" s="116" t="s">
        <v>108</v>
      </c>
      <c r="L140" s="115" t="s">
        <v>193</v>
      </c>
      <c r="M140" s="115" t="s">
        <v>193</v>
      </c>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row>
    <row r="141">
      <c r="A141" s="117" t="s">
        <v>110</v>
      </c>
      <c r="B141" s="46">
        <v>95.16129032258065</v>
      </c>
      <c r="C141" s="118">
        <f>AVERAGE(B141:B143)</f>
        <v>97.49032294</v>
      </c>
      <c r="D141" s="46">
        <v>100.0</v>
      </c>
      <c r="E141" s="118">
        <f>AVERAGE(D141:D143)</f>
        <v>93.89671362</v>
      </c>
      <c r="F141" s="46">
        <v>95.95070422535211</v>
      </c>
      <c r="G141" s="118">
        <f>AVERAGE(F141:F143)</f>
        <v>95.49099234</v>
      </c>
      <c r="H141" s="49"/>
      <c r="I141" s="118">
        <f>AVERAGE(D141:D143)</f>
        <v>93.89671362</v>
      </c>
      <c r="J141" s="49"/>
      <c r="K141" s="49"/>
      <c r="L141" s="118">
        <f>AVERAGE(F141:F143)</f>
        <v>95.49099234</v>
      </c>
      <c r="M141" s="49"/>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row>
    <row r="142">
      <c r="A142" s="117" t="s">
        <v>110</v>
      </c>
      <c r="B142" s="46">
        <v>98.27586206896551</v>
      </c>
      <c r="C142" s="118">
        <f>STDEV(B141:B143)</f>
        <v>2.052295884</v>
      </c>
      <c r="D142" s="46">
        <v>93.13380281690141</v>
      </c>
      <c r="E142" s="118">
        <f>STDEV(D141:D143)</f>
        <v>5.759850215</v>
      </c>
      <c r="F142" s="46">
        <v>94.89603024574669</v>
      </c>
      <c r="G142" s="118">
        <f>STDEV(F141:F143)</f>
        <v>0.5401886379</v>
      </c>
      <c r="H142" s="49"/>
      <c r="I142" s="118">
        <f>STDEV(D141:D143)</f>
        <v>5.759850215</v>
      </c>
      <c r="J142" s="49"/>
      <c r="K142" s="49"/>
      <c r="L142" s="118">
        <f>STDEV(F141:F143)</f>
        <v>0.5401886379</v>
      </c>
      <c r="M142" s="49"/>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row>
    <row r="143">
      <c r="A143" s="117" t="s">
        <v>110</v>
      </c>
      <c r="B143" s="46">
        <v>99.03381642512076</v>
      </c>
      <c r="C143" s="119"/>
      <c r="D143" s="46">
        <v>88.55633802816901</v>
      </c>
      <c r="E143" s="119"/>
      <c r="F143" s="46">
        <v>95.62624254473161</v>
      </c>
      <c r="G143" s="119"/>
      <c r="H143" s="49"/>
      <c r="I143" s="119"/>
      <c r="J143" s="49"/>
      <c r="K143" s="49"/>
      <c r="L143" s="119"/>
      <c r="M143" s="49"/>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row>
    <row r="144">
      <c r="A144" s="50" t="s">
        <v>115</v>
      </c>
      <c r="B144" s="49"/>
      <c r="C144" s="49"/>
      <c r="D144" s="54">
        <v>78.87323943661971</v>
      </c>
      <c r="E144" s="120">
        <f>AVERAGE(D144:D146)</f>
        <v>88.02816901</v>
      </c>
      <c r="F144" s="54">
        <v>89.95535714285714</v>
      </c>
      <c r="G144" s="120">
        <f>AVERAGE(F144:F146)</f>
        <v>92.60219944</v>
      </c>
      <c r="H144" s="49"/>
      <c r="I144" s="49"/>
      <c r="J144" s="120">
        <v>88.02816901408453</v>
      </c>
      <c r="K144" s="49"/>
      <c r="L144" s="49"/>
      <c r="M144" s="120">
        <v>92.60219943548645</v>
      </c>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row>
    <row r="145">
      <c r="A145" s="50" t="s">
        <v>115</v>
      </c>
      <c r="B145" s="49"/>
      <c r="C145" s="49"/>
      <c r="D145" s="54">
        <v>90.66901408450705</v>
      </c>
      <c r="E145" s="120">
        <f>STDEV(D144:D146)</f>
        <v>8.161497878</v>
      </c>
      <c r="F145" s="54">
        <v>94.36893203883496</v>
      </c>
      <c r="G145" s="120">
        <f>STDEV(F144:F146)</f>
        <v>2.334706757</v>
      </c>
      <c r="H145" s="49"/>
      <c r="I145" s="49"/>
      <c r="J145" s="120">
        <v>8.161497877816384</v>
      </c>
      <c r="K145" s="49"/>
      <c r="L145" s="49"/>
      <c r="M145" s="120">
        <v>2.3347067566347217</v>
      </c>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row>
    <row r="146">
      <c r="A146" s="50" t="s">
        <v>115</v>
      </c>
      <c r="B146" s="49"/>
      <c r="C146" s="49"/>
      <c r="D146" s="54">
        <v>94.54225352112677</v>
      </c>
      <c r="E146" s="49"/>
      <c r="F146" s="54">
        <v>93.48230912476723</v>
      </c>
      <c r="G146" s="49"/>
      <c r="H146" s="49"/>
      <c r="I146" s="49"/>
      <c r="J146" s="49"/>
      <c r="K146" s="49"/>
      <c r="L146" s="49"/>
      <c r="M146" s="49"/>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row>
    <row r="147">
      <c r="A147" s="121" t="s">
        <v>147</v>
      </c>
      <c r="B147" s="74">
        <v>54.054054054054056</v>
      </c>
      <c r="C147" s="122">
        <f>average(B147:B152)</f>
        <v>50.96270704</v>
      </c>
      <c r="D147" s="74">
        <v>1.1223591549295773</v>
      </c>
      <c r="E147" s="122">
        <f>average(D147:D152)</f>
        <v>0.6167549392</v>
      </c>
      <c r="F147" s="74">
        <v>0.0</v>
      </c>
      <c r="G147" s="122">
        <f>average(F147:F152)</f>
        <v>0</v>
      </c>
      <c r="H147" s="74">
        <v>86.79577464788733</v>
      </c>
      <c r="I147" s="122">
        <f>average(H147:H152)</f>
        <v>89.14319249</v>
      </c>
      <c r="J147" s="122">
        <v>89.14319248826293</v>
      </c>
      <c r="K147" s="74">
        <v>91.27789046653145</v>
      </c>
      <c r="L147" s="122">
        <f>average(K147:K152)</f>
        <v>89.39840728</v>
      </c>
      <c r="M147" s="122">
        <v>89.39840727692392</v>
      </c>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row>
    <row r="148">
      <c r="A148" s="121" t="s">
        <v>147</v>
      </c>
      <c r="B148" s="74">
        <v>47.540983606557376</v>
      </c>
      <c r="C148" s="122">
        <f>STDEV(B147:B152)</f>
        <v>3.237251968</v>
      </c>
      <c r="D148" s="74">
        <v>0.24283632831471588</v>
      </c>
      <c r="E148" s="122">
        <f>STDEV(D147:D152)</f>
        <v>0.3996324365</v>
      </c>
      <c r="F148" s="74">
        <v>0.0</v>
      </c>
      <c r="G148" s="122">
        <f>STDEV(F147:F152)</f>
        <v>0</v>
      </c>
      <c r="H148" s="74">
        <v>90.3169014084507</v>
      </c>
      <c r="I148" s="122">
        <f>STDEV(H147:H152)</f>
        <v>8.73471308</v>
      </c>
      <c r="J148" s="122">
        <v>8.734713080009817</v>
      </c>
      <c r="K148" s="74">
        <v>84.60038986354775</v>
      </c>
      <c r="L148" s="122">
        <f>STDEV(K147:K152)</f>
        <v>2.788275893</v>
      </c>
      <c r="M148" s="122">
        <v>2.7882758926650606</v>
      </c>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row>
    <row r="149">
      <c r="A149" s="121" t="s">
        <v>147</v>
      </c>
      <c r="B149" s="74">
        <v>50.81967213114754</v>
      </c>
      <c r="C149" s="119"/>
      <c r="D149" s="74">
        <v>1.050658791458428</v>
      </c>
      <c r="E149" s="119"/>
      <c r="F149" s="74">
        <v>0.0</v>
      </c>
      <c r="G149" s="119"/>
      <c r="H149" s="74">
        <v>76.93661971830987</v>
      </c>
      <c r="I149" s="119"/>
      <c r="J149" s="119"/>
      <c r="K149" s="74">
        <v>88.558352402746</v>
      </c>
      <c r="L149" s="119"/>
      <c r="M149" s="119"/>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row>
    <row r="150">
      <c r="A150" s="121" t="s">
        <v>150</v>
      </c>
      <c r="B150" s="74">
        <v>55.223880597014926</v>
      </c>
      <c r="C150" s="119"/>
      <c r="D150" s="74">
        <v>0.16653977921583557</v>
      </c>
      <c r="E150" s="119"/>
      <c r="F150" s="74">
        <v>0.0</v>
      </c>
      <c r="G150" s="119"/>
      <c r="H150" s="74">
        <v>103.16901408450705</v>
      </c>
      <c r="I150" s="119"/>
      <c r="J150" s="119"/>
      <c r="K150" s="74">
        <v>88.56655290102388</v>
      </c>
      <c r="L150" s="119"/>
      <c r="M150" s="119"/>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row>
    <row r="151">
      <c r="A151" s="121" t="s">
        <v>150</v>
      </c>
      <c r="B151" s="74">
        <v>50.76923076923077</v>
      </c>
      <c r="C151" s="119"/>
      <c r="D151" s="74">
        <v>0.5068288518992745</v>
      </c>
      <c r="E151" s="119"/>
      <c r="F151" s="74">
        <v>0.0</v>
      </c>
      <c r="G151" s="119"/>
      <c r="H151" s="74">
        <v>85.03521126760563</v>
      </c>
      <c r="I151" s="119"/>
      <c r="J151" s="119"/>
      <c r="K151" s="74">
        <v>92.13250517598344</v>
      </c>
      <c r="L151" s="119"/>
      <c r="M151" s="119"/>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row>
    <row r="152">
      <c r="A152" s="121" t="s">
        <v>150</v>
      </c>
      <c r="B152" s="74">
        <v>47.368421052631575</v>
      </c>
      <c r="C152" s="123" t="s">
        <v>197</v>
      </c>
      <c r="D152" s="124">
        <v>0.6113067292644757</v>
      </c>
      <c r="E152" s="123" t="s">
        <v>197</v>
      </c>
      <c r="F152" s="74">
        <v>0.0</v>
      </c>
      <c r="G152" s="123" t="s">
        <v>197</v>
      </c>
      <c r="H152" s="74">
        <v>92.60563380281691</v>
      </c>
      <c r="I152" s="47" t="s">
        <v>198</v>
      </c>
      <c r="J152" s="47" t="s">
        <v>199</v>
      </c>
      <c r="K152" s="74">
        <v>91.25475285171103</v>
      </c>
      <c r="L152" s="123" t="s">
        <v>200</v>
      </c>
      <c r="M152" s="47" t="s">
        <v>201</v>
      </c>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row>
    <row r="153">
      <c r="A153" s="50" t="s">
        <v>115</v>
      </c>
      <c r="B153" s="49"/>
      <c r="C153" s="49"/>
      <c r="D153" s="54">
        <v>78.87323943661971</v>
      </c>
      <c r="E153" s="120">
        <f>AVERAGE(D153:D155)</f>
        <v>88.02816901</v>
      </c>
      <c r="F153" s="54">
        <v>89.95535714285714</v>
      </c>
      <c r="G153" s="120">
        <f>AVERAGE(F153:F155)</f>
        <v>92.60219944</v>
      </c>
      <c r="H153" s="49"/>
      <c r="I153" s="49"/>
      <c r="J153" s="120">
        <v>88.02816901408453</v>
      </c>
      <c r="K153" s="49"/>
      <c r="L153" s="49"/>
      <c r="M153" s="120">
        <v>92.60219943548645</v>
      </c>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row>
    <row r="154">
      <c r="A154" s="50" t="s">
        <v>115</v>
      </c>
      <c r="B154" s="49"/>
      <c r="C154" s="49"/>
      <c r="D154" s="54">
        <v>90.66901408450705</v>
      </c>
      <c r="E154" s="120">
        <f>STDEV(D153:D155)</f>
        <v>8.161497878</v>
      </c>
      <c r="F154" s="54">
        <v>94.36893203883496</v>
      </c>
      <c r="G154" s="120">
        <f>STDEV(F153:F155)</f>
        <v>2.334706757</v>
      </c>
      <c r="H154" s="49"/>
      <c r="I154" s="49"/>
      <c r="J154" s="120">
        <v>8.161497877816384</v>
      </c>
      <c r="K154" s="49"/>
      <c r="L154" s="49"/>
      <c r="M154" s="120">
        <v>2.3347067566347217</v>
      </c>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row>
    <row r="155">
      <c r="A155" s="50" t="s">
        <v>115</v>
      </c>
      <c r="B155" s="49"/>
      <c r="C155" s="49"/>
      <c r="D155" s="54">
        <v>94.54225352112677</v>
      </c>
      <c r="E155" s="49"/>
      <c r="F155" s="54">
        <v>93.48230912476723</v>
      </c>
      <c r="G155" s="49"/>
      <c r="H155" s="49"/>
      <c r="I155" s="49"/>
      <c r="J155" s="49"/>
      <c r="K155" s="49"/>
      <c r="L155" s="49"/>
      <c r="M155" s="49"/>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row>
    <row r="156">
      <c r="A156" s="121" t="s">
        <v>174</v>
      </c>
      <c r="B156" s="74">
        <v>50.847457627118644</v>
      </c>
      <c r="C156" s="122">
        <f>average(B156:B161)</f>
        <v>57.65329135</v>
      </c>
      <c r="D156" s="74">
        <v>62.76408450704225</v>
      </c>
      <c r="E156" s="122">
        <f>average(D156:D161)</f>
        <v>61.22235531</v>
      </c>
      <c r="F156" s="74">
        <v>87.56428237494156</v>
      </c>
      <c r="G156" s="122">
        <f>average(F156:F161)</f>
        <v>84.19585679</v>
      </c>
      <c r="H156" s="74">
        <v>80.45774647887325</v>
      </c>
      <c r="I156" s="122">
        <f>average(H156:H161)</f>
        <v>87.85211268</v>
      </c>
      <c r="J156" s="122">
        <v>89.14319248826293</v>
      </c>
      <c r="K156" s="74">
        <v>92.12253829321662</v>
      </c>
      <c r="L156" s="122">
        <f>average(K156:K161)</f>
        <v>89.83650283</v>
      </c>
      <c r="M156" s="122">
        <v>89.39840727692392</v>
      </c>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row>
    <row r="157">
      <c r="A157" s="121" t="s">
        <v>174</v>
      </c>
      <c r="B157" s="74">
        <v>62.37623762376238</v>
      </c>
      <c r="C157" s="122">
        <f>STDEV(B156:B161)</f>
        <v>3.910574074</v>
      </c>
      <c r="D157" s="74">
        <v>52.57936507936508</v>
      </c>
      <c r="E157" s="122">
        <f>STDEV(D156:D161)</f>
        <v>5.92769114</v>
      </c>
      <c r="F157" s="74">
        <v>85.43715120914163</v>
      </c>
      <c r="G157" s="122">
        <f>STDEV(F156:F161)</f>
        <v>4.993245955</v>
      </c>
      <c r="H157" s="74">
        <v>88.55633802816901</v>
      </c>
      <c r="I157" s="122">
        <f>STDEV(H156:H161)</f>
        <v>7.742476559</v>
      </c>
      <c r="J157" s="122">
        <v>8.734713080009817</v>
      </c>
      <c r="K157" s="74">
        <v>91.25248508946322</v>
      </c>
      <c r="L157" s="122">
        <f>STDEV(K156:K161)</f>
        <v>3.017455345</v>
      </c>
      <c r="M157" s="122">
        <v>2.7882758926650606</v>
      </c>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row>
    <row r="158">
      <c r="A158" s="121" t="s">
        <v>174</v>
      </c>
      <c r="B158" s="74">
        <v>60.0</v>
      </c>
      <c r="C158" s="119"/>
      <c r="D158" s="74">
        <v>59.07668231611895</v>
      </c>
      <c r="E158" s="119"/>
      <c r="F158" s="74">
        <v>86.49006622516556</v>
      </c>
      <c r="G158" s="119"/>
      <c r="H158" s="74">
        <v>92.95774647887323</v>
      </c>
      <c r="I158" s="119"/>
      <c r="J158" s="119"/>
      <c r="K158" s="74">
        <v>91.66666666666666</v>
      </c>
      <c r="L158" s="119"/>
      <c r="M158" s="119"/>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row>
    <row r="159">
      <c r="A159" s="121" t="s">
        <v>177</v>
      </c>
      <c r="B159" s="74">
        <v>58.0246913580247</v>
      </c>
      <c r="C159" s="119"/>
      <c r="D159" s="74">
        <v>65.10338627509739</v>
      </c>
      <c r="E159" s="119"/>
      <c r="F159" s="74">
        <v>89.3843498273878</v>
      </c>
      <c r="G159" s="119"/>
      <c r="H159" s="74">
        <v>97.35915492957746</v>
      </c>
      <c r="I159" s="119"/>
      <c r="J159" s="119"/>
      <c r="K159" s="74">
        <v>88.06509945750453</v>
      </c>
      <c r="L159" s="119"/>
      <c r="M159" s="119"/>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row>
    <row r="160">
      <c r="A160" s="121" t="s">
        <v>177</v>
      </c>
      <c r="B160" s="74">
        <v>56.33802816901409</v>
      </c>
      <c r="C160" s="119"/>
      <c r="D160" s="74">
        <v>69.5862676056338</v>
      </c>
      <c r="E160" s="119"/>
      <c r="F160" s="74">
        <v>79.94939911448449</v>
      </c>
      <c r="G160" s="119"/>
      <c r="H160" s="74">
        <v>90.84507042253523</v>
      </c>
      <c r="I160" s="119"/>
      <c r="J160" s="119"/>
      <c r="K160" s="74">
        <v>91.47286821705426</v>
      </c>
      <c r="L160" s="119"/>
      <c r="M160" s="119"/>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row>
    <row r="161">
      <c r="A161" s="121" t="s">
        <v>177</v>
      </c>
      <c r="B161" s="74">
        <v>58.333333333333336</v>
      </c>
      <c r="C161" s="123" t="s">
        <v>197</v>
      </c>
      <c r="D161" s="74">
        <v>58.22434607645876</v>
      </c>
      <c r="E161" s="123" t="s">
        <v>197</v>
      </c>
      <c r="F161" s="74">
        <v>76.3498920086393</v>
      </c>
      <c r="G161" s="123" t="s">
        <v>202</v>
      </c>
      <c r="H161" s="74">
        <v>76.93661971830987</v>
      </c>
      <c r="I161" s="47" t="s">
        <v>203</v>
      </c>
      <c r="J161" s="47" t="s">
        <v>204</v>
      </c>
      <c r="K161" s="74">
        <v>84.43935926773455</v>
      </c>
      <c r="L161" s="123" t="s">
        <v>205</v>
      </c>
      <c r="M161" s="47" t="s">
        <v>206</v>
      </c>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row>
    <row r="162">
      <c r="A162" s="112" t="s">
        <v>207</v>
      </c>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1.22" defaultRowHeight="15.0"/>
  <cols>
    <col customWidth="1" min="1" max="1" width="37.22"/>
    <col customWidth="1" min="2" max="2" width="8.89"/>
    <col customWidth="1" min="3" max="3" width="9.67"/>
    <col customWidth="1" min="5" max="5" width="7.44"/>
    <col customWidth="1" min="6" max="6" width="9.0"/>
    <col customWidth="1" min="7" max="7" width="7.0"/>
    <col customWidth="1" min="8" max="8" width="8.11"/>
    <col customWidth="1" min="9" max="9" width="9.22"/>
    <col customWidth="1" min="10" max="10" width="27.67"/>
    <col customWidth="1" min="11" max="11" width="6.89"/>
    <col customWidth="1" min="12" max="12" width="8.22"/>
    <col customWidth="1" min="13" max="13" width="9.44"/>
    <col customWidth="1" min="14" max="14" width="6.44"/>
    <col customWidth="1" min="15" max="15" width="8.89"/>
    <col customWidth="1" min="16" max="16" width="9.78"/>
    <col customWidth="1" min="17" max="17" width="6.89"/>
    <col customWidth="1" min="18" max="18" width="8.0"/>
    <col customWidth="1" min="19" max="19" width="7.33"/>
    <col customWidth="1" min="20" max="20" width="7.89"/>
    <col customWidth="1" min="21" max="21" width="6.33"/>
    <col customWidth="1" min="22" max="22" width="8.56"/>
    <col customWidth="1" min="23" max="23" width="6.89"/>
    <col customWidth="1" min="24" max="24" width="9.56"/>
    <col customWidth="1" min="25" max="25" width="6.56"/>
    <col customWidth="1" min="26" max="26" width="7.11"/>
    <col customWidth="1" min="27" max="27" width="7.78"/>
    <col customWidth="1" min="28" max="28" width="8.56"/>
    <col customWidth="1" min="30" max="30" width="10.56"/>
    <col customWidth="1" min="31" max="31" width="12.44"/>
    <col customWidth="1" min="34" max="34" width="12.56"/>
  </cols>
  <sheetData>
    <row r="1">
      <c r="A1" s="125" t="s">
        <v>208</v>
      </c>
      <c r="B1" s="26"/>
      <c r="C1" s="26"/>
      <c r="D1" s="26"/>
      <c r="E1" s="26"/>
      <c r="F1" s="26"/>
      <c r="G1" s="33"/>
      <c r="H1" s="26"/>
      <c r="I1" s="26"/>
      <c r="J1" s="26"/>
      <c r="K1" s="33"/>
      <c r="L1" s="26"/>
      <c r="M1" s="26"/>
      <c r="N1" s="33"/>
      <c r="O1" s="26"/>
      <c r="P1" s="32"/>
      <c r="Q1" s="26"/>
      <c r="R1" s="26"/>
      <c r="S1" s="26"/>
      <c r="T1" s="26"/>
      <c r="U1" s="26"/>
      <c r="V1" s="26"/>
      <c r="W1" s="26"/>
      <c r="X1" s="26"/>
      <c r="Y1" s="26"/>
      <c r="Z1" s="26"/>
      <c r="AA1" s="26"/>
      <c r="AB1" s="26"/>
      <c r="AC1" s="26"/>
      <c r="AD1" s="26"/>
      <c r="AE1" s="26"/>
      <c r="AF1" s="26"/>
      <c r="AG1" s="26"/>
      <c r="AH1" s="32"/>
    </row>
    <row r="2">
      <c r="A2" s="126" t="s">
        <v>209</v>
      </c>
      <c r="B2" s="115" t="s">
        <v>75</v>
      </c>
      <c r="C2" s="115" t="s">
        <v>76</v>
      </c>
      <c r="D2" s="115" t="s">
        <v>210</v>
      </c>
      <c r="E2" s="115" t="s">
        <v>78</v>
      </c>
      <c r="F2" s="116" t="s">
        <v>211</v>
      </c>
      <c r="G2" s="127" t="s">
        <v>80</v>
      </c>
      <c r="H2" s="115" t="s">
        <v>212</v>
      </c>
      <c r="I2" s="115" t="s">
        <v>213</v>
      </c>
      <c r="J2" s="128" t="s">
        <v>83</v>
      </c>
      <c r="K2" s="127" t="s">
        <v>84</v>
      </c>
      <c r="L2" s="115" t="s">
        <v>85</v>
      </c>
      <c r="M2" s="129" t="s">
        <v>214</v>
      </c>
      <c r="N2" s="127" t="s">
        <v>87</v>
      </c>
      <c r="O2" s="115" t="s">
        <v>88</v>
      </c>
      <c r="P2" s="116" t="s">
        <v>215</v>
      </c>
      <c r="Q2" s="115" t="s">
        <v>90</v>
      </c>
      <c r="R2" s="116" t="s">
        <v>91</v>
      </c>
      <c r="S2" s="116" t="s">
        <v>92</v>
      </c>
      <c r="T2" s="116" t="s">
        <v>216</v>
      </c>
      <c r="U2" s="115" t="s">
        <v>93</v>
      </c>
      <c r="V2" s="115" t="s">
        <v>94</v>
      </c>
      <c r="W2" s="115" t="s">
        <v>217</v>
      </c>
      <c r="X2" s="115" t="s">
        <v>218</v>
      </c>
      <c r="Y2" s="115" t="s">
        <v>219</v>
      </c>
      <c r="Z2" s="115" t="s">
        <v>220</v>
      </c>
      <c r="AA2" s="115" t="s">
        <v>99</v>
      </c>
      <c r="AB2" s="115" t="s">
        <v>221</v>
      </c>
      <c r="AC2" s="115" t="s">
        <v>222</v>
      </c>
      <c r="AD2" s="115" t="s">
        <v>223</v>
      </c>
      <c r="AE2" s="115" t="s">
        <v>224</v>
      </c>
      <c r="AF2" s="115" t="s">
        <v>225</v>
      </c>
      <c r="AG2" s="116" t="s">
        <v>226</v>
      </c>
      <c r="AH2" s="116" t="s">
        <v>227</v>
      </c>
    </row>
    <row r="3">
      <c r="A3" s="130" t="s">
        <v>228</v>
      </c>
      <c r="B3" s="47">
        <v>4593.0</v>
      </c>
      <c r="C3" s="47">
        <f t="shared" ref="C3:C47" si="1">B3/50</f>
        <v>91.86</v>
      </c>
      <c r="D3" s="131">
        <f t="shared" ref="D3:D47" si="2">(C3/107.06)*100</f>
        <v>85.80235382</v>
      </c>
      <c r="E3" s="47">
        <v>4382.0</v>
      </c>
      <c r="F3" s="131">
        <f t="shared" ref="F3:F47" si="3">(E3/B3)*100</f>
        <v>95.40605269</v>
      </c>
      <c r="G3" s="132">
        <f t="shared" ref="G3:G29" si="4">K3-L3+N3-O3</f>
        <v>3896</v>
      </c>
      <c r="H3" s="131">
        <f t="shared" ref="H3:H29" si="5">((E3-(K3+N3))/E3)*100</f>
        <v>6.754906435</v>
      </c>
      <c r="I3" s="131">
        <f t="shared" ref="I3:I47" si="6">(G3/B3)*100</f>
        <v>84.82473329</v>
      </c>
      <c r="J3" s="133" t="s">
        <v>110</v>
      </c>
      <c r="K3" s="132">
        <v>2024.0</v>
      </c>
      <c r="L3" s="47">
        <v>106.0</v>
      </c>
      <c r="M3" s="131">
        <f t="shared" ref="M3:M47" si="7">((K3-L3)/K3)*100</f>
        <v>94.76284585</v>
      </c>
      <c r="N3" s="132">
        <v>2062.0</v>
      </c>
      <c r="O3" s="47">
        <v>84.0</v>
      </c>
      <c r="P3" s="131">
        <f t="shared" ref="P3:P29" si="8">((N3-O3)/N3)*100</f>
        <v>95.92628516</v>
      </c>
      <c r="Q3" s="47">
        <v>1905.0</v>
      </c>
      <c r="R3" s="131">
        <f t="shared" ref="R3:R29" si="9">Q3/(N3-O3)</f>
        <v>0.9630940344</v>
      </c>
      <c r="S3" s="131">
        <f t="shared" ref="S3:S29" si="10">((K3-L3)/(K3-L3+N3-O3))*100</f>
        <v>49.22997947</v>
      </c>
      <c r="T3" s="131">
        <f t="shared" ref="T3:T29" si="11">100-S3</f>
        <v>50.77002053</v>
      </c>
      <c r="U3" s="47">
        <v>0.0</v>
      </c>
      <c r="V3" s="131"/>
      <c r="W3" s="47"/>
      <c r="X3" s="47"/>
      <c r="Y3" s="47"/>
      <c r="Z3" s="47"/>
      <c r="AA3" s="47"/>
      <c r="AB3" s="47"/>
      <c r="AC3" s="47"/>
      <c r="AD3" s="47"/>
      <c r="AE3" s="47"/>
      <c r="AF3" s="47">
        <v>4911.0</v>
      </c>
      <c r="AG3" s="47">
        <v>4735.0</v>
      </c>
      <c r="AH3" s="131">
        <f t="shared" ref="AH3:AH47" si="12">(AG3/AF3)*100</f>
        <v>96.41620851</v>
      </c>
    </row>
    <row r="4">
      <c r="A4" s="130" t="s">
        <v>228</v>
      </c>
      <c r="B4" s="47">
        <v>5018.0</v>
      </c>
      <c r="C4" s="47">
        <f t="shared" si="1"/>
        <v>100.36</v>
      </c>
      <c r="D4" s="131">
        <f t="shared" si="2"/>
        <v>93.74182701</v>
      </c>
      <c r="E4" s="47">
        <v>4819.0</v>
      </c>
      <c r="F4" s="131">
        <f t="shared" si="3"/>
        <v>96.0342766</v>
      </c>
      <c r="G4" s="132">
        <f t="shared" si="4"/>
        <v>4273</v>
      </c>
      <c r="H4" s="131">
        <f t="shared" si="5"/>
        <v>6.163104379</v>
      </c>
      <c r="I4" s="131">
        <f t="shared" si="6"/>
        <v>85.15344759</v>
      </c>
      <c r="J4" s="133" t="s">
        <v>110</v>
      </c>
      <c r="K4" s="132">
        <v>2329.0</v>
      </c>
      <c r="L4" s="132">
        <v>137.0</v>
      </c>
      <c r="M4" s="131">
        <f t="shared" si="7"/>
        <v>94.11764706</v>
      </c>
      <c r="N4" s="132">
        <v>2193.0</v>
      </c>
      <c r="O4" s="47">
        <v>112.0</v>
      </c>
      <c r="P4" s="131">
        <f t="shared" si="8"/>
        <v>94.89284086</v>
      </c>
      <c r="Q4" s="47">
        <v>2032.0</v>
      </c>
      <c r="R4" s="131">
        <f t="shared" si="9"/>
        <v>0.9764536281</v>
      </c>
      <c r="S4" s="131">
        <f t="shared" si="10"/>
        <v>51.29885326</v>
      </c>
      <c r="T4" s="131">
        <f t="shared" si="11"/>
        <v>48.70114674</v>
      </c>
      <c r="U4" s="47">
        <v>0.0</v>
      </c>
      <c r="V4" s="47"/>
      <c r="W4" s="47"/>
      <c r="X4" s="47"/>
      <c r="Y4" s="47"/>
      <c r="Z4" s="47"/>
      <c r="AA4" s="47"/>
      <c r="AB4" s="47"/>
      <c r="AC4" s="47"/>
      <c r="AD4" s="47"/>
      <c r="AE4" s="47"/>
      <c r="AF4" s="47">
        <v>4627.0</v>
      </c>
      <c r="AG4" s="47">
        <v>4419.0</v>
      </c>
      <c r="AH4" s="131">
        <f t="shared" si="12"/>
        <v>95.50464664</v>
      </c>
    </row>
    <row r="5">
      <c r="A5" s="130" t="s">
        <v>228</v>
      </c>
      <c r="B5" s="47">
        <v>4322.0</v>
      </c>
      <c r="C5" s="47">
        <f t="shared" si="1"/>
        <v>86.44</v>
      </c>
      <c r="D5" s="131">
        <f t="shared" si="2"/>
        <v>80.73977209</v>
      </c>
      <c r="E5" s="47">
        <v>4168.0</v>
      </c>
      <c r="F5" s="131">
        <f t="shared" si="3"/>
        <v>96.4368348</v>
      </c>
      <c r="G5" s="132">
        <f t="shared" si="4"/>
        <v>3446</v>
      </c>
      <c r="H5" s="131">
        <f t="shared" si="5"/>
        <v>11.97216891</v>
      </c>
      <c r="I5" s="131">
        <f t="shared" si="6"/>
        <v>79.73160574</v>
      </c>
      <c r="J5" s="133" t="s">
        <v>110</v>
      </c>
      <c r="K5" s="132">
        <v>1793.0</v>
      </c>
      <c r="L5" s="132">
        <v>95.0</v>
      </c>
      <c r="M5" s="131">
        <f t="shared" si="7"/>
        <v>94.7016174</v>
      </c>
      <c r="N5" s="132">
        <v>1876.0</v>
      </c>
      <c r="O5" s="47">
        <v>128.0</v>
      </c>
      <c r="P5" s="131">
        <f t="shared" si="8"/>
        <v>93.17697228</v>
      </c>
      <c r="Q5" s="47">
        <v>1662.0</v>
      </c>
      <c r="R5" s="131">
        <f t="shared" si="9"/>
        <v>0.9508009153</v>
      </c>
      <c r="S5" s="131">
        <f t="shared" si="10"/>
        <v>49.27452118</v>
      </c>
      <c r="T5" s="131">
        <f t="shared" si="11"/>
        <v>50.72547882</v>
      </c>
      <c r="U5" s="47">
        <v>0.0</v>
      </c>
      <c r="V5" s="47"/>
      <c r="W5" s="47"/>
      <c r="X5" s="47"/>
      <c r="Y5" s="47"/>
      <c r="Z5" s="47"/>
      <c r="AA5" s="47"/>
      <c r="AB5" s="47"/>
      <c r="AC5" s="47"/>
      <c r="AD5" s="47"/>
      <c r="AE5" s="47"/>
      <c r="AF5" s="47">
        <v>4749.0</v>
      </c>
      <c r="AG5" s="47">
        <v>4468.0</v>
      </c>
      <c r="AH5" s="131">
        <f t="shared" si="12"/>
        <v>94.08296483</v>
      </c>
    </row>
    <row r="6">
      <c r="A6" s="134" t="s">
        <v>229</v>
      </c>
      <c r="B6" s="135">
        <v>4473.0</v>
      </c>
      <c r="C6" s="135">
        <f t="shared" si="1"/>
        <v>89.46</v>
      </c>
      <c r="D6" s="136">
        <f t="shared" si="2"/>
        <v>83.56062021</v>
      </c>
      <c r="E6" s="135">
        <v>4025.0</v>
      </c>
      <c r="F6" s="136">
        <f t="shared" si="3"/>
        <v>89.98435055</v>
      </c>
      <c r="G6" s="137">
        <f t="shared" si="4"/>
        <v>3484</v>
      </c>
      <c r="H6" s="136">
        <f t="shared" si="5"/>
        <v>7.428571429</v>
      </c>
      <c r="I6" s="136">
        <f t="shared" si="6"/>
        <v>77.88955958</v>
      </c>
      <c r="J6" s="135" t="s">
        <v>230</v>
      </c>
      <c r="K6" s="137">
        <v>1902.0</v>
      </c>
      <c r="L6" s="135">
        <v>117.0</v>
      </c>
      <c r="M6" s="136">
        <f t="shared" si="7"/>
        <v>93.84858044</v>
      </c>
      <c r="N6" s="137">
        <v>1824.0</v>
      </c>
      <c r="O6" s="135">
        <v>125.0</v>
      </c>
      <c r="P6" s="136">
        <f t="shared" si="8"/>
        <v>93.14692982</v>
      </c>
      <c r="Q6" s="135">
        <v>1602.0</v>
      </c>
      <c r="R6" s="136">
        <f t="shared" si="9"/>
        <v>0.9429075927</v>
      </c>
      <c r="S6" s="136">
        <f t="shared" si="10"/>
        <v>51.23421355</v>
      </c>
      <c r="T6" s="136">
        <f t="shared" si="11"/>
        <v>48.76578645</v>
      </c>
      <c r="U6" s="135">
        <v>0.0</v>
      </c>
      <c r="V6" s="135"/>
      <c r="W6" s="135"/>
      <c r="X6" s="135"/>
      <c r="Y6" s="135"/>
      <c r="Z6" s="135"/>
      <c r="AA6" s="135"/>
      <c r="AB6" s="135"/>
      <c r="AC6" s="135"/>
      <c r="AD6" s="135"/>
      <c r="AE6" s="135"/>
      <c r="AF6" s="135">
        <v>4015.0</v>
      </c>
      <c r="AG6" s="135">
        <v>3761.0</v>
      </c>
      <c r="AH6" s="136">
        <f t="shared" si="12"/>
        <v>93.67372354</v>
      </c>
    </row>
    <row r="7">
      <c r="A7" s="134" t="s">
        <v>229</v>
      </c>
      <c r="B7" s="135">
        <v>4609.0</v>
      </c>
      <c r="C7" s="135">
        <f t="shared" si="1"/>
        <v>92.18</v>
      </c>
      <c r="D7" s="136">
        <f t="shared" si="2"/>
        <v>86.10125163</v>
      </c>
      <c r="E7" s="135">
        <v>3971.0</v>
      </c>
      <c r="F7" s="136">
        <f t="shared" si="3"/>
        <v>86.1575179</v>
      </c>
      <c r="G7" s="137">
        <f t="shared" si="4"/>
        <v>3311</v>
      </c>
      <c r="H7" s="136">
        <f t="shared" si="5"/>
        <v>9.896751448</v>
      </c>
      <c r="I7" s="136">
        <f t="shared" si="6"/>
        <v>71.83770883</v>
      </c>
      <c r="J7" s="135" t="s">
        <v>230</v>
      </c>
      <c r="K7" s="137">
        <v>1723.0</v>
      </c>
      <c r="L7" s="135">
        <v>128.0</v>
      </c>
      <c r="M7" s="136">
        <f t="shared" si="7"/>
        <v>92.57109692</v>
      </c>
      <c r="N7" s="137">
        <v>1855.0</v>
      </c>
      <c r="O7" s="135">
        <v>139.0</v>
      </c>
      <c r="P7" s="136">
        <f t="shared" si="8"/>
        <v>92.50673854</v>
      </c>
      <c r="Q7" s="135">
        <v>1648.0</v>
      </c>
      <c r="R7" s="136">
        <f t="shared" si="9"/>
        <v>0.9603729604</v>
      </c>
      <c r="S7" s="136">
        <f t="shared" si="10"/>
        <v>48.17275748</v>
      </c>
      <c r="T7" s="136">
        <f t="shared" si="11"/>
        <v>51.82724252</v>
      </c>
      <c r="U7" s="135">
        <v>0.0</v>
      </c>
      <c r="V7" s="135"/>
      <c r="W7" s="135"/>
      <c r="X7" s="135"/>
      <c r="Y7" s="135"/>
      <c r="Z7" s="135"/>
      <c r="AA7" s="135"/>
      <c r="AB7" s="135"/>
      <c r="AC7" s="135"/>
      <c r="AD7" s="135"/>
      <c r="AE7" s="135"/>
      <c r="AF7" s="135">
        <v>3982.0</v>
      </c>
      <c r="AG7" s="135">
        <v>3557.0</v>
      </c>
      <c r="AH7" s="136">
        <f t="shared" si="12"/>
        <v>89.32697137</v>
      </c>
    </row>
    <row r="8">
      <c r="A8" s="134" t="s">
        <v>229</v>
      </c>
      <c r="B8" s="135">
        <v>4028.0</v>
      </c>
      <c r="C8" s="135">
        <f t="shared" si="1"/>
        <v>80.56</v>
      </c>
      <c r="D8" s="136">
        <f t="shared" si="2"/>
        <v>75.24752475</v>
      </c>
      <c r="E8" s="135">
        <v>3652.0</v>
      </c>
      <c r="F8" s="136">
        <f t="shared" si="3"/>
        <v>90.6653426</v>
      </c>
      <c r="G8" s="137">
        <f t="shared" si="4"/>
        <v>3032</v>
      </c>
      <c r="H8" s="136">
        <f t="shared" si="5"/>
        <v>9.830230011</v>
      </c>
      <c r="I8" s="136">
        <f t="shared" si="6"/>
        <v>75.27308838</v>
      </c>
      <c r="J8" s="135" t="s">
        <v>230</v>
      </c>
      <c r="K8" s="137">
        <v>1694.0</v>
      </c>
      <c r="L8" s="135">
        <v>133.0</v>
      </c>
      <c r="M8" s="136">
        <f t="shared" si="7"/>
        <v>92.14876033</v>
      </c>
      <c r="N8" s="137">
        <v>1599.0</v>
      </c>
      <c r="O8" s="135">
        <v>128.0</v>
      </c>
      <c r="P8" s="136">
        <f t="shared" si="8"/>
        <v>91.99499687</v>
      </c>
      <c r="Q8" s="135">
        <v>1419.0</v>
      </c>
      <c r="R8" s="136">
        <f t="shared" si="9"/>
        <v>0.964649898</v>
      </c>
      <c r="S8" s="136">
        <f t="shared" si="10"/>
        <v>51.48416887</v>
      </c>
      <c r="T8" s="136">
        <f t="shared" si="11"/>
        <v>48.51583113</v>
      </c>
      <c r="U8" s="135">
        <v>0.0</v>
      </c>
      <c r="V8" s="135"/>
      <c r="W8" s="135"/>
      <c r="X8" s="135"/>
      <c r="Y8" s="135"/>
      <c r="Z8" s="135"/>
      <c r="AA8" s="135"/>
      <c r="AB8" s="135"/>
      <c r="AC8" s="135"/>
      <c r="AD8" s="135"/>
      <c r="AE8" s="135"/>
      <c r="AF8" s="135">
        <v>4113.0</v>
      </c>
      <c r="AG8" s="135">
        <v>3895.0</v>
      </c>
      <c r="AH8" s="136">
        <f t="shared" si="12"/>
        <v>94.69973256</v>
      </c>
    </row>
    <row r="9">
      <c r="A9" s="138" t="s">
        <v>231</v>
      </c>
      <c r="B9" s="139">
        <v>3523.0</v>
      </c>
      <c r="C9" s="139">
        <f t="shared" si="1"/>
        <v>70.46</v>
      </c>
      <c r="D9" s="140">
        <f t="shared" si="2"/>
        <v>65.81356249</v>
      </c>
      <c r="E9" s="139">
        <v>2875.0</v>
      </c>
      <c r="F9" s="140">
        <f t="shared" si="3"/>
        <v>81.6065853</v>
      </c>
      <c r="G9" s="141">
        <f t="shared" si="4"/>
        <v>2371</v>
      </c>
      <c r="H9" s="140">
        <f t="shared" si="5"/>
        <v>11.26956522</v>
      </c>
      <c r="I9" s="140">
        <f t="shared" si="6"/>
        <v>67.30059608</v>
      </c>
      <c r="J9" s="139" t="s">
        <v>232</v>
      </c>
      <c r="K9" s="141">
        <v>1255.0</v>
      </c>
      <c r="L9" s="139">
        <v>96.0</v>
      </c>
      <c r="M9" s="140">
        <f t="shared" si="7"/>
        <v>92.35059761</v>
      </c>
      <c r="N9" s="141">
        <v>1296.0</v>
      </c>
      <c r="O9" s="139">
        <v>84.0</v>
      </c>
      <c r="P9" s="140">
        <f t="shared" si="8"/>
        <v>93.51851852</v>
      </c>
      <c r="Q9" s="139">
        <v>1177.0</v>
      </c>
      <c r="R9" s="140">
        <f t="shared" si="9"/>
        <v>0.9711221122</v>
      </c>
      <c r="S9" s="140">
        <f t="shared" si="10"/>
        <v>48.88232813</v>
      </c>
      <c r="T9" s="140">
        <f t="shared" si="11"/>
        <v>51.11767187</v>
      </c>
      <c r="U9" s="139">
        <v>0.0</v>
      </c>
      <c r="V9" s="139"/>
      <c r="W9" s="139"/>
      <c r="X9" s="139"/>
      <c r="Y9" s="139"/>
      <c r="Z9" s="139"/>
      <c r="AA9" s="139"/>
      <c r="AB9" s="139"/>
      <c r="AC9" s="139"/>
      <c r="AD9" s="139"/>
      <c r="AE9" s="139"/>
      <c r="AF9" s="139">
        <v>3874.0</v>
      </c>
      <c r="AG9" s="139">
        <v>3289.0</v>
      </c>
      <c r="AH9" s="140">
        <f t="shared" si="12"/>
        <v>84.89932886</v>
      </c>
    </row>
    <row r="10">
      <c r="A10" s="138" t="s">
        <v>231</v>
      </c>
      <c r="B10" s="139">
        <v>3619.0</v>
      </c>
      <c r="C10" s="139">
        <f t="shared" si="1"/>
        <v>72.38</v>
      </c>
      <c r="D10" s="140">
        <f t="shared" si="2"/>
        <v>67.60694937</v>
      </c>
      <c r="E10" s="139">
        <v>3028.0</v>
      </c>
      <c r="F10" s="140">
        <f t="shared" si="3"/>
        <v>83.66952197</v>
      </c>
      <c r="G10" s="141">
        <f t="shared" si="4"/>
        <v>2256</v>
      </c>
      <c r="H10" s="140">
        <f t="shared" si="5"/>
        <v>19.25363276</v>
      </c>
      <c r="I10" s="140">
        <f t="shared" si="6"/>
        <v>62.33766234</v>
      </c>
      <c r="J10" s="139" t="s">
        <v>232</v>
      </c>
      <c r="K10" s="141">
        <v>1298.0</v>
      </c>
      <c r="L10" s="139">
        <v>117.0</v>
      </c>
      <c r="M10" s="140">
        <f t="shared" si="7"/>
        <v>90.98613251</v>
      </c>
      <c r="N10" s="141">
        <v>1147.0</v>
      </c>
      <c r="O10" s="139">
        <v>72.0</v>
      </c>
      <c r="P10" s="140">
        <f t="shared" si="8"/>
        <v>93.72275501</v>
      </c>
      <c r="Q10" s="139">
        <v>998.0</v>
      </c>
      <c r="R10" s="140">
        <f t="shared" si="9"/>
        <v>0.928372093</v>
      </c>
      <c r="S10" s="140">
        <f t="shared" si="10"/>
        <v>52.34929078</v>
      </c>
      <c r="T10" s="140">
        <f t="shared" si="11"/>
        <v>47.65070922</v>
      </c>
      <c r="U10" s="139">
        <v>0.0</v>
      </c>
      <c r="V10" s="139"/>
      <c r="W10" s="139"/>
      <c r="X10" s="139"/>
      <c r="Y10" s="139"/>
      <c r="Z10" s="139"/>
      <c r="AA10" s="139"/>
      <c r="AB10" s="139"/>
      <c r="AC10" s="139"/>
      <c r="AD10" s="139"/>
      <c r="AE10" s="139"/>
      <c r="AF10" s="139">
        <v>3799.0</v>
      </c>
      <c r="AG10" s="139">
        <v>3347.0</v>
      </c>
      <c r="AH10" s="140">
        <f t="shared" si="12"/>
        <v>88.10213214</v>
      </c>
    </row>
    <row r="11">
      <c r="A11" s="138" t="s">
        <v>231</v>
      </c>
      <c r="B11" s="139">
        <v>3184.0</v>
      </c>
      <c r="C11" s="139">
        <f t="shared" si="1"/>
        <v>63.68</v>
      </c>
      <c r="D11" s="140">
        <f t="shared" si="2"/>
        <v>59.48066505</v>
      </c>
      <c r="E11" s="139">
        <v>2763.0</v>
      </c>
      <c r="F11" s="140">
        <f t="shared" si="3"/>
        <v>86.77763819</v>
      </c>
      <c r="G11" s="141">
        <f t="shared" si="4"/>
        <v>2280</v>
      </c>
      <c r="H11" s="140">
        <f t="shared" si="5"/>
        <v>10.42345277</v>
      </c>
      <c r="I11" s="140">
        <f t="shared" si="6"/>
        <v>71.6080402</v>
      </c>
      <c r="J11" s="139" t="s">
        <v>232</v>
      </c>
      <c r="K11" s="141">
        <v>1206.0</v>
      </c>
      <c r="L11" s="139">
        <v>90.0</v>
      </c>
      <c r="M11" s="140">
        <f t="shared" si="7"/>
        <v>92.53731343</v>
      </c>
      <c r="N11" s="141">
        <v>1269.0</v>
      </c>
      <c r="O11" s="139">
        <v>105.0</v>
      </c>
      <c r="P11" s="140">
        <f t="shared" si="8"/>
        <v>91.72576832</v>
      </c>
      <c r="Q11" s="139">
        <v>1091.0</v>
      </c>
      <c r="R11" s="140">
        <f t="shared" si="9"/>
        <v>0.9372852234</v>
      </c>
      <c r="S11" s="140">
        <f t="shared" si="10"/>
        <v>48.94736842</v>
      </c>
      <c r="T11" s="140">
        <f t="shared" si="11"/>
        <v>51.05263158</v>
      </c>
      <c r="U11" s="139">
        <v>0.0</v>
      </c>
      <c r="V11" s="139"/>
      <c r="W11" s="139"/>
      <c r="X11" s="139"/>
      <c r="Y11" s="139"/>
      <c r="Z11" s="139"/>
      <c r="AA11" s="139"/>
      <c r="AB11" s="139"/>
      <c r="AC11" s="139"/>
      <c r="AD11" s="139"/>
      <c r="AE11" s="139"/>
      <c r="AF11" s="139">
        <v>3515.0</v>
      </c>
      <c r="AG11" s="139">
        <v>3192.0</v>
      </c>
      <c r="AH11" s="140">
        <f t="shared" si="12"/>
        <v>90.81081081</v>
      </c>
    </row>
    <row r="12">
      <c r="A12" s="142" t="s">
        <v>233</v>
      </c>
      <c r="B12" s="58">
        <v>4930.0</v>
      </c>
      <c r="C12" s="58">
        <f t="shared" si="1"/>
        <v>98.6</v>
      </c>
      <c r="D12" s="59">
        <f t="shared" si="2"/>
        <v>92.09788903</v>
      </c>
      <c r="E12" s="58">
        <v>4421.0</v>
      </c>
      <c r="F12" s="59">
        <f t="shared" si="3"/>
        <v>89.67545639</v>
      </c>
      <c r="G12" s="143">
        <f t="shared" si="4"/>
        <v>3616</v>
      </c>
      <c r="H12" s="59">
        <f t="shared" si="5"/>
        <v>12.59895951</v>
      </c>
      <c r="I12" s="59">
        <f t="shared" si="6"/>
        <v>73.34685598</v>
      </c>
      <c r="J12" s="58" t="s">
        <v>234</v>
      </c>
      <c r="K12" s="143">
        <v>1890.0</v>
      </c>
      <c r="L12" s="58">
        <v>108.0</v>
      </c>
      <c r="M12" s="59">
        <f t="shared" si="7"/>
        <v>94.28571429</v>
      </c>
      <c r="N12" s="143">
        <v>1974.0</v>
      </c>
      <c r="O12" s="58">
        <v>140.0</v>
      </c>
      <c r="P12" s="59">
        <f t="shared" si="8"/>
        <v>92.90780142</v>
      </c>
      <c r="Q12" s="58">
        <v>1752.0</v>
      </c>
      <c r="R12" s="59">
        <f t="shared" si="9"/>
        <v>0.9552889858</v>
      </c>
      <c r="S12" s="59">
        <f t="shared" si="10"/>
        <v>49.28097345</v>
      </c>
      <c r="T12" s="59">
        <f t="shared" si="11"/>
        <v>50.71902655</v>
      </c>
      <c r="U12" s="58">
        <v>0.0</v>
      </c>
      <c r="V12" s="58"/>
      <c r="W12" s="58"/>
      <c r="X12" s="58"/>
      <c r="Y12" s="58"/>
      <c r="Z12" s="58"/>
      <c r="AA12" s="58"/>
      <c r="AB12" s="58"/>
      <c r="AC12" s="58"/>
      <c r="AD12" s="58"/>
      <c r="AE12" s="58"/>
      <c r="AF12" s="58">
        <v>4352.0</v>
      </c>
      <c r="AG12" s="58">
        <v>3997.0</v>
      </c>
      <c r="AH12" s="59">
        <f t="shared" si="12"/>
        <v>91.84283088</v>
      </c>
    </row>
    <row r="13">
      <c r="A13" s="142" t="s">
        <v>233</v>
      </c>
      <c r="B13" s="58">
        <v>5353.0</v>
      </c>
      <c r="C13" s="58">
        <f t="shared" si="1"/>
        <v>107.06</v>
      </c>
      <c r="D13" s="59">
        <f t="shared" si="2"/>
        <v>100</v>
      </c>
      <c r="E13" s="58">
        <v>4779.0</v>
      </c>
      <c r="F13" s="59">
        <f t="shared" si="3"/>
        <v>89.27704091</v>
      </c>
      <c r="G13" s="143">
        <f t="shared" si="4"/>
        <v>3837</v>
      </c>
      <c r="H13" s="59">
        <f t="shared" si="5"/>
        <v>13.55932203</v>
      </c>
      <c r="I13" s="59">
        <f t="shared" si="6"/>
        <v>71.67943209</v>
      </c>
      <c r="J13" s="58" t="s">
        <v>234</v>
      </c>
      <c r="K13" s="143">
        <v>2013.0</v>
      </c>
      <c r="L13" s="58">
        <v>153.0</v>
      </c>
      <c r="M13" s="59">
        <f t="shared" si="7"/>
        <v>92.39940387</v>
      </c>
      <c r="N13" s="143">
        <v>2118.0</v>
      </c>
      <c r="O13" s="58">
        <v>141.0</v>
      </c>
      <c r="P13" s="59">
        <f t="shared" si="8"/>
        <v>93.3427762</v>
      </c>
      <c r="Q13" s="58">
        <v>1859.0</v>
      </c>
      <c r="R13" s="59">
        <f t="shared" si="9"/>
        <v>0.9403136065</v>
      </c>
      <c r="S13" s="59">
        <f t="shared" si="10"/>
        <v>48.47537138</v>
      </c>
      <c r="T13" s="59">
        <f t="shared" si="11"/>
        <v>51.52462862</v>
      </c>
      <c r="U13" s="58">
        <v>0.0</v>
      </c>
      <c r="V13" s="58"/>
      <c r="W13" s="58"/>
      <c r="X13" s="58"/>
      <c r="Y13" s="58"/>
      <c r="Z13" s="58"/>
      <c r="AA13" s="58"/>
      <c r="AB13" s="58"/>
      <c r="AC13" s="58"/>
      <c r="AD13" s="58"/>
      <c r="AE13" s="58"/>
      <c r="AF13" s="58">
        <v>3675.0</v>
      </c>
      <c r="AG13" s="58">
        <v>3314.0</v>
      </c>
      <c r="AH13" s="59">
        <f t="shared" si="12"/>
        <v>90.17687075</v>
      </c>
    </row>
    <row r="14">
      <c r="A14" s="142" t="s">
        <v>233</v>
      </c>
      <c r="B14" s="58">
        <v>5028.0</v>
      </c>
      <c r="C14" s="58">
        <f t="shared" si="1"/>
        <v>100.56</v>
      </c>
      <c r="D14" s="59">
        <f t="shared" si="2"/>
        <v>93.92863815</v>
      </c>
      <c r="E14" s="58">
        <v>4238.0</v>
      </c>
      <c r="F14" s="59">
        <f t="shared" si="3"/>
        <v>84.28798727</v>
      </c>
      <c r="G14" s="143">
        <f t="shared" si="4"/>
        <v>3473</v>
      </c>
      <c r="H14" s="59">
        <f t="shared" si="5"/>
        <v>12.34072676</v>
      </c>
      <c r="I14" s="59">
        <f t="shared" si="6"/>
        <v>69.07319014</v>
      </c>
      <c r="J14" s="58" t="s">
        <v>234</v>
      </c>
      <c r="K14" s="143">
        <v>1914.0</v>
      </c>
      <c r="L14" s="58">
        <v>122.0</v>
      </c>
      <c r="M14" s="59">
        <f t="shared" si="7"/>
        <v>93.62591432</v>
      </c>
      <c r="N14" s="143">
        <v>1801.0</v>
      </c>
      <c r="O14" s="58">
        <v>120.0</v>
      </c>
      <c r="P14" s="59">
        <f t="shared" si="8"/>
        <v>93.33703498</v>
      </c>
      <c r="Q14" s="58">
        <v>1611.0</v>
      </c>
      <c r="R14" s="59">
        <f t="shared" si="9"/>
        <v>0.9583581202</v>
      </c>
      <c r="S14" s="59">
        <f t="shared" si="10"/>
        <v>51.59804204</v>
      </c>
      <c r="T14" s="59">
        <f t="shared" si="11"/>
        <v>48.40195796</v>
      </c>
      <c r="U14" s="58">
        <v>0.0</v>
      </c>
      <c r="V14" s="58"/>
      <c r="W14" s="58"/>
      <c r="X14" s="58"/>
      <c r="Y14" s="58"/>
      <c r="Z14" s="58"/>
      <c r="AA14" s="58"/>
      <c r="AB14" s="58"/>
      <c r="AC14" s="58"/>
      <c r="AD14" s="58"/>
      <c r="AE14" s="58"/>
      <c r="AF14" s="58">
        <v>4696.0</v>
      </c>
      <c r="AG14" s="58">
        <v>4267.0</v>
      </c>
      <c r="AH14" s="59">
        <f t="shared" si="12"/>
        <v>90.86456559</v>
      </c>
    </row>
    <row r="15">
      <c r="A15" s="61" t="s">
        <v>235</v>
      </c>
      <c r="B15" s="56">
        <v>4471.0</v>
      </c>
      <c r="C15" s="56">
        <f t="shared" si="1"/>
        <v>89.42</v>
      </c>
      <c r="D15" s="144">
        <f t="shared" si="2"/>
        <v>83.52325799</v>
      </c>
      <c r="E15" s="56">
        <v>3874.0</v>
      </c>
      <c r="F15" s="144">
        <f t="shared" si="3"/>
        <v>86.64728249</v>
      </c>
      <c r="G15" s="145">
        <f t="shared" si="4"/>
        <v>3285</v>
      </c>
      <c r="H15" s="144">
        <f t="shared" si="5"/>
        <v>8.724832215</v>
      </c>
      <c r="I15" s="144">
        <f t="shared" si="6"/>
        <v>73.47349586</v>
      </c>
      <c r="J15" s="56" t="s">
        <v>236</v>
      </c>
      <c r="K15" s="145">
        <v>1811.0</v>
      </c>
      <c r="L15" s="56">
        <v>132.0</v>
      </c>
      <c r="M15" s="144">
        <f t="shared" si="7"/>
        <v>92.71120928</v>
      </c>
      <c r="N15" s="145">
        <v>1725.0</v>
      </c>
      <c r="O15" s="56">
        <v>119.0</v>
      </c>
      <c r="P15" s="144">
        <f t="shared" si="8"/>
        <v>93.10144928</v>
      </c>
      <c r="Q15" s="56">
        <v>1548.0</v>
      </c>
      <c r="R15" s="144">
        <f t="shared" si="9"/>
        <v>0.9638854296</v>
      </c>
      <c r="S15" s="144">
        <f t="shared" si="10"/>
        <v>51.11111111</v>
      </c>
      <c r="T15" s="144">
        <f t="shared" si="11"/>
        <v>48.88888889</v>
      </c>
      <c r="U15" s="56">
        <v>0.0</v>
      </c>
      <c r="V15" s="56"/>
      <c r="W15" s="56"/>
      <c r="X15" s="56"/>
      <c r="Y15" s="56"/>
      <c r="Z15" s="56"/>
      <c r="AA15" s="56"/>
      <c r="AB15" s="56"/>
      <c r="AC15" s="56"/>
      <c r="AD15" s="56"/>
      <c r="AE15" s="56"/>
      <c r="AF15" s="56">
        <v>4762.0</v>
      </c>
      <c r="AG15" s="56">
        <v>4053.0</v>
      </c>
      <c r="AH15" s="144">
        <f t="shared" si="12"/>
        <v>85.11129777</v>
      </c>
    </row>
    <row r="16">
      <c r="A16" s="61" t="s">
        <v>235</v>
      </c>
      <c r="B16" s="56">
        <v>4874.0</v>
      </c>
      <c r="C16" s="56">
        <f t="shared" si="1"/>
        <v>97.48</v>
      </c>
      <c r="D16" s="144">
        <f t="shared" si="2"/>
        <v>91.05174668</v>
      </c>
      <c r="E16" s="56">
        <v>4317.0</v>
      </c>
      <c r="F16" s="144">
        <f t="shared" si="3"/>
        <v>88.57201477</v>
      </c>
      <c r="G16" s="145">
        <f t="shared" si="4"/>
        <v>3660</v>
      </c>
      <c r="H16" s="144">
        <f t="shared" si="5"/>
        <v>9.312022238</v>
      </c>
      <c r="I16" s="144">
        <f t="shared" si="6"/>
        <v>75.09232663</v>
      </c>
      <c r="J16" s="56" t="s">
        <v>236</v>
      </c>
      <c r="K16" s="145">
        <v>1989.0</v>
      </c>
      <c r="L16" s="56">
        <v>119.0</v>
      </c>
      <c r="M16" s="144">
        <f t="shared" si="7"/>
        <v>94.01709402</v>
      </c>
      <c r="N16" s="145">
        <v>1926.0</v>
      </c>
      <c r="O16" s="56">
        <v>136.0</v>
      </c>
      <c r="P16" s="144">
        <f t="shared" si="8"/>
        <v>92.93873313</v>
      </c>
      <c r="Q16" s="56">
        <v>1707.0</v>
      </c>
      <c r="R16" s="144">
        <f t="shared" si="9"/>
        <v>0.9536312849</v>
      </c>
      <c r="S16" s="144">
        <f t="shared" si="10"/>
        <v>51.09289617</v>
      </c>
      <c r="T16" s="144">
        <f t="shared" si="11"/>
        <v>48.90710383</v>
      </c>
      <c r="U16" s="56">
        <v>0.0</v>
      </c>
      <c r="V16" s="56"/>
      <c r="W16" s="56"/>
      <c r="X16" s="56"/>
      <c r="Y16" s="56"/>
      <c r="Z16" s="56"/>
      <c r="AA16" s="56"/>
      <c r="AB16" s="56"/>
      <c r="AC16" s="56"/>
      <c r="AD16" s="56"/>
      <c r="AE16" s="56"/>
      <c r="AF16" s="56">
        <v>4055.0</v>
      </c>
      <c r="AG16" s="56">
        <v>3655.0</v>
      </c>
      <c r="AH16" s="144">
        <f t="shared" si="12"/>
        <v>90.13563502</v>
      </c>
    </row>
    <row r="17">
      <c r="A17" s="61" t="s">
        <v>235</v>
      </c>
      <c r="B17" s="56">
        <v>5199.0</v>
      </c>
      <c r="C17" s="56">
        <f t="shared" si="1"/>
        <v>103.98</v>
      </c>
      <c r="D17" s="144">
        <f t="shared" si="2"/>
        <v>97.12310854</v>
      </c>
      <c r="E17" s="56">
        <v>4526.0</v>
      </c>
      <c r="F17" s="144">
        <f t="shared" si="3"/>
        <v>87.05520292</v>
      </c>
      <c r="G17" s="145">
        <f t="shared" si="4"/>
        <v>3577</v>
      </c>
      <c r="H17" s="144">
        <f t="shared" si="5"/>
        <v>14.44984534</v>
      </c>
      <c r="I17" s="144">
        <f t="shared" si="6"/>
        <v>68.80169263</v>
      </c>
      <c r="J17" s="56" t="s">
        <v>236</v>
      </c>
      <c r="K17" s="145">
        <v>1849.0</v>
      </c>
      <c r="L17" s="56">
        <v>133.0</v>
      </c>
      <c r="M17" s="144">
        <f t="shared" si="7"/>
        <v>92.80692266</v>
      </c>
      <c r="N17" s="145">
        <v>2023.0</v>
      </c>
      <c r="O17" s="56">
        <v>162.0</v>
      </c>
      <c r="P17" s="144">
        <f t="shared" si="8"/>
        <v>91.99209095</v>
      </c>
      <c r="Q17" s="56">
        <v>1738.0</v>
      </c>
      <c r="R17" s="144">
        <f t="shared" si="9"/>
        <v>0.9339065019</v>
      </c>
      <c r="S17" s="144">
        <f t="shared" si="10"/>
        <v>47.97316187</v>
      </c>
      <c r="T17" s="144">
        <f t="shared" si="11"/>
        <v>52.02683813</v>
      </c>
      <c r="U17" s="56">
        <v>0.0</v>
      </c>
      <c r="V17" s="56"/>
      <c r="W17" s="56"/>
      <c r="X17" s="56"/>
      <c r="Y17" s="56"/>
      <c r="Z17" s="56"/>
      <c r="AA17" s="56"/>
      <c r="AB17" s="56"/>
      <c r="AC17" s="56"/>
      <c r="AD17" s="56"/>
      <c r="AE17" s="56"/>
      <c r="AF17" s="56">
        <v>4370.0</v>
      </c>
      <c r="AG17" s="56">
        <v>3851.0</v>
      </c>
      <c r="AH17" s="144">
        <f t="shared" si="12"/>
        <v>88.12356979</v>
      </c>
    </row>
    <row r="18">
      <c r="A18" s="70" t="s">
        <v>237</v>
      </c>
      <c r="B18" s="71">
        <v>4697.0</v>
      </c>
      <c r="C18" s="71">
        <f t="shared" si="1"/>
        <v>93.94</v>
      </c>
      <c r="D18" s="83">
        <f t="shared" si="2"/>
        <v>87.74518961</v>
      </c>
      <c r="E18" s="71">
        <v>4142.0</v>
      </c>
      <c r="F18" s="83">
        <f t="shared" si="3"/>
        <v>88.1839472</v>
      </c>
      <c r="G18" s="146">
        <f t="shared" si="4"/>
        <v>3548</v>
      </c>
      <c r="H18" s="83">
        <f t="shared" si="5"/>
        <v>9.222597779</v>
      </c>
      <c r="I18" s="83">
        <f t="shared" si="6"/>
        <v>75.53757718</v>
      </c>
      <c r="J18" s="71" t="s">
        <v>238</v>
      </c>
      <c r="K18" s="146">
        <v>2014.0</v>
      </c>
      <c r="L18" s="71">
        <v>117.0</v>
      </c>
      <c r="M18" s="83">
        <f t="shared" si="7"/>
        <v>94.19066534</v>
      </c>
      <c r="N18" s="146">
        <v>1746.0</v>
      </c>
      <c r="O18" s="71">
        <v>95.0</v>
      </c>
      <c r="P18" s="83">
        <f t="shared" si="8"/>
        <v>94.55899198</v>
      </c>
      <c r="Q18" s="71">
        <v>1523.0</v>
      </c>
      <c r="R18" s="83">
        <f t="shared" si="9"/>
        <v>0.9224712296</v>
      </c>
      <c r="S18" s="83">
        <f t="shared" si="10"/>
        <v>53.46674183</v>
      </c>
      <c r="T18" s="83">
        <f t="shared" si="11"/>
        <v>46.53325817</v>
      </c>
      <c r="U18" s="71">
        <v>0.0</v>
      </c>
      <c r="V18" s="71"/>
      <c r="W18" s="71"/>
      <c r="X18" s="71"/>
      <c r="Y18" s="71"/>
      <c r="Z18" s="71"/>
      <c r="AA18" s="71"/>
      <c r="AB18" s="71"/>
      <c r="AC18" s="71"/>
      <c r="AD18" s="71"/>
      <c r="AE18" s="71"/>
      <c r="AF18" s="71">
        <v>2983.0</v>
      </c>
      <c r="AG18" s="71">
        <v>2653.0</v>
      </c>
      <c r="AH18" s="83">
        <f t="shared" si="12"/>
        <v>88.93731143</v>
      </c>
    </row>
    <row r="19">
      <c r="A19" s="70" t="s">
        <v>237</v>
      </c>
      <c r="B19" s="71">
        <v>4629.0</v>
      </c>
      <c r="C19" s="71">
        <f t="shared" si="1"/>
        <v>92.58</v>
      </c>
      <c r="D19" s="83">
        <f t="shared" si="2"/>
        <v>86.4748739</v>
      </c>
      <c r="E19" s="71">
        <v>4048.0</v>
      </c>
      <c r="F19" s="83">
        <f t="shared" si="3"/>
        <v>87.44869302</v>
      </c>
      <c r="G19" s="146">
        <f t="shared" si="4"/>
        <v>3327</v>
      </c>
      <c r="H19" s="83">
        <f t="shared" si="5"/>
        <v>11.73418972</v>
      </c>
      <c r="I19" s="83">
        <f t="shared" si="6"/>
        <v>71.87297472</v>
      </c>
      <c r="J19" s="71" t="s">
        <v>238</v>
      </c>
      <c r="K19" s="146">
        <v>1728.0</v>
      </c>
      <c r="L19" s="71">
        <v>128.0</v>
      </c>
      <c r="M19" s="83">
        <f t="shared" si="7"/>
        <v>92.59259259</v>
      </c>
      <c r="N19" s="146">
        <v>1845.0</v>
      </c>
      <c r="O19" s="71">
        <v>118.0</v>
      </c>
      <c r="P19" s="83">
        <f t="shared" si="8"/>
        <v>93.60433604</v>
      </c>
      <c r="Q19" s="71">
        <v>1625.0</v>
      </c>
      <c r="R19" s="83">
        <f t="shared" si="9"/>
        <v>0.9409380428</v>
      </c>
      <c r="S19" s="83">
        <f t="shared" si="10"/>
        <v>48.09137361</v>
      </c>
      <c r="T19" s="83">
        <f t="shared" si="11"/>
        <v>51.90862639</v>
      </c>
      <c r="U19" s="71">
        <v>0.0</v>
      </c>
      <c r="V19" s="71"/>
      <c r="W19" s="71"/>
      <c r="X19" s="71"/>
      <c r="Y19" s="71"/>
      <c r="Z19" s="71"/>
      <c r="AA19" s="71"/>
      <c r="AB19" s="71"/>
      <c r="AC19" s="71"/>
      <c r="AD19" s="71"/>
      <c r="AE19" s="71"/>
      <c r="AF19" s="71">
        <v>3517.0</v>
      </c>
      <c r="AG19" s="71">
        <v>3072.0</v>
      </c>
      <c r="AH19" s="83">
        <f t="shared" si="12"/>
        <v>87.34717088</v>
      </c>
    </row>
    <row r="20">
      <c r="A20" s="70" t="s">
        <v>237</v>
      </c>
      <c r="B20" s="71">
        <v>4537.0</v>
      </c>
      <c r="C20" s="71">
        <f t="shared" si="1"/>
        <v>90.74</v>
      </c>
      <c r="D20" s="83">
        <f t="shared" si="2"/>
        <v>84.75621147</v>
      </c>
      <c r="E20" s="71">
        <v>3784.0</v>
      </c>
      <c r="F20" s="83">
        <f t="shared" si="3"/>
        <v>83.40312982</v>
      </c>
      <c r="G20" s="146">
        <f t="shared" si="4"/>
        <v>3138</v>
      </c>
      <c r="H20" s="83">
        <f t="shared" si="5"/>
        <v>10.96723044</v>
      </c>
      <c r="I20" s="83">
        <f t="shared" si="6"/>
        <v>69.16464624</v>
      </c>
      <c r="J20" s="71" t="s">
        <v>238</v>
      </c>
      <c r="K20" s="146">
        <v>1647.0</v>
      </c>
      <c r="L20" s="71">
        <v>107.0</v>
      </c>
      <c r="M20" s="83">
        <f t="shared" si="7"/>
        <v>93.5033394</v>
      </c>
      <c r="N20" s="146">
        <v>1722.0</v>
      </c>
      <c r="O20" s="71">
        <v>124.0</v>
      </c>
      <c r="P20" s="83">
        <f t="shared" si="8"/>
        <v>92.79907085</v>
      </c>
      <c r="Q20" s="71">
        <v>1496.0</v>
      </c>
      <c r="R20" s="83">
        <f t="shared" si="9"/>
        <v>0.9361702128</v>
      </c>
      <c r="S20" s="83">
        <f t="shared" si="10"/>
        <v>49.07584449</v>
      </c>
      <c r="T20" s="83">
        <f t="shared" si="11"/>
        <v>50.92415551</v>
      </c>
      <c r="U20" s="71">
        <v>0.0</v>
      </c>
      <c r="V20" s="71"/>
      <c r="W20" s="71"/>
      <c r="X20" s="71"/>
      <c r="Y20" s="71"/>
      <c r="Z20" s="71"/>
      <c r="AA20" s="71"/>
      <c r="AB20" s="71"/>
      <c r="AC20" s="71"/>
      <c r="AD20" s="71"/>
      <c r="AE20" s="71"/>
      <c r="AF20" s="71">
        <v>3762.0</v>
      </c>
      <c r="AG20" s="71">
        <v>3418.0</v>
      </c>
      <c r="AH20" s="83">
        <f t="shared" si="12"/>
        <v>90.8559277</v>
      </c>
    </row>
    <row r="21">
      <c r="A21" s="142" t="s">
        <v>239</v>
      </c>
      <c r="B21" s="58">
        <v>3870.0</v>
      </c>
      <c r="C21" s="58">
        <f t="shared" si="1"/>
        <v>77.4</v>
      </c>
      <c r="D21" s="59">
        <f t="shared" si="2"/>
        <v>72.29590884</v>
      </c>
      <c r="E21" s="58">
        <v>3167.0</v>
      </c>
      <c r="F21" s="59">
        <f t="shared" si="3"/>
        <v>81.83462532</v>
      </c>
      <c r="G21" s="143">
        <f t="shared" si="4"/>
        <v>2625</v>
      </c>
      <c r="H21" s="59">
        <f t="shared" si="5"/>
        <v>12.50394695</v>
      </c>
      <c r="I21" s="59">
        <f t="shared" si="6"/>
        <v>67.82945736</v>
      </c>
      <c r="J21" s="58" t="s">
        <v>240</v>
      </c>
      <c r="K21" s="143">
        <v>1345.0</v>
      </c>
      <c r="L21" s="58">
        <v>67.0</v>
      </c>
      <c r="M21" s="59">
        <f t="shared" si="7"/>
        <v>95.01858736</v>
      </c>
      <c r="N21" s="143">
        <v>1426.0</v>
      </c>
      <c r="O21" s="58">
        <v>79.0</v>
      </c>
      <c r="P21" s="59">
        <f t="shared" si="8"/>
        <v>94.46002805</v>
      </c>
      <c r="Q21" s="58">
        <v>1256.0</v>
      </c>
      <c r="R21" s="59">
        <f t="shared" si="9"/>
        <v>0.9324424647</v>
      </c>
      <c r="S21" s="59">
        <f t="shared" si="10"/>
        <v>48.68571429</v>
      </c>
      <c r="T21" s="59">
        <f t="shared" si="11"/>
        <v>51.31428571</v>
      </c>
      <c r="U21" s="58">
        <v>0.0</v>
      </c>
      <c r="V21" s="58"/>
      <c r="W21" s="58"/>
      <c r="X21" s="58"/>
      <c r="Y21" s="58"/>
      <c r="Z21" s="58"/>
      <c r="AA21" s="58"/>
      <c r="AB21" s="58"/>
      <c r="AC21" s="58"/>
      <c r="AD21" s="58"/>
      <c r="AE21" s="58"/>
      <c r="AF21" s="58">
        <v>3379.0</v>
      </c>
      <c r="AG21" s="58">
        <v>2894.0</v>
      </c>
      <c r="AH21" s="59">
        <f t="shared" si="12"/>
        <v>85.64664102</v>
      </c>
    </row>
    <row r="22">
      <c r="A22" s="142" t="s">
        <v>239</v>
      </c>
      <c r="B22" s="58">
        <v>3583.0</v>
      </c>
      <c r="C22" s="58">
        <f t="shared" si="1"/>
        <v>71.66</v>
      </c>
      <c r="D22" s="59">
        <f t="shared" si="2"/>
        <v>66.93442929</v>
      </c>
      <c r="E22" s="58">
        <v>3105.0</v>
      </c>
      <c r="F22" s="59">
        <f t="shared" si="3"/>
        <v>86.65922411</v>
      </c>
      <c r="G22" s="143">
        <f t="shared" si="4"/>
        <v>2564</v>
      </c>
      <c r="H22" s="59">
        <f t="shared" si="5"/>
        <v>13.01127214</v>
      </c>
      <c r="I22" s="59">
        <f t="shared" si="6"/>
        <v>71.56014513</v>
      </c>
      <c r="J22" s="58" t="s">
        <v>240</v>
      </c>
      <c r="K22" s="143">
        <v>1319.0</v>
      </c>
      <c r="L22" s="58">
        <v>72.0</v>
      </c>
      <c r="M22" s="59">
        <f t="shared" si="7"/>
        <v>94.54131918</v>
      </c>
      <c r="N22" s="143">
        <v>1382.0</v>
      </c>
      <c r="O22" s="58">
        <v>65.0</v>
      </c>
      <c r="P22" s="59">
        <f t="shared" si="8"/>
        <v>95.29667149</v>
      </c>
      <c r="Q22" s="58">
        <v>1272.0</v>
      </c>
      <c r="R22" s="59">
        <f t="shared" si="9"/>
        <v>0.9658314351</v>
      </c>
      <c r="S22" s="59">
        <f t="shared" si="10"/>
        <v>48.6349454</v>
      </c>
      <c r="T22" s="59">
        <f t="shared" si="11"/>
        <v>51.3650546</v>
      </c>
      <c r="U22" s="58">
        <v>0.0</v>
      </c>
      <c r="V22" s="58"/>
      <c r="W22" s="58"/>
      <c r="X22" s="58"/>
      <c r="Y22" s="58"/>
      <c r="Z22" s="58"/>
      <c r="AA22" s="58"/>
      <c r="AB22" s="58"/>
      <c r="AC22" s="58"/>
      <c r="AD22" s="58"/>
      <c r="AE22" s="58"/>
      <c r="AF22" s="58">
        <v>2985.0</v>
      </c>
      <c r="AG22" s="58">
        <v>2611.0</v>
      </c>
      <c r="AH22" s="59">
        <f t="shared" si="12"/>
        <v>87.47068677</v>
      </c>
    </row>
    <row r="23">
      <c r="A23" s="142" t="s">
        <v>239</v>
      </c>
      <c r="B23" s="58">
        <v>3075.0</v>
      </c>
      <c r="C23" s="58">
        <f t="shared" si="1"/>
        <v>61.5</v>
      </c>
      <c r="D23" s="59">
        <f t="shared" si="2"/>
        <v>57.44442369</v>
      </c>
      <c r="E23" s="58">
        <v>2624.0</v>
      </c>
      <c r="F23" s="59">
        <f t="shared" si="3"/>
        <v>85.33333333</v>
      </c>
      <c r="G23" s="143">
        <f t="shared" si="4"/>
        <v>2218</v>
      </c>
      <c r="H23" s="59">
        <f t="shared" si="5"/>
        <v>11.66158537</v>
      </c>
      <c r="I23" s="59">
        <f t="shared" si="6"/>
        <v>72.1300813</v>
      </c>
      <c r="J23" s="58" t="s">
        <v>240</v>
      </c>
      <c r="K23" s="143">
        <v>1103.0</v>
      </c>
      <c r="L23" s="58">
        <v>47.0</v>
      </c>
      <c r="M23" s="59">
        <f t="shared" si="7"/>
        <v>95.73889393</v>
      </c>
      <c r="N23" s="143">
        <v>1215.0</v>
      </c>
      <c r="O23" s="58">
        <v>53.0</v>
      </c>
      <c r="P23" s="59">
        <f t="shared" si="8"/>
        <v>95.63786008</v>
      </c>
      <c r="Q23" s="58">
        <v>1123.0</v>
      </c>
      <c r="R23" s="59">
        <f t="shared" si="9"/>
        <v>0.9664371773</v>
      </c>
      <c r="S23" s="59">
        <f t="shared" si="10"/>
        <v>47.61045987</v>
      </c>
      <c r="T23" s="59">
        <f t="shared" si="11"/>
        <v>52.38954013</v>
      </c>
      <c r="U23" s="58">
        <v>0.0</v>
      </c>
      <c r="V23" s="58"/>
      <c r="W23" s="58"/>
      <c r="X23" s="58"/>
      <c r="Y23" s="58"/>
      <c r="Z23" s="58"/>
      <c r="AA23" s="58"/>
      <c r="AB23" s="58"/>
      <c r="AC23" s="58"/>
      <c r="AD23" s="58"/>
      <c r="AE23" s="58"/>
      <c r="AF23" s="58">
        <v>3018.0</v>
      </c>
      <c r="AG23" s="58">
        <v>2685.0</v>
      </c>
      <c r="AH23" s="59">
        <f t="shared" si="12"/>
        <v>88.96620278</v>
      </c>
    </row>
    <row r="24">
      <c r="A24" s="61" t="s">
        <v>241</v>
      </c>
      <c r="B24" s="56">
        <v>3627.0</v>
      </c>
      <c r="C24" s="56">
        <f t="shared" si="1"/>
        <v>72.54</v>
      </c>
      <c r="D24" s="144">
        <f t="shared" si="2"/>
        <v>67.75639828</v>
      </c>
      <c r="E24" s="56">
        <v>3068.0</v>
      </c>
      <c r="F24" s="144">
        <f t="shared" si="3"/>
        <v>84.58781362</v>
      </c>
      <c r="G24" s="145">
        <f t="shared" si="4"/>
        <v>2474</v>
      </c>
      <c r="H24" s="144">
        <f t="shared" si="5"/>
        <v>13.75488918</v>
      </c>
      <c r="I24" s="144">
        <f t="shared" si="6"/>
        <v>68.2106424</v>
      </c>
      <c r="J24" s="56" t="s">
        <v>242</v>
      </c>
      <c r="K24" s="145">
        <v>1337.0</v>
      </c>
      <c r="L24" s="56">
        <v>84.0</v>
      </c>
      <c r="M24" s="144">
        <f t="shared" si="7"/>
        <v>93.71727749</v>
      </c>
      <c r="N24" s="145">
        <v>1309.0</v>
      </c>
      <c r="O24" s="56">
        <v>88.0</v>
      </c>
      <c r="P24" s="144">
        <f t="shared" si="8"/>
        <v>93.27731092</v>
      </c>
      <c r="Q24" s="56">
        <v>1168.0</v>
      </c>
      <c r="R24" s="144">
        <f t="shared" si="9"/>
        <v>0.9565929566</v>
      </c>
      <c r="S24" s="144">
        <f t="shared" si="10"/>
        <v>50.64672595</v>
      </c>
      <c r="T24" s="144">
        <f t="shared" si="11"/>
        <v>49.35327405</v>
      </c>
      <c r="U24" s="56">
        <v>0.0</v>
      </c>
      <c r="V24" s="56"/>
      <c r="W24" s="56"/>
      <c r="X24" s="56"/>
      <c r="Y24" s="56"/>
      <c r="Z24" s="56"/>
      <c r="AA24" s="56"/>
      <c r="AB24" s="56"/>
      <c r="AC24" s="56"/>
      <c r="AD24" s="56"/>
      <c r="AE24" s="56"/>
      <c r="AF24" s="56">
        <v>4105.0</v>
      </c>
      <c r="AG24" s="56">
        <v>3642.0</v>
      </c>
      <c r="AH24" s="144">
        <f t="shared" si="12"/>
        <v>88.72107186</v>
      </c>
    </row>
    <row r="25">
      <c r="A25" s="61" t="s">
        <v>241</v>
      </c>
      <c r="B25" s="56">
        <v>4128.0</v>
      </c>
      <c r="C25" s="56">
        <f t="shared" si="1"/>
        <v>82.56</v>
      </c>
      <c r="D25" s="144">
        <f t="shared" si="2"/>
        <v>77.11563609</v>
      </c>
      <c r="E25" s="56">
        <v>3382.0</v>
      </c>
      <c r="F25" s="144">
        <f t="shared" si="3"/>
        <v>81.92829457</v>
      </c>
      <c r="G25" s="145">
        <f t="shared" si="4"/>
        <v>2846</v>
      </c>
      <c r="H25" s="144">
        <f t="shared" si="5"/>
        <v>10.79243051</v>
      </c>
      <c r="I25" s="144">
        <f t="shared" si="6"/>
        <v>68.94379845</v>
      </c>
      <c r="J25" s="56" t="s">
        <v>242</v>
      </c>
      <c r="K25" s="145">
        <v>1556.0</v>
      </c>
      <c r="L25" s="56">
        <v>93.0</v>
      </c>
      <c r="M25" s="144">
        <f t="shared" si="7"/>
        <v>94.02313625</v>
      </c>
      <c r="N25" s="145">
        <v>1461.0</v>
      </c>
      <c r="O25" s="56">
        <v>78.0</v>
      </c>
      <c r="P25" s="144">
        <f t="shared" si="8"/>
        <v>94.66119097</v>
      </c>
      <c r="Q25" s="56">
        <v>1318.0</v>
      </c>
      <c r="R25" s="144">
        <f t="shared" si="9"/>
        <v>0.9530007231</v>
      </c>
      <c r="S25" s="144">
        <f t="shared" si="10"/>
        <v>51.40548138</v>
      </c>
      <c r="T25" s="144">
        <f t="shared" si="11"/>
        <v>48.59451862</v>
      </c>
      <c r="U25" s="56">
        <v>0.0</v>
      </c>
      <c r="V25" s="56"/>
      <c r="W25" s="56"/>
      <c r="X25" s="56"/>
      <c r="Y25" s="56"/>
      <c r="Z25" s="56"/>
      <c r="AA25" s="56"/>
      <c r="AB25" s="56"/>
      <c r="AC25" s="56"/>
      <c r="AD25" s="56"/>
      <c r="AE25" s="56"/>
      <c r="AF25" s="56">
        <v>3762.0</v>
      </c>
      <c r="AG25" s="56">
        <v>3107.0</v>
      </c>
      <c r="AH25" s="144">
        <f t="shared" si="12"/>
        <v>82.58904838</v>
      </c>
    </row>
    <row r="26">
      <c r="A26" s="61" t="s">
        <v>241</v>
      </c>
      <c r="B26" s="56">
        <v>4279.0</v>
      </c>
      <c r="C26" s="56">
        <f t="shared" si="1"/>
        <v>85.58</v>
      </c>
      <c r="D26" s="144">
        <f t="shared" si="2"/>
        <v>79.93648421</v>
      </c>
      <c r="E26" s="56">
        <v>3425.0</v>
      </c>
      <c r="F26" s="144">
        <f t="shared" si="3"/>
        <v>80.0420659</v>
      </c>
      <c r="G26" s="145">
        <f t="shared" si="4"/>
        <v>2672</v>
      </c>
      <c r="H26" s="144">
        <f t="shared" si="5"/>
        <v>16.46715328</v>
      </c>
      <c r="I26" s="144">
        <f t="shared" si="6"/>
        <v>62.44449638</v>
      </c>
      <c r="J26" s="56" t="s">
        <v>242</v>
      </c>
      <c r="K26" s="145">
        <v>1537.0</v>
      </c>
      <c r="L26" s="56">
        <v>108.0</v>
      </c>
      <c r="M26" s="144">
        <f t="shared" si="7"/>
        <v>92.97332466</v>
      </c>
      <c r="N26" s="145">
        <v>1324.0</v>
      </c>
      <c r="O26" s="56">
        <v>81.0</v>
      </c>
      <c r="P26" s="144">
        <f t="shared" si="8"/>
        <v>93.88217523</v>
      </c>
      <c r="Q26" s="56">
        <v>1179.0</v>
      </c>
      <c r="R26" s="144">
        <f t="shared" si="9"/>
        <v>0.9485116653</v>
      </c>
      <c r="S26" s="144">
        <f t="shared" si="10"/>
        <v>53.48053892</v>
      </c>
      <c r="T26" s="144">
        <f t="shared" si="11"/>
        <v>46.51946108</v>
      </c>
      <c r="U26" s="56">
        <v>0.0</v>
      </c>
      <c r="V26" s="56"/>
      <c r="W26" s="56"/>
      <c r="X26" s="56"/>
      <c r="Y26" s="56"/>
      <c r="Z26" s="56"/>
      <c r="AA26" s="56"/>
      <c r="AB26" s="56"/>
      <c r="AC26" s="56"/>
      <c r="AD26" s="56"/>
      <c r="AE26" s="56"/>
      <c r="AF26" s="56">
        <v>3328.0</v>
      </c>
      <c r="AG26" s="56">
        <v>2865.0</v>
      </c>
      <c r="AH26" s="144">
        <f t="shared" si="12"/>
        <v>86.08774038</v>
      </c>
    </row>
    <row r="27">
      <c r="A27" s="70" t="s">
        <v>243</v>
      </c>
      <c r="B27" s="71">
        <v>4036.0</v>
      </c>
      <c r="C27" s="71">
        <f t="shared" si="1"/>
        <v>80.72</v>
      </c>
      <c r="D27" s="83">
        <f t="shared" si="2"/>
        <v>75.39697366</v>
      </c>
      <c r="E27" s="71">
        <v>3384.0</v>
      </c>
      <c r="F27" s="83">
        <f t="shared" si="3"/>
        <v>83.84539148</v>
      </c>
      <c r="G27" s="146">
        <f t="shared" si="4"/>
        <v>2668</v>
      </c>
      <c r="H27" s="83">
        <f t="shared" si="5"/>
        <v>16.04609929</v>
      </c>
      <c r="I27" s="83">
        <f t="shared" si="6"/>
        <v>66.10505451</v>
      </c>
      <c r="J27" s="71" t="s">
        <v>244</v>
      </c>
      <c r="K27" s="146">
        <v>1503.0</v>
      </c>
      <c r="L27" s="71">
        <v>80.0</v>
      </c>
      <c r="M27" s="83">
        <f t="shared" si="7"/>
        <v>94.67731204</v>
      </c>
      <c r="N27" s="146">
        <v>1338.0</v>
      </c>
      <c r="O27" s="71">
        <v>93.0</v>
      </c>
      <c r="P27" s="83">
        <f t="shared" si="8"/>
        <v>93.04932735</v>
      </c>
      <c r="Q27" s="71">
        <v>1194.0</v>
      </c>
      <c r="R27" s="83">
        <f t="shared" si="9"/>
        <v>0.9590361446</v>
      </c>
      <c r="S27" s="83">
        <f t="shared" si="10"/>
        <v>53.33583208</v>
      </c>
      <c r="T27" s="83">
        <f t="shared" si="11"/>
        <v>46.66416792</v>
      </c>
      <c r="U27" s="71">
        <v>0.0</v>
      </c>
      <c r="V27" s="71"/>
      <c r="W27" s="71"/>
      <c r="X27" s="71"/>
      <c r="Y27" s="71"/>
      <c r="Z27" s="71"/>
      <c r="AA27" s="71"/>
      <c r="AB27" s="71"/>
      <c r="AC27" s="71"/>
      <c r="AD27" s="71"/>
      <c r="AE27" s="71"/>
      <c r="AF27" s="71">
        <v>3415.0</v>
      </c>
      <c r="AG27" s="71">
        <v>3007.0</v>
      </c>
      <c r="AH27" s="83">
        <f t="shared" si="12"/>
        <v>88.05270864</v>
      </c>
    </row>
    <row r="28">
      <c r="A28" s="70" t="s">
        <v>243</v>
      </c>
      <c r="B28" s="71">
        <v>3951.0</v>
      </c>
      <c r="C28" s="71">
        <f t="shared" si="1"/>
        <v>79.02</v>
      </c>
      <c r="D28" s="83">
        <f t="shared" si="2"/>
        <v>73.80907902</v>
      </c>
      <c r="E28" s="71">
        <v>3296.0</v>
      </c>
      <c r="F28" s="83">
        <f t="shared" si="3"/>
        <v>83.4219185</v>
      </c>
      <c r="G28" s="146">
        <f t="shared" si="4"/>
        <v>2628</v>
      </c>
      <c r="H28" s="83">
        <f t="shared" si="5"/>
        <v>15.29126214</v>
      </c>
      <c r="I28" s="83">
        <f t="shared" si="6"/>
        <v>66.51480638</v>
      </c>
      <c r="J28" s="71" t="s">
        <v>244</v>
      </c>
      <c r="K28" s="146">
        <v>1377.0</v>
      </c>
      <c r="L28" s="71">
        <v>84.0</v>
      </c>
      <c r="M28" s="83">
        <f t="shared" si="7"/>
        <v>93.89978214</v>
      </c>
      <c r="N28" s="146">
        <v>1415.0</v>
      </c>
      <c r="O28" s="71">
        <v>80.0</v>
      </c>
      <c r="P28" s="83">
        <f t="shared" si="8"/>
        <v>94.34628975</v>
      </c>
      <c r="Q28" s="71">
        <v>1286.0</v>
      </c>
      <c r="R28" s="83">
        <f t="shared" si="9"/>
        <v>0.9632958801</v>
      </c>
      <c r="S28" s="83">
        <f t="shared" si="10"/>
        <v>49.20091324</v>
      </c>
      <c r="T28" s="83">
        <f t="shared" si="11"/>
        <v>50.79908676</v>
      </c>
      <c r="U28" s="71">
        <v>0.0</v>
      </c>
      <c r="V28" s="71"/>
      <c r="W28" s="71"/>
      <c r="X28" s="71"/>
      <c r="Y28" s="71"/>
      <c r="Z28" s="71"/>
      <c r="AA28" s="71"/>
      <c r="AB28" s="71"/>
      <c r="AC28" s="71"/>
      <c r="AD28" s="71"/>
      <c r="AE28" s="71"/>
      <c r="AF28" s="71">
        <v>3680.0</v>
      </c>
      <c r="AG28" s="71">
        <v>3166.0</v>
      </c>
      <c r="AH28" s="83">
        <f t="shared" si="12"/>
        <v>86.0326087</v>
      </c>
    </row>
    <row r="29">
      <c r="A29" s="70" t="s">
        <v>243</v>
      </c>
      <c r="B29" s="71">
        <v>4006.0</v>
      </c>
      <c r="C29" s="71">
        <f t="shared" si="1"/>
        <v>80.12</v>
      </c>
      <c r="D29" s="83">
        <f t="shared" si="2"/>
        <v>74.83654026</v>
      </c>
      <c r="E29" s="71">
        <v>3343.0</v>
      </c>
      <c r="F29" s="83">
        <f t="shared" si="3"/>
        <v>83.44982526</v>
      </c>
      <c r="G29" s="146">
        <f t="shared" si="4"/>
        <v>2621</v>
      </c>
      <c r="H29" s="83">
        <f t="shared" si="5"/>
        <v>16.66168112</v>
      </c>
      <c r="I29" s="83">
        <f t="shared" si="6"/>
        <v>65.42685971</v>
      </c>
      <c r="J29" s="71" t="s">
        <v>244</v>
      </c>
      <c r="K29" s="146">
        <v>1408.0</v>
      </c>
      <c r="L29" s="71">
        <v>91.0</v>
      </c>
      <c r="M29" s="83">
        <f t="shared" si="7"/>
        <v>93.53693182</v>
      </c>
      <c r="N29" s="146">
        <v>1378.0</v>
      </c>
      <c r="O29" s="71">
        <v>74.0</v>
      </c>
      <c r="P29" s="83">
        <f t="shared" si="8"/>
        <v>94.6298984</v>
      </c>
      <c r="Q29" s="71">
        <v>1224.0</v>
      </c>
      <c r="R29" s="83">
        <f t="shared" si="9"/>
        <v>0.9386503067</v>
      </c>
      <c r="S29" s="83">
        <f t="shared" si="10"/>
        <v>50.24799695</v>
      </c>
      <c r="T29" s="83">
        <f t="shared" si="11"/>
        <v>49.75200305</v>
      </c>
      <c r="U29" s="71">
        <v>0.0</v>
      </c>
      <c r="V29" s="71"/>
      <c r="W29" s="71"/>
      <c r="X29" s="71"/>
      <c r="Y29" s="71"/>
      <c r="Z29" s="71"/>
      <c r="AA29" s="71"/>
      <c r="AB29" s="71"/>
      <c r="AC29" s="71"/>
      <c r="AD29" s="71"/>
      <c r="AE29" s="71"/>
      <c r="AF29" s="71">
        <v>2953.0</v>
      </c>
      <c r="AG29" s="71">
        <v>2592.0</v>
      </c>
      <c r="AH29" s="83">
        <f t="shared" si="12"/>
        <v>87.77514392</v>
      </c>
    </row>
    <row r="30">
      <c r="A30" s="142" t="s">
        <v>245</v>
      </c>
      <c r="B30" s="58">
        <v>3328.0</v>
      </c>
      <c r="C30" s="58">
        <f t="shared" si="1"/>
        <v>66.56</v>
      </c>
      <c r="D30" s="59">
        <f t="shared" si="2"/>
        <v>62.17074538</v>
      </c>
      <c r="E30" s="58">
        <v>2482.0</v>
      </c>
      <c r="F30" s="59">
        <f t="shared" si="3"/>
        <v>74.57932692</v>
      </c>
      <c r="G30" s="143">
        <f>(K30-L30)+(U30-V30)</f>
        <v>527</v>
      </c>
      <c r="H30" s="59">
        <f t="shared" ref="H30:H47" si="13">((E30-(K30+N30+U30))/E30)*100</f>
        <v>58.90410959</v>
      </c>
      <c r="I30" s="59">
        <f t="shared" si="6"/>
        <v>15.83533654</v>
      </c>
      <c r="J30" s="58" t="s">
        <v>246</v>
      </c>
      <c r="K30" s="143">
        <v>542.0</v>
      </c>
      <c r="L30" s="58">
        <v>41.0</v>
      </c>
      <c r="M30" s="59">
        <f t="shared" si="7"/>
        <v>92.43542435</v>
      </c>
      <c r="N30" s="143">
        <v>0.0</v>
      </c>
      <c r="O30" s="58"/>
      <c r="P30" s="59">
        <v>0.0</v>
      </c>
      <c r="Q30" s="58"/>
      <c r="R30" s="58"/>
      <c r="S30" s="59">
        <f t="shared" ref="S30:S47" si="14">((K30-L30)/(K30-L30+N30-O30+W30))*100</f>
        <v>95.06641366</v>
      </c>
      <c r="T30" s="59">
        <v>0.0</v>
      </c>
      <c r="U30" s="58">
        <v>478.0</v>
      </c>
      <c r="V30" s="58">
        <v>452.0</v>
      </c>
      <c r="W30" s="58">
        <f t="shared" ref="W30:W47" si="15">U30-V30</f>
        <v>26</v>
      </c>
      <c r="X30" s="59">
        <f t="shared" ref="X30:X47" si="16">(1-(W30/U30))*100</f>
        <v>94.56066946</v>
      </c>
      <c r="Y30" s="59">
        <f t="shared" ref="Y30:Y47" si="17">100-S30</f>
        <v>4.933586338</v>
      </c>
      <c r="Z30" s="58">
        <v>0.0</v>
      </c>
      <c r="AA30" s="58">
        <v>0.0</v>
      </c>
      <c r="AB30" s="58">
        <v>0.0</v>
      </c>
      <c r="AC30" s="58">
        <v>0.0</v>
      </c>
      <c r="AD30" s="58">
        <v>0.0</v>
      </c>
      <c r="AE30" s="58">
        <v>0.0</v>
      </c>
      <c r="AF30" s="58">
        <v>4643.0</v>
      </c>
      <c r="AG30" s="58">
        <v>0.0</v>
      </c>
      <c r="AH30" s="59">
        <f t="shared" si="12"/>
        <v>0</v>
      </c>
    </row>
    <row r="31">
      <c r="A31" s="142" t="s">
        <v>245</v>
      </c>
      <c r="B31" s="58">
        <v>3013.0</v>
      </c>
      <c r="C31" s="58">
        <f t="shared" si="1"/>
        <v>60.26</v>
      </c>
      <c r="D31" s="59">
        <f t="shared" si="2"/>
        <v>56.28619466</v>
      </c>
      <c r="E31" s="58">
        <v>2357.0</v>
      </c>
      <c r="F31" s="59">
        <f t="shared" si="3"/>
        <v>78.22768005</v>
      </c>
      <c r="G31" s="143">
        <f t="shared" ref="G31:G47" si="18">K31-L31+U31-V31</f>
        <v>400</v>
      </c>
      <c r="H31" s="59">
        <f t="shared" si="13"/>
        <v>61.68858719</v>
      </c>
      <c r="I31" s="59">
        <f t="shared" si="6"/>
        <v>13.27580485</v>
      </c>
      <c r="J31" s="58" t="s">
        <v>246</v>
      </c>
      <c r="K31" s="143">
        <v>418.0</v>
      </c>
      <c r="L31" s="58">
        <v>36.0</v>
      </c>
      <c r="M31" s="59">
        <f t="shared" si="7"/>
        <v>91.38755981</v>
      </c>
      <c r="N31" s="143">
        <v>0.0</v>
      </c>
      <c r="O31" s="58"/>
      <c r="P31" s="59">
        <v>0.0</v>
      </c>
      <c r="Q31" s="58"/>
      <c r="R31" s="58"/>
      <c r="S31" s="59">
        <f t="shared" si="14"/>
        <v>95.5</v>
      </c>
      <c r="T31" s="59">
        <v>0.0</v>
      </c>
      <c r="U31" s="58">
        <v>485.0</v>
      </c>
      <c r="V31" s="58">
        <v>467.0</v>
      </c>
      <c r="W31" s="58">
        <f t="shared" si="15"/>
        <v>18</v>
      </c>
      <c r="X31" s="59">
        <f t="shared" si="16"/>
        <v>96.28865979</v>
      </c>
      <c r="Y31" s="59">
        <f t="shared" si="17"/>
        <v>4.5</v>
      </c>
      <c r="Z31" s="58">
        <v>0.0</v>
      </c>
      <c r="AA31" s="58">
        <v>0.0</v>
      </c>
      <c r="AB31" s="58">
        <v>0.0</v>
      </c>
      <c r="AC31" s="58">
        <v>0.0</v>
      </c>
      <c r="AD31" s="58">
        <v>0.0</v>
      </c>
      <c r="AE31" s="58">
        <v>0.0</v>
      </c>
      <c r="AF31" s="58">
        <v>4157.0</v>
      </c>
      <c r="AG31" s="58">
        <v>0.0</v>
      </c>
      <c r="AH31" s="59">
        <f t="shared" si="12"/>
        <v>0</v>
      </c>
    </row>
    <row r="32">
      <c r="A32" s="142" t="s">
        <v>245</v>
      </c>
      <c r="B32" s="58">
        <v>3752.0</v>
      </c>
      <c r="C32" s="58">
        <f t="shared" si="1"/>
        <v>75.04</v>
      </c>
      <c r="D32" s="59">
        <f t="shared" si="2"/>
        <v>70.09153746</v>
      </c>
      <c r="E32" s="58">
        <v>3135.0</v>
      </c>
      <c r="F32" s="59">
        <f t="shared" si="3"/>
        <v>83.5554371</v>
      </c>
      <c r="G32" s="143">
        <f t="shared" si="18"/>
        <v>548</v>
      </c>
      <c r="H32" s="59">
        <f t="shared" si="13"/>
        <v>63.89154705</v>
      </c>
      <c r="I32" s="59">
        <f t="shared" si="6"/>
        <v>14.60554371</v>
      </c>
      <c r="J32" s="58" t="s">
        <v>246</v>
      </c>
      <c r="K32" s="143">
        <v>568.0</v>
      </c>
      <c r="L32" s="58">
        <v>59.0</v>
      </c>
      <c r="M32" s="59">
        <f t="shared" si="7"/>
        <v>89.61267606</v>
      </c>
      <c r="N32" s="143">
        <v>0.0</v>
      </c>
      <c r="O32" s="58"/>
      <c r="P32" s="59">
        <v>0.0</v>
      </c>
      <c r="Q32" s="58"/>
      <c r="R32" s="58"/>
      <c r="S32" s="59">
        <f t="shared" si="14"/>
        <v>92.88321168</v>
      </c>
      <c r="T32" s="59">
        <v>0.0</v>
      </c>
      <c r="U32" s="58">
        <v>564.0</v>
      </c>
      <c r="V32" s="58">
        <v>525.0</v>
      </c>
      <c r="W32" s="58">
        <f t="shared" si="15"/>
        <v>39</v>
      </c>
      <c r="X32" s="59">
        <f t="shared" si="16"/>
        <v>93.08510638</v>
      </c>
      <c r="Y32" s="59">
        <f t="shared" si="17"/>
        <v>7.116788321</v>
      </c>
      <c r="Z32" s="58">
        <v>0.0</v>
      </c>
      <c r="AA32" s="58">
        <v>0.0</v>
      </c>
      <c r="AB32" s="58">
        <v>0.0</v>
      </c>
      <c r="AC32" s="58">
        <v>0.0</v>
      </c>
      <c r="AD32" s="58">
        <v>0.0</v>
      </c>
      <c r="AE32" s="58">
        <v>0.0</v>
      </c>
      <c r="AF32" s="58">
        <v>5281.0</v>
      </c>
      <c r="AG32" s="58">
        <v>293.0</v>
      </c>
      <c r="AH32" s="59">
        <f t="shared" si="12"/>
        <v>5.54819163</v>
      </c>
    </row>
    <row r="33">
      <c r="A33" s="61" t="s">
        <v>247</v>
      </c>
      <c r="B33" s="56">
        <v>3579.0</v>
      </c>
      <c r="C33" s="56">
        <f t="shared" si="1"/>
        <v>71.58</v>
      </c>
      <c r="D33" s="144">
        <f t="shared" si="2"/>
        <v>66.85970484</v>
      </c>
      <c r="E33" s="56">
        <v>2683.0</v>
      </c>
      <c r="F33" s="144">
        <f t="shared" si="3"/>
        <v>74.96507404</v>
      </c>
      <c r="G33" s="145">
        <f t="shared" si="18"/>
        <v>556</v>
      </c>
      <c r="H33" s="144">
        <f t="shared" si="13"/>
        <v>54.82668654</v>
      </c>
      <c r="I33" s="144">
        <f t="shared" si="6"/>
        <v>15.53506566</v>
      </c>
      <c r="J33" s="56" t="s">
        <v>248</v>
      </c>
      <c r="K33" s="145">
        <v>584.0</v>
      </c>
      <c r="L33" s="56">
        <v>62.0</v>
      </c>
      <c r="M33" s="144">
        <f t="shared" si="7"/>
        <v>89.38356164</v>
      </c>
      <c r="N33" s="145">
        <v>0.0</v>
      </c>
      <c r="O33" s="56"/>
      <c r="P33" s="144">
        <v>0.0</v>
      </c>
      <c r="Q33" s="56"/>
      <c r="R33" s="56"/>
      <c r="S33" s="144">
        <f t="shared" si="14"/>
        <v>93.88489209</v>
      </c>
      <c r="T33" s="144">
        <v>0.0</v>
      </c>
      <c r="U33" s="56">
        <v>628.0</v>
      </c>
      <c r="V33" s="56">
        <v>594.0</v>
      </c>
      <c r="W33" s="56">
        <f t="shared" si="15"/>
        <v>34</v>
      </c>
      <c r="X33" s="144">
        <f t="shared" si="16"/>
        <v>94.58598726</v>
      </c>
      <c r="Y33" s="144">
        <f t="shared" si="17"/>
        <v>6.115107914</v>
      </c>
      <c r="Z33" s="56">
        <v>0.0</v>
      </c>
      <c r="AA33" s="56">
        <v>0.0</v>
      </c>
      <c r="AB33" s="56">
        <v>0.0</v>
      </c>
      <c r="AC33" s="56">
        <v>0.0</v>
      </c>
      <c r="AD33" s="56">
        <v>0.0</v>
      </c>
      <c r="AE33" s="56">
        <v>0.0</v>
      </c>
      <c r="AF33" s="56">
        <v>4257.0</v>
      </c>
      <c r="AG33" s="56">
        <v>0.0</v>
      </c>
      <c r="AH33" s="144">
        <f t="shared" si="12"/>
        <v>0</v>
      </c>
    </row>
    <row r="34">
      <c r="A34" s="61" t="s">
        <v>247</v>
      </c>
      <c r="B34" s="56">
        <v>3875.0</v>
      </c>
      <c r="C34" s="56">
        <f t="shared" si="1"/>
        <v>77.5</v>
      </c>
      <c r="D34" s="144">
        <f t="shared" si="2"/>
        <v>72.3893144</v>
      </c>
      <c r="E34" s="56">
        <v>3116.0</v>
      </c>
      <c r="F34" s="144">
        <f t="shared" si="3"/>
        <v>80.41290323</v>
      </c>
      <c r="G34" s="145">
        <f t="shared" si="18"/>
        <v>508</v>
      </c>
      <c r="H34" s="144">
        <f t="shared" si="13"/>
        <v>65.05134788</v>
      </c>
      <c r="I34" s="144">
        <f t="shared" si="6"/>
        <v>13.10967742</v>
      </c>
      <c r="J34" s="56" t="s">
        <v>248</v>
      </c>
      <c r="K34" s="145">
        <v>562.0</v>
      </c>
      <c r="L34" s="56">
        <v>89.0</v>
      </c>
      <c r="M34" s="144">
        <f t="shared" si="7"/>
        <v>84.16370107</v>
      </c>
      <c r="N34" s="145">
        <v>0.0</v>
      </c>
      <c r="O34" s="56"/>
      <c r="P34" s="144">
        <v>0.0</v>
      </c>
      <c r="Q34" s="56"/>
      <c r="R34" s="56"/>
      <c r="S34" s="144">
        <f t="shared" si="14"/>
        <v>93.11023622</v>
      </c>
      <c r="T34" s="144">
        <v>0.0</v>
      </c>
      <c r="U34" s="56">
        <v>527.0</v>
      </c>
      <c r="V34" s="56">
        <v>492.0</v>
      </c>
      <c r="W34" s="56">
        <f t="shared" si="15"/>
        <v>35</v>
      </c>
      <c r="X34" s="144">
        <f t="shared" si="16"/>
        <v>93.35863378</v>
      </c>
      <c r="Y34" s="144">
        <f t="shared" si="17"/>
        <v>6.88976378</v>
      </c>
      <c r="Z34" s="56">
        <v>0.0</v>
      </c>
      <c r="AA34" s="56">
        <v>0.0</v>
      </c>
      <c r="AB34" s="56">
        <v>0.0</v>
      </c>
      <c r="AC34" s="56">
        <v>0.0</v>
      </c>
      <c r="AD34" s="56">
        <v>0.0</v>
      </c>
      <c r="AE34" s="56">
        <v>0.0</v>
      </c>
      <c r="AF34" s="56">
        <v>3872.0</v>
      </c>
      <c r="AG34" s="56">
        <v>0.0</v>
      </c>
      <c r="AH34" s="144">
        <f t="shared" si="12"/>
        <v>0</v>
      </c>
    </row>
    <row r="35">
      <c r="A35" s="61" t="s">
        <v>247</v>
      </c>
      <c r="B35" s="56">
        <v>3437.0</v>
      </c>
      <c r="C35" s="56">
        <f t="shared" si="1"/>
        <v>68.74</v>
      </c>
      <c r="D35" s="144">
        <f t="shared" si="2"/>
        <v>64.20698674</v>
      </c>
      <c r="E35" s="56">
        <v>2854.0</v>
      </c>
      <c r="F35" s="144">
        <f t="shared" si="3"/>
        <v>83.03753273</v>
      </c>
      <c r="G35" s="145">
        <f t="shared" si="18"/>
        <v>474</v>
      </c>
      <c r="H35" s="144">
        <f t="shared" si="13"/>
        <v>61.87806587</v>
      </c>
      <c r="I35" s="144">
        <f t="shared" si="6"/>
        <v>13.79109689</v>
      </c>
      <c r="J35" s="56" t="s">
        <v>248</v>
      </c>
      <c r="K35" s="145">
        <v>515.0</v>
      </c>
      <c r="L35" s="56">
        <v>67.0</v>
      </c>
      <c r="M35" s="144">
        <f t="shared" si="7"/>
        <v>86.99029126</v>
      </c>
      <c r="N35" s="145">
        <v>0.0</v>
      </c>
      <c r="O35" s="56"/>
      <c r="P35" s="144">
        <v>0.0</v>
      </c>
      <c r="Q35" s="56"/>
      <c r="R35" s="56"/>
      <c r="S35" s="144">
        <f t="shared" si="14"/>
        <v>94.51476793</v>
      </c>
      <c r="T35" s="144">
        <v>0.0</v>
      </c>
      <c r="U35" s="56">
        <v>573.0</v>
      </c>
      <c r="V35" s="56">
        <v>547.0</v>
      </c>
      <c r="W35" s="56">
        <f t="shared" si="15"/>
        <v>26</v>
      </c>
      <c r="X35" s="144">
        <f t="shared" si="16"/>
        <v>95.46247818</v>
      </c>
      <c r="Y35" s="144">
        <f t="shared" si="17"/>
        <v>5.485232068</v>
      </c>
      <c r="Z35" s="56">
        <v>0.0</v>
      </c>
      <c r="AA35" s="56">
        <v>0.0</v>
      </c>
      <c r="AB35" s="56">
        <v>0.0</v>
      </c>
      <c r="AC35" s="56">
        <v>0.0</v>
      </c>
      <c r="AD35" s="56">
        <v>0.0</v>
      </c>
      <c r="AE35" s="56">
        <v>0.0</v>
      </c>
      <c r="AF35" s="56">
        <v>4158.0</v>
      </c>
      <c r="AG35" s="56">
        <v>122.0</v>
      </c>
      <c r="AH35" s="144">
        <f t="shared" si="12"/>
        <v>2.934102934</v>
      </c>
    </row>
    <row r="36">
      <c r="A36" s="70" t="s">
        <v>249</v>
      </c>
      <c r="B36" s="71">
        <v>3625.0</v>
      </c>
      <c r="C36" s="71">
        <f t="shared" si="1"/>
        <v>72.5</v>
      </c>
      <c r="D36" s="83">
        <f t="shared" si="2"/>
        <v>67.71903605</v>
      </c>
      <c r="E36" s="71">
        <v>2795.0</v>
      </c>
      <c r="F36" s="83">
        <f t="shared" si="3"/>
        <v>77.10344828</v>
      </c>
      <c r="G36" s="146">
        <f t="shared" si="18"/>
        <v>596</v>
      </c>
      <c r="H36" s="83">
        <f t="shared" si="13"/>
        <v>56.8157424</v>
      </c>
      <c r="I36" s="83">
        <f t="shared" si="6"/>
        <v>16.44137931</v>
      </c>
      <c r="J36" s="71" t="s">
        <v>250</v>
      </c>
      <c r="K36" s="146">
        <v>646.0</v>
      </c>
      <c r="L36" s="71">
        <v>75.0</v>
      </c>
      <c r="M36" s="83">
        <f t="shared" si="7"/>
        <v>88.39009288</v>
      </c>
      <c r="N36" s="146">
        <v>0.0</v>
      </c>
      <c r="O36" s="71"/>
      <c r="P36" s="83">
        <v>0.0</v>
      </c>
      <c r="Q36" s="71"/>
      <c r="R36" s="71"/>
      <c r="S36" s="83">
        <f t="shared" si="14"/>
        <v>95.80536913</v>
      </c>
      <c r="T36" s="83">
        <v>0.0</v>
      </c>
      <c r="U36" s="71">
        <v>561.0</v>
      </c>
      <c r="V36" s="71">
        <v>536.0</v>
      </c>
      <c r="W36" s="71">
        <f t="shared" si="15"/>
        <v>25</v>
      </c>
      <c r="X36" s="83">
        <f t="shared" si="16"/>
        <v>95.54367201</v>
      </c>
      <c r="Y36" s="83">
        <f t="shared" si="17"/>
        <v>4.194630872</v>
      </c>
      <c r="Z36" s="71">
        <v>0.0</v>
      </c>
      <c r="AA36" s="71">
        <v>0.0</v>
      </c>
      <c r="AB36" s="71">
        <v>0.0</v>
      </c>
      <c r="AC36" s="71">
        <v>0.0</v>
      </c>
      <c r="AD36" s="71">
        <v>0.0</v>
      </c>
      <c r="AE36" s="71">
        <v>0.0</v>
      </c>
      <c r="AF36" s="71">
        <v>3977.0</v>
      </c>
      <c r="AG36" s="71">
        <v>0.0</v>
      </c>
      <c r="AH36" s="83">
        <f t="shared" si="12"/>
        <v>0</v>
      </c>
    </row>
    <row r="37">
      <c r="A37" s="70" t="s">
        <v>249</v>
      </c>
      <c r="B37" s="71">
        <v>3024.0</v>
      </c>
      <c r="C37" s="71">
        <f t="shared" si="1"/>
        <v>60.48</v>
      </c>
      <c r="D37" s="83">
        <f t="shared" si="2"/>
        <v>56.4916869</v>
      </c>
      <c r="E37" s="71">
        <v>2493.0</v>
      </c>
      <c r="F37" s="83">
        <f t="shared" si="3"/>
        <v>82.44047619</v>
      </c>
      <c r="G37" s="146">
        <f t="shared" si="18"/>
        <v>429</v>
      </c>
      <c r="H37" s="83">
        <f t="shared" si="13"/>
        <v>58.04251905</v>
      </c>
      <c r="I37" s="83">
        <f t="shared" si="6"/>
        <v>14.18650794</v>
      </c>
      <c r="J37" s="71" t="s">
        <v>250</v>
      </c>
      <c r="K37" s="146">
        <v>498.0</v>
      </c>
      <c r="L37" s="71">
        <v>95.0</v>
      </c>
      <c r="M37" s="83">
        <f t="shared" si="7"/>
        <v>80.92369478</v>
      </c>
      <c r="N37" s="146">
        <v>0.0</v>
      </c>
      <c r="O37" s="71"/>
      <c r="P37" s="83">
        <v>0.0</v>
      </c>
      <c r="Q37" s="71"/>
      <c r="R37" s="71"/>
      <c r="S37" s="83">
        <f t="shared" si="14"/>
        <v>93.93939394</v>
      </c>
      <c r="T37" s="83">
        <v>0.0</v>
      </c>
      <c r="U37" s="71">
        <v>548.0</v>
      </c>
      <c r="V37" s="71">
        <v>522.0</v>
      </c>
      <c r="W37" s="71">
        <f t="shared" si="15"/>
        <v>26</v>
      </c>
      <c r="X37" s="83">
        <f t="shared" si="16"/>
        <v>95.25547445</v>
      </c>
      <c r="Y37" s="83">
        <f t="shared" si="17"/>
        <v>6.060606061</v>
      </c>
      <c r="Z37" s="71">
        <v>0.0</v>
      </c>
      <c r="AA37" s="71">
        <v>0.0</v>
      </c>
      <c r="AB37" s="71">
        <v>0.0</v>
      </c>
      <c r="AC37" s="71">
        <v>0.0</v>
      </c>
      <c r="AD37" s="71">
        <v>0.0</v>
      </c>
      <c r="AE37" s="71">
        <v>0.0</v>
      </c>
      <c r="AF37" s="71">
        <v>4479.0</v>
      </c>
      <c r="AG37" s="71">
        <v>27.0</v>
      </c>
      <c r="AH37" s="83">
        <f t="shared" si="12"/>
        <v>0.6028131279</v>
      </c>
    </row>
    <row r="38">
      <c r="A38" s="70" t="s">
        <v>249</v>
      </c>
      <c r="B38" s="71">
        <v>3761.0</v>
      </c>
      <c r="C38" s="71">
        <f t="shared" si="1"/>
        <v>75.22</v>
      </c>
      <c r="D38" s="83">
        <f t="shared" si="2"/>
        <v>70.25966748</v>
      </c>
      <c r="E38" s="71">
        <v>2986.0</v>
      </c>
      <c r="F38" s="83">
        <f t="shared" si="3"/>
        <v>79.39377825</v>
      </c>
      <c r="G38" s="146">
        <f t="shared" si="18"/>
        <v>574</v>
      </c>
      <c r="H38" s="83">
        <f t="shared" si="13"/>
        <v>62.02277294</v>
      </c>
      <c r="I38" s="83">
        <f t="shared" si="6"/>
        <v>15.26189843</v>
      </c>
      <c r="J38" s="71" t="s">
        <v>250</v>
      </c>
      <c r="K38" s="146">
        <v>627.0</v>
      </c>
      <c r="L38" s="71">
        <v>72.0</v>
      </c>
      <c r="M38" s="83">
        <f t="shared" si="7"/>
        <v>88.51674641</v>
      </c>
      <c r="N38" s="146">
        <v>0.0</v>
      </c>
      <c r="O38" s="71"/>
      <c r="P38" s="83">
        <v>0.0</v>
      </c>
      <c r="Q38" s="71"/>
      <c r="R38" s="71"/>
      <c r="S38" s="83">
        <f t="shared" si="14"/>
        <v>96.68989547</v>
      </c>
      <c r="T38" s="83">
        <v>0.0</v>
      </c>
      <c r="U38" s="71">
        <v>507.0</v>
      </c>
      <c r="V38" s="71">
        <v>488.0</v>
      </c>
      <c r="W38" s="71">
        <f t="shared" si="15"/>
        <v>19</v>
      </c>
      <c r="X38" s="83">
        <f t="shared" si="16"/>
        <v>96.25246548</v>
      </c>
      <c r="Y38" s="83">
        <f t="shared" si="17"/>
        <v>3.31010453</v>
      </c>
      <c r="Z38" s="71">
        <v>0.0</v>
      </c>
      <c r="AA38" s="71">
        <v>0.0</v>
      </c>
      <c r="AB38" s="71">
        <v>0.0</v>
      </c>
      <c r="AC38" s="71">
        <v>0.0</v>
      </c>
      <c r="AD38" s="71">
        <v>0.0</v>
      </c>
      <c r="AE38" s="71">
        <v>0.0</v>
      </c>
      <c r="AF38" s="71">
        <v>4370.0</v>
      </c>
      <c r="AG38" s="71">
        <v>0.0</v>
      </c>
      <c r="AH38" s="83">
        <f t="shared" si="12"/>
        <v>0</v>
      </c>
    </row>
    <row r="39">
      <c r="A39" s="142" t="s">
        <v>251</v>
      </c>
      <c r="B39" s="58">
        <v>3438.0</v>
      </c>
      <c r="C39" s="58">
        <f t="shared" si="1"/>
        <v>68.76</v>
      </c>
      <c r="D39" s="59">
        <f t="shared" si="2"/>
        <v>64.22566785</v>
      </c>
      <c r="E39" s="58">
        <v>2844.0</v>
      </c>
      <c r="F39" s="59">
        <f t="shared" si="3"/>
        <v>82.72251309</v>
      </c>
      <c r="G39" s="143">
        <f t="shared" si="18"/>
        <v>1015</v>
      </c>
      <c r="H39" s="59">
        <f t="shared" si="13"/>
        <v>24.33192686</v>
      </c>
      <c r="I39" s="59">
        <f t="shared" si="6"/>
        <v>29.52297848</v>
      </c>
      <c r="J39" s="58" t="s">
        <v>252</v>
      </c>
      <c r="K39" s="143">
        <v>1110.0</v>
      </c>
      <c r="L39" s="58">
        <v>139.0</v>
      </c>
      <c r="M39" s="59">
        <f t="shared" si="7"/>
        <v>87.47747748</v>
      </c>
      <c r="N39" s="143">
        <v>0.0</v>
      </c>
      <c r="O39" s="58"/>
      <c r="P39" s="59">
        <v>0.0</v>
      </c>
      <c r="Q39" s="58"/>
      <c r="R39" s="58"/>
      <c r="S39" s="59">
        <f t="shared" si="14"/>
        <v>95.66502463</v>
      </c>
      <c r="T39" s="59">
        <v>0.0</v>
      </c>
      <c r="U39" s="58">
        <v>1042.0</v>
      </c>
      <c r="V39" s="58">
        <v>998.0</v>
      </c>
      <c r="W39" s="58">
        <f t="shared" si="15"/>
        <v>44</v>
      </c>
      <c r="X39" s="59">
        <f t="shared" si="16"/>
        <v>95.77735125</v>
      </c>
      <c r="Y39" s="59">
        <f t="shared" si="17"/>
        <v>4.334975369</v>
      </c>
      <c r="Z39" s="58">
        <v>7.0</v>
      </c>
      <c r="AA39" s="59">
        <f t="shared" ref="AA39:AA47" si="19">(Z39/W39)*100</f>
        <v>15.90909091</v>
      </c>
      <c r="AB39" s="58">
        <v>32.0</v>
      </c>
      <c r="AC39" s="59">
        <f t="shared" ref="AC39:AC47" si="20">((AB39/Z39)/107.06)*100</f>
        <v>4.269968776</v>
      </c>
      <c r="AD39" s="58">
        <v>0.0</v>
      </c>
      <c r="AE39" s="58">
        <v>0.0</v>
      </c>
      <c r="AF39" s="58">
        <v>4761.0</v>
      </c>
      <c r="AG39" s="58">
        <v>0.0</v>
      </c>
      <c r="AH39" s="59">
        <f t="shared" si="12"/>
        <v>0</v>
      </c>
    </row>
    <row r="40">
      <c r="A40" s="142" t="s">
        <v>251</v>
      </c>
      <c r="B40" s="58">
        <v>3879.0</v>
      </c>
      <c r="C40" s="58">
        <f t="shared" si="1"/>
        <v>77.58</v>
      </c>
      <c r="D40" s="59">
        <f t="shared" si="2"/>
        <v>72.46403886</v>
      </c>
      <c r="E40" s="58">
        <v>3108.0</v>
      </c>
      <c r="F40" s="59">
        <f t="shared" si="3"/>
        <v>80.12374323</v>
      </c>
      <c r="G40" s="143">
        <f t="shared" si="18"/>
        <v>1063</v>
      </c>
      <c r="H40" s="59">
        <f t="shared" si="13"/>
        <v>23.29472329</v>
      </c>
      <c r="I40" s="59">
        <f t="shared" si="6"/>
        <v>27.4039701</v>
      </c>
      <c r="J40" s="58" t="s">
        <v>252</v>
      </c>
      <c r="K40" s="143">
        <v>1141.0</v>
      </c>
      <c r="L40" s="58">
        <v>156.0</v>
      </c>
      <c r="M40" s="59">
        <f t="shared" si="7"/>
        <v>86.32778265</v>
      </c>
      <c r="N40" s="143">
        <v>0.0</v>
      </c>
      <c r="O40" s="58"/>
      <c r="P40" s="59">
        <v>0.0</v>
      </c>
      <c r="Q40" s="58"/>
      <c r="R40" s="58"/>
      <c r="S40" s="59">
        <f t="shared" si="14"/>
        <v>92.66227658</v>
      </c>
      <c r="T40" s="59">
        <v>0.0</v>
      </c>
      <c r="U40" s="58">
        <v>1243.0</v>
      </c>
      <c r="V40" s="58">
        <v>1165.0</v>
      </c>
      <c r="W40" s="58">
        <f t="shared" si="15"/>
        <v>78</v>
      </c>
      <c r="X40" s="59">
        <f t="shared" si="16"/>
        <v>93.72485921</v>
      </c>
      <c r="Y40" s="59">
        <f t="shared" si="17"/>
        <v>7.337723424</v>
      </c>
      <c r="Z40" s="58">
        <v>13.0</v>
      </c>
      <c r="AA40" s="59">
        <f t="shared" si="19"/>
        <v>16.66666667</v>
      </c>
      <c r="AB40" s="58">
        <v>7.0</v>
      </c>
      <c r="AC40" s="59">
        <f t="shared" si="20"/>
        <v>0.5029530529</v>
      </c>
      <c r="AD40" s="58">
        <v>0.0</v>
      </c>
      <c r="AE40" s="58">
        <v>0.0</v>
      </c>
      <c r="AF40" s="58">
        <v>4992.0</v>
      </c>
      <c r="AG40" s="58">
        <v>116.0</v>
      </c>
      <c r="AH40" s="59">
        <f t="shared" si="12"/>
        <v>2.323717949</v>
      </c>
    </row>
    <row r="41">
      <c r="A41" s="142" t="s">
        <v>251</v>
      </c>
      <c r="B41" s="58">
        <v>3991.0</v>
      </c>
      <c r="C41" s="58">
        <f t="shared" si="1"/>
        <v>79.82</v>
      </c>
      <c r="D41" s="59">
        <f t="shared" si="2"/>
        <v>74.55632356</v>
      </c>
      <c r="E41" s="58">
        <v>2983.0</v>
      </c>
      <c r="F41" s="59">
        <f t="shared" si="3"/>
        <v>74.74317214</v>
      </c>
      <c r="G41" s="143">
        <f t="shared" si="18"/>
        <v>920</v>
      </c>
      <c r="H41" s="59">
        <f t="shared" si="13"/>
        <v>34.32785786</v>
      </c>
      <c r="I41" s="59">
        <f t="shared" si="6"/>
        <v>23.0518667</v>
      </c>
      <c r="J41" s="58" t="s">
        <v>252</v>
      </c>
      <c r="K41" s="143">
        <v>983.0</v>
      </c>
      <c r="L41" s="58">
        <v>114.0</v>
      </c>
      <c r="M41" s="59">
        <f t="shared" si="7"/>
        <v>88.40284842</v>
      </c>
      <c r="N41" s="143">
        <v>0.0</v>
      </c>
      <c r="O41" s="58"/>
      <c r="P41" s="59">
        <v>0.0</v>
      </c>
      <c r="Q41" s="58"/>
      <c r="R41" s="58"/>
      <c r="S41" s="59">
        <f t="shared" si="14"/>
        <v>94.45652174</v>
      </c>
      <c r="T41" s="59">
        <v>0.0</v>
      </c>
      <c r="U41" s="58">
        <v>976.0</v>
      </c>
      <c r="V41" s="58">
        <v>925.0</v>
      </c>
      <c r="W41" s="58">
        <f t="shared" si="15"/>
        <v>51</v>
      </c>
      <c r="X41" s="59">
        <f t="shared" si="16"/>
        <v>94.77459016</v>
      </c>
      <c r="Y41" s="59">
        <f t="shared" si="17"/>
        <v>5.543478261</v>
      </c>
      <c r="Z41" s="58">
        <v>11.0</v>
      </c>
      <c r="AA41" s="59">
        <f t="shared" si="19"/>
        <v>21.56862745</v>
      </c>
      <c r="AB41" s="58">
        <v>14.0</v>
      </c>
      <c r="AC41" s="59">
        <f t="shared" si="20"/>
        <v>1.188798125</v>
      </c>
      <c r="AD41" s="58">
        <v>0.0</v>
      </c>
      <c r="AE41" s="58">
        <v>0.0</v>
      </c>
      <c r="AF41" s="58">
        <v>4325.0</v>
      </c>
      <c r="AG41" s="58">
        <v>63.0</v>
      </c>
      <c r="AH41" s="59">
        <f t="shared" si="12"/>
        <v>1.456647399</v>
      </c>
    </row>
    <row r="42">
      <c r="A42" s="61" t="s">
        <v>253</v>
      </c>
      <c r="B42" s="56">
        <v>3093.0</v>
      </c>
      <c r="C42" s="56">
        <f t="shared" si="1"/>
        <v>61.86</v>
      </c>
      <c r="D42" s="144">
        <f t="shared" si="2"/>
        <v>57.78068373</v>
      </c>
      <c r="E42" s="56">
        <v>2366.0</v>
      </c>
      <c r="F42" s="144">
        <f t="shared" si="3"/>
        <v>76.49531199</v>
      </c>
      <c r="G42" s="145">
        <f t="shared" si="18"/>
        <v>966</v>
      </c>
      <c r="H42" s="144">
        <f t="shared" si="13"/>
        <v>14.91969569</v>
      </c>
      <c r="I42" s="144">
        <f t="shared" si="6"/>
        <v>31.23181377</v>
      </c>
      <c r="J42" s="56" t="s">
        <v>254</v>
      </c>
      <c r="K42" s="145">
        <v>1052.0</v>
      </c>
      <c r="L42" s="56">
        <v>125.0</v>
      </c>
      <c r="M42" s="144">
        <f t="shared" si="7"/>
        <v>88.11787072</v>
      </c>
      <c r="N42" s="145">
        <v>0.0</v>
      </c>
      <c r="O42" s="56"/>
      <c r="P42" s="144">
        <v>0.0</v>
      </c>
      <c r="Q42" s="56"/>
      <c r="R42" s="56"/>
      <c r="S42" s="144">
        <f t="shared" si="14"/>
        <v>95.96273292</v>
      </c>
      <c r="T42" s="144">
        <v>0.0</v>
      </c>
      <c r="U42" s="56">
        <v>961.0</v>
      </c>
      <c r="V42" s="56">
        <v>922.0</v>
      </c>
      <c r="W42" s="56">
        <f t="shared" si="15"/>
        <v>39</v>
      </c>
      <c r="X42" s="144">
        <f t="shared" si="16"/>
        <v>95.94172737</v>
      </c>
      <c r="Y42" s="144">
        <f t="shared" si="17"/>
        <v>4.037267081</v>
      </c>
      <c r="Z42" s="56">
        <v>9.0</v>
      </c>
      <c r="AA42" s="144">
        <f t="shared" si="19"/>
        <v>23.07692308</v>
      </c>
      <c r="AB42" s="56">
        <v>12.0</v>
      </c>
      <c r="AC42" s="144">
        <f t="shared" si="20"/>
        <v>1.24540756</v>
      </c>
      <c r="AD42" s="56">
        <v>0.0</v>
      </c>
      <c r="AE42" s="56">
        <v>0.0</v>
      </c>
      <c r="AF42" s="56">
        <v>5037.0</v>
      </c>
      <c r="AG42" s="56">
        <v>97.0</v>
      </c>
      <c r="AH42" s="144">
        <f t="shared" si="12"/>
        <v>1.925749454</v>
      </c>
    </row>
    <row r="43">
      <c r="A43" s="61" t="s">
        <v>253</v>
      </c>
      <c r="B43" s="56">
        <v>3690.0</v>
      </c>
      <c r="C43" s="56">
        <f t="shared" si="1"/>
        <v>73.8</v>
      </c>
      <c r="D43" s="144">
        <f t="shared" si="2"/>
        <v>68.93330843</v>
      </c>
      <c r="E43" s="56">
        <v>2914.0</v>
      </c>
      <c r="F43" s="144">
        <f t="shared" si="3"/>
        <v>78.9701897</v>
      </c>
      <c r="G43" s="145">
        <f t="shared" si="18"/>
        <v>940</v>
      </c>
      <c r="H43" s="144">
        <f t="shared" si="13"/>
        <v>25.4975978</v>
      </c>
      <c r="I43" s="144">
        <f t="shared" si="6"/>
        <v>25.47425474</v>
      </c>
      <c r="J43" s="56" t="s">
        <v>254</v>
      </c>
      <c r="K43" s="145">
        <v>1019.0</v>
      </c>
      <c r="L43" s="56">
        <v>119.0</v>
      </c>
      <c r="M43" s="144">
        <f t="shared" si="7"/>
        <v>88.3218842</v>
      </c>
      <c r="N43" s="145">
        <v>0.0</v>
      </c>
      <c r="O43" s="56"/>
      <c r="P43" s="144">
        <v>0.0</v>
      </c>
      <c r="Q43" s="56"/>
      <c r="R43" s="56"/>
      <c r="S43" s="144">
        <f t="shared" si="14"/>
        <v>95.74468085</v>
      </c>
      <c r="T43" s="144">
        <v>0.0</v>
      </c>
      <c r="U43" s="56">
        <v>1152.0</v>
      </c>
      <c r="V43" s="56">
        <v>1112.0</v>
      </c>
      <c r="W43" s="56">
        <f t="shared" si="15"/>
        <v>40</v>
      </c>
      <c r="X43" s="144">
        <f t="shared" si="16"/>
        <v>96.52777778</v>
      </c>
      <c r="Y43" s="144">
        <f t="shared" si="17"/>
        <v>4.255319149</v>
      </c>
      <c r="Z43" s="56">
        <v>12.0</v>
      </c>
      <c r="AA43" s="144">
        <f t="shared" si="19"/>
        <v>30</v>
      </c>
      <c r="AB43" s="56">
        <v>24.0</v>
      </c>
      <c r="AC43" s="144">
        <f t="shared" si="20"/>
        <v>1.868111339</v>
      </c>
      <c r="AD43" s="56">
        <v>0.0</v>
      </c>
      <c r="AE43" s="56">
        <v>0.0</v>
      </c>
      <c r="AF43" s="56">
        <v>4025.0</v>
      </c>
      <c r="AG43" s="56">
        <v>103.0</v>
      </c>
      <c r="AH43" s="144">
        <f t="shared" si="12"/>
        <v>2.559006211</v>
      </c>
    </row>
    <row r="44">
      <c r="A44" s="61" t="s">
        <v>253</v>
      </c>
      <c r="B44" s="56">
        <v>2951.0</v>
      </c>
      <c r="C44" s="56">
        <f t="shared" si="1"/>
        <v>59.02</v>
      </c>
      <c r="D44" s="144">
        <f t="shared" si="2"/>
        <v>55.12796563</v>
      </c>
      <c r="E44" s="56">
        <v>2515.0</v>
      </c>
      <c r="F44" s="144">
        <f t="shared" si="3"/>
        <v>85.22534734</v>
      </c>
      <c r="G44" s="145">
        <f t="shared" si="18"/>
        <v>1013</v>
      </c>
      <c r="H44" s="144">
        <f t="shared" si="13"/>
        <v>18.88667992</v>
      </c>
      <c r="I44" s="144">
        <f t="shared" si="6"/>
        <v>34.32734666</v>
      </c>
      <c r="J44" s="56" t="s">
        <v>254</v>
      </c>
      <c r="K44" s="145">
        <v>1046.0</v>
      </c>
      <c r="L44" s="56">
        <v>98.0</v>
      </c>
      <c r="M44" s="144">
        <f t="shared" si="7"/>
        <v>90.63097514</v>
      </c>
      <c r="N44" s="145">
        <v>0.0</v>
      </c>
      <c r="O44" s="56"/>
      <c r="P44" s="144">
        <v>0.0</v>
      </c>
      <c r="Q44" s="56"/>
      <c r="R44" s="56"/>
      <c r="S44" s="144">
        <f t="shared" si="14"/>
        <v>93.5834156</v>
      </c>
      <c r="T44" s="144">
        <v>0.0</v>
      </c>
      <c r="U44" s="56">
        <v>994.0</v>
      </c>
      <c r="V44" s="56">
        <v>929.0</v>
      </c>
      <c r="W44" s="56">
        <f t="shared" si="15"/>
        <v>65</v>
      </c>
      <c r="X44" s="144">
        <f t="shared" si="16"/>
        <v>93.46076459</v>
      </c>
      <c r="Y44" s="144">
        <f t="shared" si="17"/>
        <v>6.416584403</v>
      </c>
      <c r="Z44" s="56">
        <v>19.0</v>
      </c>
      <c r="AA44" s="144">
        <f t="shared" si="19"/>
        <v>29.23076923</v>
      </c>
      <c r="AB44" s="56">
        <v>40.0</v>
      </c>
      <c r="AC44" s="144">
        <f t="shared" si="20"/>
        <v>1.966432989</v>
      </c>
      <c r="AD44" s="56">
        <v>0.0</v>
      </c>
      <c r="AE44" s="56">
        <v>0.0</v>
      </c>
      <c r="AF44" s="56">
        <v>4629.0</v>
      </c>
      <c r="AG44" s="56">
        <v>19.0</v>
      </c>
      <c r="AH44" s="144">
        <f t="shared" si="12"/>
        <v>0.410455822</v>
      </c>
    </row>
    <row r="45">
      <c r="A45" s="70" t="s">
        <v>255</v>
      </c>
      <c r="B45" s="71">
        <v>3584.0</v>
      </c>
      <c r="C45" s="71">
        <f t="shared" si="1"/>
        <v>71.68</v>
      </c>
      <c r="D45" s="83">
        <f t="shared" si="2"/>
        <v>66.95311041</v>
      </c>
      <c r="E45" s="71">
        <v>2916.0</v>
      </c>
      <c r="F45" s="83">
        <f t="shared" si="3"/>
        <v>81.36160714</v>
      </c>
      <c r="G45" s="146">
        <f t="shared" si="18"/>
        <v>1079</v>
      </c>
      <c r="H45" s="83">
        <f t="shared" si="13"/>
        <v>16.32373114</v>
      </c>
      <c r="I45" s="83">
        <f t="shared" si="6"/>
        <v>30.10602679</v>
      </c>
      <c r="J45" s="71" t="s">
        <v>256</v>
      </c>
      <c r="K45" s="146">
        <v>1168.0</v>
      </c>
      <c r="L45" s="71">
        <v>160.0</v>
      </c>
      <c r="M45" s="83">
        <f t="shared" si="7"/>
        <v>86.30136986</v>
      </c>
      <c r="N45" s="146">
        <v>0.0</v>
      </c>
      <c r="O45" s="71"/>
      <c r="P45" s="83">
        <v>0.0</v>
      </c>
      <c r="Q45" s="71"/>
      <c r="R45" s="71"/>
      <c r="S45" s="83">
        <f t="shared" si="14"/>
        <v>93.41983318</v>
      </c>
      <c r="T45" s="83">
        <v>0.0</v>
      </c>
      <c r="U45" s="71">
        <v>1272.0</v>
      </c>
      <c r="V45" s="71">
        <v>1201.0</v>
      </c>
      <c r="W45" s="71">
        <f t="shared" si="15"/>
        <v>71</v>
      </c>
      <c r="X45" s="83">
        <f t="shared" si="16"/>
        <v>94.41823899</v>
      </c>
      <c r="Y45" s="83">
        <f t="shared" si="17"/>
        <v>6.580166821</v>
      </c>
      <c r="Z45" s="71">
        <v>16.0</v>
      </c>
      <c r="AA45" s="83">
        <f t="shared" si="19"/>
        <v>22.53521127</v>
      </c>
      <c r="AB45" s="71">
        <v>33.0</v>
      </c>
      <c r="AC45" s="83">
        <f t="shared" si="20"/>
        <v>1.926489819</v>
      </c>
      <c r="AD45" s="71">
        <v>0.0</v>
      </c>
      <c r="AE45" s="71">
        <v>0.0</v>
      </c>
      <c r="AF45" s="71">
        <v>4469.0</v>
      </c>
      <c r="AG45" s="71">
        <v>15.0</v>
      </c>
      <c r="AH45" s="83">
        <f t="shared" si="12"/>
        <v>0.3356455583</v>
      </c>
    </row>
    <row r="46">
      <c r="A46" s="70" t="s">
        <v>255</v>
      </c>
      <c r="B46" s="71">
        <v>3268.0</v>
      </c>
      <c r="C46" s="71">
        <f t="shared" si="1"/>
        <v>65.36</v>
      </c>
      <c r="D46" s="83">
        <f t="shared" si="2"/>
        <v>61.04987857</v>
      </c>
      <c r="E46" s="71">
        <v>2693.0</v>
      </c>
      <c r="F46" s="83">
        <f t="shared" si="3"/>
        <v>82.40514076</v>
      </c>
      <c r="G46" s="146">
        <f t="shared" si="18"/>
        <v>938</v>
      </c>
      <c r="H46" s="83">
        <f t="shared" si="13"/>
        <v>24.84218344</v>
      </c>
      <c r="I46" s="83">
        <f t="shared" si="6"/>
        <v>28.70257038</v>
      </c>
      <c r="J46" s="71" t="s">
        <v>256</v>
      </c>
      <c r="K46" s="146">
        <v>1035.0</v>
      </c>
      <c r="L46" s="71">
        <v>144.0</v>
      </c>
      <c r="M46" s="83">
        <f t="shared" si="7"/>
        <v>86.08695652</v>
      </c>
      <c r="N46" s="146">
        <v>0.0</v>
      </c>
      <c r="O46" s="71"/>
      <c r="P46" s="83">
        <v>0.0</v>
      </c>
      <c r="Q46" s="71"/>
      <c r="R46" s="71"/>
      <c r="S46" s="83">
        <f t="shared" si="14"/>
        <v>94.98933902</v>
      </c>
      <c r="T46" s="83">
        <v>0.0</v>
      </c>
      <c r="U46" s="71">
        <v>989.0</v>
      </c>
      <c r="V46" s="71">
        <v>942.0</v>
      </c>
      <c r="W46" s="71">
        <f t="shared" si="15"/>
        <v>47</v>
      </c>
      <c r="X46" s="83">
        <f t="shared" si="16"/>
        <v>95.24772497</v>
      </c>
      <c r="Y46" s="83">
        <f t="shared" si="17"/>
        <v>5.010660981</v>
      </c>
      <c r="Z46" s="71">
        <v>9.0</v>
      </c>
      <c r="AA46" s="83">
        <f t="shared" si="19"/>
        <v>19.14893617</v>
      </c>
      <c r="AB46" s="71">
        <v>15.0</v>
      </c>
      <c r="AC46" s="83">
        <f t="shared" si="20"/>
        <v>1.55675945</v>
      </c>
      <c r="AD46" s="71">
        <v>0.0</v>
      </c>
      <c r="AE46" s="71">
        <v>0.0</v>
      </c>
      <c r="AF46" s="71">
        <v>4271.0</v>
      </c>
      <c r="AG46" s="71">
        <v>0.0</v>
      </c>
      <c r="AH46" s="83">
        <f t="shared" si="12"/>
        <v>0</v>
      </c>
    </row>
    <row r="47">
      <c r="A47" s="70" t="s">
        <v>255</v>
      </c>
      <c r="B47" s="71">
        <v>3703.0</v>
      </c>
      <c r="C47" s="71">
        <f t="shared" si="1"/>
        <v>74.06</v>
      </c>
      <c r="D47" s="83">
        <f t="shared" si="2"/>
        <v>69.1761629</v>
      </c>
      <c r="E47" s="71">
        <v>2938.0</v>
      </c>
      <c r="F47" s="83">
        <f t="shared" si="3"/>
        <v>79.3410748</v>
      </c>
      <c r="G47" s="146">
        <f t="shared" si="18"/>
        <v>1058</v>
      </c>
      <c r="H47" s="83">
        <f t="shared" si="13"/>
        <v>20.83049694</v>
      </c>
      <c r="I47" s="83">
        <f t="shared" si="6"/>
        <v>28.57142857</v>
      </c>
      <c r="J47" s="71" t="s">
        <v>256</v>
      </c>
      <c r="K47" s="146">
        <v>1117.0</v>
      </c>
      <c r="L47" s="71">
        <v>106.0</v>
      </c>
      <c r="M47" s="83">
        <f t="shared" si="7"/>
        <v>90.51029543</v>
      </c>
      <c r="N47" s="146">
        <v>0.0</v>
      </c>
      <c r="O47" s="71"/>
      <c r="P47" s="83">
        <v>0.0</v>
      </c>
      <c r="Q47" s="71"/>
      <c r="R47" s="71"/>
      <c r="S47" s="83">
        <f t="shared" si="14"/>
        <v>95.55765595</v>
      </c>
      <c r="T47" s="83">
        <v>0.0</v>
      </c>
      <c r="U47" s="71">
        <v>1209.0</v>
      </c>
      <c r="V47" s="71">
        <v>1162.0</v>
      </c>
      <c r="W47" s="71">
        <f t="shared" si="15"/>
        <v>47</v>
      </c>
      <c r="X47" s="83">
        <f t="shared" si="16"/>
        <v>96.11248966</v>
      </c>
      <c r="Y47" s="83">
        <f t="shared" si="17"/>
        <v>4.442344045</v>
      </c>
      <c r="Z47" s="71">
        <v>8.0</v>
      </c>
      <c r="AA47" s="83">
        <f t="shared" si="19"/>
        <v>17.0212766</v>
      </c>
      <c r="AB47" s="71">
        <v>17.0</v>
      </c>
      <c r="AC47" s="83">
        <f t="shared" si="20"/>
        <v>1.984868298</v>
      </c>
      <c r="AD47" s="71">
        <v>0.0</v>
      </c>
      <c r="AE47" s="71">
        <v>0.0</v>
      </c>
      <c r="AF47" s="71">
        <v>4075.0</v>
      </c>
      <c r="AG47" s="71">
        <v>79.0</v>
      </c>
      <c r="AH47" s="83">
        <f t="shared" si="12"/>
        <v>1.938650307</v>
      </c>
    </row>
    <row r="48">
      <c r="A48" s="112"/>
      <c r="B48" s="112"/>
      <c r="C48" s="112"/>
      <c r="D48" s="112"/>
      <c r="E48" s="112"/>
      <c r="F48" s="112"/>
      <c r="G48" s="147"/>
      <c r="H48" s="112"/>
      <c r="I48" s="112"/>
      <c r="J48" s="112"/>
      <c r="K48" s="147"/>
      <c r="L48" s="112"/>
      <c r="M48" s="112"/>
      <c r="N48" s="147"/>
      <c r="O48" s="112"/>
      <c r="P48" s="148"/>
      <c r="Q48" s="112"/>
      <c r="R48" s="112"/>
      <c r="S48" s="112"/>
      <c r="T48" s="112"/>
      <c r="U48" s="112"/>
      <c r="V48" s="112"/>
      <c r="W48" s="112"/>
      <c r="X48" s="112"/>
      <c r="Y48" s="112"/>
      <c r="Z48" s="112"/>
      <c r="AA48" s="112"/>
      <c r="AB48" s="112"/>
      <c r="AC48" s="112"/>
      <c r="AD48" s="112"/>
      <c r="AE48" s="112"/>
      <c r="AF48" s="112"/>
      <c r="AG48" s="112"/>
      <c r="AH48" s="148"/>
    </row>
    <row r="49">
      <c r="A49" s="149" t="s">
        <v>257</v>
      </c>
      <c r="B49" s="26"/>
      <c r="C49" s="26"/>
      <c r="D49" s="26"/>
      <c r="E49" s="26"/>
      <c r="F49" s="26"/>
      <c r="G49" s="33"/>
      <c r="H49" s="26"/>
      <c r="I49" s="26"/>
      <c r="J49" s="26"/>
      <c r="K49" s="33"/>
      <c r="L49" s="26"/>
      <c r="M49" s="26"/>
      <c r="N49" s="33"/>
      <c r="O49" s="26"/>
      <c r="P49" s="32"/>
      <c r="Q49" s="26"/>
      <c r="R49" s="26"/>
      <c r="S49" s="26"/>
      <c r="T49" s="112"/>
      <c r="U49" s="112"/>
      <c r="V49" s="112"/>
      <c r="W49" s="112"/>
      <c r="X49" s="112"/>
      <c r="Y49" s="112"/>
      <c r="Z49" s="112"/>
      <c r="AA49" s="112"/>
      <c r="AB49" s="112"/>
      <c r="AC49" s="112"/>
      <c r="AD49" s="112"/>
      <c r="AE49" s="112"/>
      <c r="AF49" s="112"/>
      <c r="AG49" s="112"/>
      <c r="AH49" s="148"/>
    </row>
    <row r="50">
      <c r="A50" s="150" t="s">
        <v>83</v>
      </c>
      <c r="B50" s="115" t="s">
        <v>258</v>
      </c>
      <c r="C50" s="116" t="s">
        <v>79</v>
      </c>
      <c r="D50" s="115" t="s">
        <v>259</v>
      </c>
      <c r="E50" s="115" t="s">
        <v>260</v>
      </c>
      <c r="F50" s="115" t="s">
        <v>213</v>
      </c>
      <c r="G50" s="129" t="s">
        <v>261</v>
      </c>
      <c r="H50" s="129" t="s">
        <v>86</v>
      </c>
      <c r="I50" s="116" t="s">
        <v>89</v>
      </c>
      <c r="J50" s="116" t="s">
        <v>92</v>
      </c>
      <c r="K50" s="151" t="s">
        <v>262</v>
      </c>
      <c r="L50" s="116" t="s">
        <v>263</v>
      </c>
      <c r="M50" s="115" t="s">
        <v>218</v>
      </c>
      <c r="N50" s="115" t="s">
        <v>264</v>
      </c>
      <c r="O50" s="115" t="s">
        <v>265</v>
      </c>
      <c r="P50" s="115" t="s">
        <v>99</v>
      </c>
      <c r="Q50" s="115" t="s">
        <v>266</v>
      </c>
      <c r="R50" s="115" t="s">
        <v>267</v>
      </c>
      <c r="S50" s="116" t="s">
        <v>268</v>
      </c>
      <c r="T50" s="112"/>
      <c r="U50" s="112"/>
      <c r="V50" s="112"/>
      <c r="W50" s="112"/>
      <c r="X50" s="112"/>
      <c r="Y50" s="112"/>
      <c r="Z50" s="112"/>
      <c r="AA50" s="112"/>
      <c r="AB50" s="112"/>
      <c r="AC50" s="112"/>
      <c r="AD50" s="112"/>
      <c r="AE50" s="112"/>
      <c r="AF50" s="112"/>
      <c r="AG50" s="112"/>
      <c r="AH50" s="148"/>
    </row>
    <row r="51">
      <c r="A51" s="152" t="s">
        <v>110</v>
      </c>
      <c r="B51" s="131">
        <v>85.80235382028769</v>
      </c>
      <c r="C51" s="131">
        <v>95.40605268887438</v>
      </c>
      <c r="D51" s="131">
        <v>6.7549064354176185</v>
      </c>
      <c r="E51" s="153">
        <f>AVERAGE(D51:D53)</f>
        <v>8.296726573</v>
      </c>
      <c r="F51" s="131">
        <v>84.82473328978881</v>
      </c>
      <c r="G51" s="153">
        <f>AVERAGE(F51:F53)</f>
        <v>83.23659554</v>
      </c>
      <c r="H51" s="131">
        <v>94.76284584980237</v>
      </c>
      <c r="I51" s="131">
        <v>95.92628516003879</v>
      </c>
      <c r="J51" s="131">
        <v>49.2299794661191</v>
      </c>
      <c r="K51" s="131"/>
      <c r="L51" s="131">
        <v>50.7700205338809</v>
      </c>
      <c r="M51" s="47"/>
      <c r="N51" s="47">
        <v>0.0</v>
      </c>
      <c r="O51" s="153">
        <f>AVERAGE(L51:L53)</f>
        <v>50.0655487</v>
      </c>
      <c r="P51" s="47"/>
      <c r="Q51" s="47"/>
      <c r="R51" s="47"/>
      <c r="S51" s="131">
        <v>96.41620851150479</v>
      </c>
      <c r="T51" s="112"/>
      <c r="U51" s="112"/>
      <c r="V51" s="112"/>
      <c r="W51" s="112"/>
      <c r="X51" s="112"/>
      <c r="Y51" s="112"/>
      <c r="Z51" s="112"/>
      <c r="AA51" s="112"/>
      <c r="AB51" s="112"/>
      <c r="AC51" s="112"/>
      <c r="AD51" s="112"/>
      <c r="AE51" s="112"/>
      <c r="AF51" s="112"/>
      <c r="AG51" s="112"/>
      <c r="AH51" s="148"/>
    </row>
    <row r="52">
      <c r="A52" s="152" t="s">
        <v>110</v>
      </c>
      <c r="B52" s="131">
        <v>93.74182701288997</v>
      </c>
      <c r="C52" s="131">
        <v>96.03427660422479</v>
      </c>
      <c r="D52" s="131">
        <v>6.163104378501764</v>
      </c>
      <c r="E52" s="153">
        <f>STDEV(D51:D53)</f>
        <v>3.196750643</v>
      </c>
      <c r="F52" s="131">
        <v>85.15344758868075</v>
      </c>
      <c r="G52" s="153">
        <f>STDEV(F51:F53)</f>
        <v>3.039856641</v>
      </c>
      <c r="H52" s="131">
        <v>94.11764705882352</v>
      </c>
      <c r="I52" s="131">
        <v>94.89284085727314</v>
      </c>
      <c r="J52" s="131">
        <v>51.29885326468523</v>
      </c>
      <c r="K52" s="131"/>
      <c r="L52" s="131">
        <v>48.70114673531477</v>
      </c>
      <c r="M52" s="47"/>
      <c r="N52" s="47">
        <v>0.0</v>
      </c>
      <c r="O52" s="153">
        <f>STDEV(L51:L53)</f>
        <v>1.181816619</v>
      </c>
      <c r="P52" s="47"/>
      <c r="Q52" s="47"/>
      <c r="R52" s="47"/>
      <c r="S52" s="131">
        <v>95.50464663929111</v>
      </c>
      <c r="T52" s="112"/>
      <c r="U52" s="112"/>
      <c r="V52" s="112"/>
      <c r="W52" s="112"/>
      <c r="X52" s="112"/>
      <c r="Y52" s="112"/>
      <c r="Z52" s="112"/>
      <c r="AA52" s="112"/>
      <c r="AB52" s="112"/>
      <c r="AC52" s="112"/>
      <c r="AD52" s="112"/>
      <c r="AE52" s="112"/>
      <c r="AF52" s="112"/>
      <c r="AG52" s="112"/>
      <c r="AH52" s="148"/>
    </row>
    <row r="53">
      <c r="A53" s="152" t="s">
        <v>110</v>
      </c>
      <c r="B53" s="131">
        <v>80.73977209041658</v>
      </c>
      <c r="C53" s="131">
        <v>96.43683479870431</v>
      </c>
      <c r="D53" s="131">
        <v>11.972168905950097</v>
      </c>
      <c r="E53" s="131"/>
      <c r="F53" s="131">
        <v>79.73160573808423</v>
      </c>
      <c r="G53" s="131"/>
      <c r="H53" s="131">
        <v>94.7016174010039</v>
      </c>
      <c r="I53" s="131">
        <v>93.17697228144989</v>
      </c>
      <c r="J53" s="131">
        <v>49.27452118398143</v>
      </c>
      <c r="K53" s="131"/>
      <c r="L53" s="131">
        <v>50.72547881601857</v>
      </c>
      <c r="M53" s="47"/>
      <c r="N53" s="47">
        <v>0.0</v>
      </c>
      <c r="O53" s="47"/>
      <c r="P53" s="47"/>
      <c r="Q53" s="47"/>
      <c r="R53" s="47"/>
      <c r="S53" s="131">
        <v>94.08296483470204</v>
      </c>
      <c r="T53" s="112"/>
      <c r="U53" s="112"/>
      <c r="V53" s="112"/>
      <c r="W53" s="112"/>
      <c r="X53" s="112"/>
      <c r="Y53" s="112"/>
      <c r="Z53" s="112"/>
      <c r="AA53" s="112"/>
      <c r="AB53" s="112"/>
      <c r="AC53" s="112"/>
      <c r="AD53" s="112"/>
      <c r="AE53" s="112"/>
      <c r="AF53" s="112"/>
      <c r="AG53" s="112"/>
      <c r="AH53" s="148"/>
    </row>
    <row r="54">
      <c r="A54" s="134" t="s">
        <v>230</v>
      </c>
      <c r="B54" s="136">
        <v>83.5606202129647</v>
      </c>
      <c r="C54" s="136">
        <v>89.98435054773083</v>
      </c>
      <c r="D54" s="136">
        <v>7.428571428571429</v>
      </c>
      <c r="E54" s="136"/>
      <c r="F54" s="136">
        <v>77.88955957970043</v>
      </c>
      <c r="G54" s="136"/>
      <c r="H54" s="136">
        <v>93.84858044164038</v>
      </c>
      <c r="I54" s="136">
        <v>93.14692982456141</v>
      </c>
      <c r="J54" s="136">
        <v>51.23421354764638</v>
      </c>
      <c r="K54" s="136"/>
      <c r="L54" s="136">
        <v>48.76578645235362</v>
      </c>
      <c r="M54" s="135"/>
      <c r="N54" s="135">
        <v>0.0</v>
      </c>
      <c r="O54" s="135"/>
      <c r="P54" s="135"/>
      <c r="Q54" s="135"/>
      <c r="R54" s="135"/>
      <c r="S54" s="136">
        <v>93.67372353673723</v>
      </c>
      <c r="T54" s="112"/>
      <c r="U54" s="112"/>
      <c r="V54" s="112"/>
      <c r="W54" s="112"/>
      <c r="X54" s="112"/>
      <c r="Y54" s="112"/>
      <c r="Z54" s="112"/>
      <c r="AA54" s="112"/>
      <c r="AB54" s="112"/>
      <c r="AC54" s="112"/>
      <c r="AD54" s="112"/>
      <c r="AE54" s="112"/>
      <c r="AF54" s="112"/>
      <c r="AG54" s="112"/>
      <c r="AH54" s="148"/>
    </row>
    <row r="55">
      <c r="A55" s="134" t="s">
        <v>230</v>
      </c>
      <c r="B55" s="136">
        <v>86.10125163459743</v>
      </c>
      <c r="C55" s="136">
        <v>86.15751789976133</v>
      </c>
      <c r="D55" s="136">
        <v>9.896751447997985</v>
      </c>
      <c r="E55" s="136"/>
      <c r="F55" s="136">
        <v>71.83770883054893</v>
      </c>
      <c r="G55" s="136"/>
      <c r="H55" s="136">
        <v>92.57109692396982</v>
      </c>
      <c r="I55" s="136">
        <v>92.5067385444744</v>
      </c>
      <c r="J55" s="136">
        <v>48.17275747508305</v>
      </c>
      <c r="K55" s="136"/>
      <c r="L55" s="136">
        <v>51.82724252491695</v>
      </c>
      <c r="M55" s="135"/>
      <c r="N55" s="135">
        <v>0.0</v>
      </c>
      <c r="O55" s="135"/>
      <c r="P55" s="135"/>
      <c r="Q55" s="135"/>
      <c r="R55" s="135"/>
      <c r="S55" s="136">
        <v>89.32697137117026</v>
      </c>
      <c r="T55" s="112"/>
      <c r="U55" s="112"/>
      <c r="V55" s="112"/>
      <c r="W55" s="112"/>
      <c r="X55" s="112"/>
      <c r="Y55" s="112"/>
      <c r="Z55" s="112"/>
      <c r="AA55" s="112"/>
      <c r="AB55" s="112"/>
      <c r="AC55" s="112"/>
      <c r="AD55" s="112"/>
      <c r="AE55" s="112"/>
      <c r="AF55" s="112"/>
      <c r="AG55" s="112"/>
      <c r="AH55" s="148"/>
    </row>
    <row r="56">
      <c r="A56" s="134" t="s">
        <v>230</v>
      </c>
      <c r="B56" s="136">
        <v>75.24752475247524</v>
      </c>
      <c r="C56" s="136">
        <v>90.66534260178749</v>
      </c>
      <c r="D56" s="136">
        <v>9.830230010952903</v>
      </c>
      <c r="E56" s="136"/>
      <c r="F56" s="136">
        <v>75.2730883813307</v>
      </c>
      <c r="G56" s="136"/>
      <c r="H56" s="136">
        <v>92.14876033057851</v>
      </c>
      <c r="I56" s="136">
        <v>91.99499687304565</v>
      </c>
      <c r="J56" s="136">
        <v>51.48416886543535</v>
      </c>
      <c r="K56" s="136"/>
      <c r="L56" s="136">
        <v>48.51583113456465</v>
      </c>
      <c r="M56" s="135"/>
      <c r="N56" s="135">
        <v>0.0</v>
      </c>
      <c r="O56" s="135"/>
      <c r="P56" s="135"/>
      <c r="Q56" s="135"/>
      <c r="R56" s="135"/>
      <c r="S56" s="136">
        <v>94.69973255531242</v>
      </c>
      <c r="T56" s="112"/>
      <c r="U56" s="112"/>
      <c r="V56" s="112"/>
      <c r="W56" s="112"/>
      <c r="X56" s="112"/>
      <c r="Y56" s="112"/>
      <c r="Z56" s="112"/>
      <c r="AA56" s="112"/>
      <c r="AB56" s="112"/>
      <c r="AC56" s="112"/>
      <c r="AD56" s="112"/>
      <c r="AE56" s="112"/>
      <c r="AF56" s="112"/>
      <c r="AG56" s="112"/>
      <c r="AH56" s="148"/>
    </row>
    <row r="57">
      <c r="A57" s="138" t="s">
        <v>232</v>
      </c>
      <c r="B57" s="140">
        <v>65.8135624883243</v>
      </c>
      <c r="C57" s="140">
        <v>81.60658529662219</v>
      </c>
      <c r="D57" s="140">
        <v>11.269565217391305</v>
      </c>
      <c r="E57" s="140"/>
      <c r="F57" s="140">
        <v>67.3005960828839</v>
      </c>
      <c r="G57" s="140"/>
      <c r="H57" s="140">
        <v>92.35059760956176</v>
      </c>
      <c r="I57" s="140">
        <v>93.51851851851852</v>
      </c>
      <c r="J57" s="140">
        <v>48.88232813159005</v>
      </c>
      <c r="K57" s="140"/>
      <c r="L57" s="140">
        <v>51.11767186840995</v>
      </c>
      <c r="M57" s="139"/>
      <c r="N57" s="139">
        <v>0.0</v>
      </c>
      <c r="O57" s="139"/>
      <c r="P57" s="139"/>
      <c r="Q57" s="139"/>
      <c r="R57" s="139"/>
      <c r="S57" s="140">
        <v>84.8993288590604</v>
      </c>
      <c r="T57" s="112"/>
      <c r="U57" s="112"/>
      <c r="V57" s="112"/>
      <c r="W57" s="112"/>
      <c r="X57" s="112"/>
      <c r="Y57" s="112"/>
      <c r="Z57" s="112"/>
      <c r="AA57" s="112"/>
      <c r="AB57" s="112"/>
      <c r="AC57" s="112"/>
      <c r="AD57" s="112"/>
      <c r="AE57" s="112"/>
      <c r="AF57" s="112"/>
      <c r="AG57" s="112"/>
      <c r="AH57" s="148"/>
    </row>
    <row r="58">
      <c r="A58" s="138" t="s">
        <v>232</v>
      </c>
      <c r="B58" s="140">
        <v>67.6069493741827</v>
      </c>
      <c r="C58" s="140">
        <v>83.66952196739432</v>
      </c>
      <c r="D58" s="140">
        <v>19.25363276089828</v>
      </c>
      <c r="E58" s="140"/>
      <c r="F58" s="140">
        <v>62.33766233766234</v>
      </c>
      <c r="G58" s="140"/>
      <c r="H58" s="140">
        <v>90.98613251155624</v>
      </c>
      <c r="I58" s="140">
        <v>93.7227550130776</v>
      </c>
      <c r="J58" s="140">
        <v>52.34929078014184</v>
      </c>
      <c r="K58" s="140"/>
      <c r="L58" s="140">
        <v>47.65070921985816</v>
      </c>
      <c r="M58" s="139"/>
      <c r="N58" s="139">
        <v>0.0</v>
      </c>
      <c r="O58" s="139"/>
      <c r="P58" s="139"/>
      <c r="Q58" s="139"/>
      <c r="R58" s="139"/>
      <c r="S58" s="140">
        <v>88.10213214003684</v>
      </c>
      <c r="T58" s="112"/>
      <c r="U58" s="112"/>
      <c r="V58" s="112"/>
      <c r="W58" s="112"/>
      <c r="X58" s="112"/>
      <c r="Y58" s="112"/>
      <c r="Z58" s="112"/>
      <c r="AA58" s="112"/>
      <c r="AB58" s="112"/>
      <c r="AC58" s="112"/>
      <c r="AD58" s="112"/>
      <c r="AE58" s="112"/>
      <c r="AF58" s="112"/>
      <c r="AG58" s="112"/>
      <c r="AH58" s="148"/>
    </row>
    <row r="59">
      <c r="A59" s="138" t="s">
        <v>232</v>
      </c>
      <c r="B59" s="140">
        <v>59.48066504763684</v>
      </c>
      <c r="C59" s="140">
        <v>86.77763819095478</v>
      </c>
      <c r="D59" s="140">
        <v>10.423452768729643</v>
      </c>
      <c r="E59" s="140"/>
      <c r="F59" s="140">
        <v>71.60804020100502</v>
      </c>
      <c r="G59" s="140"/>
      <c r="H59" s="140">
        <v>92.53731343283582</v>
      </c>
      <c r="I59" s="140">
        <v>91.725768321513</v>
      </c>
      <c r="J59" s="140">
        <v>48.94736842105264</v>
      </c>
      <c r="K59" s="140"/>
      <c r="L59" s="140">
        <v>51.05263157894736</v>
      </c>
      <c r="M59" s="139"/>
      <c r="N59" s="139">
        <v>0.0</v>
      </c>
      <c r="O59" s="139"/>
      <c r="P59" s="139"/>
      <c r="Q59" s="139"/>
      <c r="R59" s="139"/>
      <c r="S59" s="140">
        <v>90.81081081081082</v>
      </c>
      <c r="T59" s="112"/>
      <c r="U59" s="112"/>
      <c r="V59" s="112"/>
      <c r="W59" s="112"/>
      <c r="X59" s="112"/>
      <c r="Y59" s="112"/>
      <c r="Z59" s="112"/>
      <c r="AA59" s="112"/>
      <c r="AB59" s="112"/>
      <c r="AC59" s="112"/>
      <c r="AD59" s="112"/>
      <c r="AE59" s="112"/>
      <c r="AF59" s="112"/>
      <c r="AG59" s="112"/>
      <c r="AH59" s="148"/>
    </row>
    <row r="60">
      <c r="A60" s="142" t="s">
        <v>234</v>
      </c>
      <c r="B60" s="59">
        <v>92.09788903418644</v>
      </c>
      <c r="C60" s="59">
        <v>89.67545638945234</v>
      </c>
      <c r="D60" s="59">
        <v>12.598959511422755</v>
      </c>
      <c r="E60" s="59"/>
      <c r="F60" s="59">
        <v>73.34685598377281</v>
      </c>
      <c r="G60" s="59"/>
      <c r="H60" s="59">
        <v>94.28571428571428</v>
      </c>
      <c r="I60" s="59">
        <v>92.90780141843972</v>
      </c>
      <c r="J60" s="59">
        <v>49.280973451327434</v>
      </c>
      <c r="K60" s="59"/>
      <c r="L60" s="59">
        <v>50.719026548672566</v>
      </c>
      <c r="M60" s="58"/>
      <c r="N60" s="58">
        <v>0.0</v>
      </c>
      <c r="O60" s="58"/>
      <c r="P60" s="58"/>
      <c r="Q60" s="58"/>
      <c r="R60" s="58"/>
      <c r="S60" s="59">
        <v>91.84283088235294</v>
      </c>
      <c r="T60" s="112"/>
      <c r="U60" s="112"/>
      <c r="V60" s="112"/>
      <c r="W60" s="112"/>
      <c r="X60" s="112"/>
      <c r="Y60" s="112"/>
      <c r="Z60" s="112"/>
      <c r="AA60" s="112"/>
      <c r="AB60" s="112"/>
      <c r="AC60" s="112"/>
      <c r="AD60" s="112"/>
      <c r="AE60" s="112"/>
      <c r="AF60" s="112"/>
      <c r="AG60" s="112"/>
      <c r="AH60" s="148"/>
    </row>
    <row r="61">
      <c r="A61" s="142" t="s">
        <v>234</v>
      </c>
      <c r="B61" s="59">
        <v>100.0</v>
      </c>
      <c r="C61" s="59">
        <v>89.27704091163834</v>
      </c>
      <c r="D61" s="59">
        <v>13.559322033898304</v>
      </c>
      <c r="E61" s="59"/>
      <c r="F61" s="59">
        <v>71.6794320941528</v>
      </c>
      <c r="G61" s="59"/>
      <c r="H61" s="59">
        <v>92.39940387481371</v>
      </c>
      <c r="I61" s="59">
        <v>93.34277620396601</v>
      </c>
      <c r="J61" s="59">
        <v>48.475371383893666</v>
      </c>
      <c r="K61" s="59"/>
      <c r="L61" s="59">
        <v>51.524628616106334</v>
      </c>
      <c r="M61" s="58"/>
      <c r="N61" s="58">
        <v>0.0</v>
      </c>
      <c r="O61" s="58"/>
      <c r="P61" s="58"/>
      <c r="Q61" s="58"/>
      <c r="R61" s="58"/>
      <c r="S61" s="59">
        <v>90.17687074829932</v>
      </c>
      <c r="T61" s="112"/>
      <c r="U61" s="112"/>
      <c r="V61" s="112"/>
      <c r="W61" s="112"/>
      <c r="X61" s="112"/>
      <c r="Y61" s="112"/>
      <c r="Z61" s="112"/>
      <c r="AA61" s="112"/>
      <c r="AB61" s="112"/>
      <c r="AC61" s="112"/>
      <c r="AD61" s="112"/>
      <c r="AE61" s="112"/>
      <c r="AF61" s="112"/>
      <c r="AG61" s="112"/>
      <c r="AH61" s="148"/>
    </row>
    <row r="62">
      <c r="A62" s="142" t="s">
        <v>234</v>
      </c>
      <c r="B62" s="59">
        <v>93.92863814683355</v>
      </c>
      <c r="C62" s="59">
        <v>84.28798727128083</v>
      </c>
      <c r="D62" s="59">
        <v>12.34072675790467</v>
      </c>
      <c r="E62" s="59"/>
      <c r="F62" s="59">
        <v>69.07319013524264</v>
      </c>
      <c r="G62" s="59"/>
      <c r="H62" s="59">
        <v>93.62591431556949</v>
      </c>
      <c r="I62" s="59">
        <v>93.33703498056634</v>
      </c>
      <c r="J62" s="59">
        <v>51.59804203858336</v>
      </c>
      <c r="K62" s="59"/>
      <c r="L62" s="59">
        <v>48.40195796141664</v>
      </c>
      <c r="M62" s="58"/>
      <c r="N62" s="58">
        <v>0.0</v>
      </c>
      <c r="O62" s="58"/>
      <c r="P62" s="58"/>
      <c r="Q62" s="58"/>
      <c r="R62" s="58"/>
      <c r="S62" s="59">
        <v>90.86456558773425</v>
      </c>
      <c r="T62" s="112"/>
      <c r="U62" s="112"/>
      <c r="V62" s="112"/>
      <c r="W62" s="112"/>
      <c r="X62" s="112"/>
      <c r="Y62" s="112"/>
      <c r="Z62" s="112"/>
      <c r="AA62" s="112"/>
      <c r="AB62" s="112"/>
      <c r="AC62" s="112"/>
      <c r="AD62" s="112"/>
      <c r="AE62" s="112"/>
      <c r="AF62" s="112"/>
      <c r="AG62" s="112"/>
      <c r="AH62" s="148"/>
    </row>
    <row r="63">
      <c r="A63" s="142" t="s">
        <v>240</v>
      </c>
      <c r="B63" s="59">
        <v>72.29590883616665</v>
      </c>
      <c r="C63" s="59">
        <v>81.83462532299741</v>
      </c>
      <c r="D63" s="59">
        <v>12.503946952952322</v>
      </c>
      <c r="E63" s="59"/>
      <c r="F63" s="59">
        <v>67.82945736434108</v>
      </c>
      <c r="G63" s="59"/>
      <c r="H63" s="59">
        <v>95.0185873605948</v>
      </c>
      <c r="I63" s="59">
        <v>94.46002805049089</v>
      </c>
      <c r="J63" s="59">
        <v>48.68571428571429</v>
      </c>
      <c r="K63" s="59"/>
      <c r="L63" s="59">
        <v>51.31428571428571</v>
      </c>
      <c r="M63" s="58"/>
      <c r="N63" s="58">
        <v>0.0</v>
      </c>
      <c r="O63" s="58"/>
      <c r="P63" s="58"/>
      <c r="Q63" s="58"/>
      <c r="R63" s="58"/>
      <c r="S63" s="59">
        <v>85.64664101805268</v>
      </c>
      <c r="T63" s="112"/>
      <c r="U63" s="112"/>
      <c r="V63" s="112"/>
      <c r="W63" s="112"/>
      <c r="X63" s="112"/>
      <c r="Y63" s="112"/>
      <c r="Z63" s="112"/>
      <c r="AA63" s="112"/>
      <c r="AB63" s="112"/>
      <c r="AC63" s="112"/>
      <c r="AD63" s="112"/>
      <c r="AE63" s="112"/>
      <c r="AF63" s="112"/>
      <c r="AG63" s="112"/>
      <c r="AH63" s="148"/>
    </row>
    <row r="64">
      <c r="A64" s="142" t="s">
        <v>240</v>
      </c>
      <c r="B64" s="59">
        <v>66.9344292919858</v>
      </c>
      <c r="C64" s="59">
        <v>86.65922411387106</v>
      </c>
      <c r="D64" s="59">
        <v>13.011272141706925</v>
      </c>
      <c r="E64" s="59"/>
      <c r="F64" s="59">
        <v>71.56014512977951</v>
      </c>
      <c r="G64" s="59"/>
      <c r="H64" s="59">
        <v>94.54131918119788</v>
      </c>
      <c r="I64" s="59">
        <v>95.29667149059334</v>
      </c>
      <c r="J64" s="59">
        <v>48.63494539781591</v>
      </c>
      <c r="K64" s="59"/>
      <c r="L64" s="59">
        <v>51.36505460218409</v>
      </c>
      <c r="M64" s="58"/>
      <c r="N64" s="58">
        <v>0.0</v>
      </c>
      <c r="O64" s="58"/>
      <c r="P64" s="58"/>
      <c r="Q64" s="58"/>
      <c r="R64" s="58"/>
      <c r="S64" s="59">
        <v>87.47068676716918</v>
      </c>
      <c r="T64" s="112"/>
      <c r="U64" s="112"/>
      <c r="V64" s="112"/>
      <c r="W64" s="112"/>
      <c r="X64" s="112"/>
      <c r="Y64" s="112"/>
      <c r="Z64" s="112"/>
      <c r="AA64" s="112"/>
      <c r="AB64" s="112"/>
      <c r="AC64" s="112"/>
      <c r="AD64" s="112"/>
      <c r="AE64" s="112"/>
      <c r="AF64" s="112"/>
      <c r="AG64" s="112"/>
      <c r="AH64" s="148"/>
    </row>
    <row r="65">
      <c r="A65" s="142" t="s">
        <v>240</v>
      </c>
      <c r="B65" s="59">
        <v>57.44442368765178</v>
      </c>
      <c r="C65" s="59">
        <v>85.33333333333334</v>
      </c>
      <c r="D65" s="59">
        <v>11.661585365853659</v>
      </c>
      <c r="E65" s="59"/>
      <c r="F65" s="59">
        <v>72.130081300813</v>
      </c>
      <c r="G65" s="59"/>
      <c r="H65" s="59">
        <v>95.7388939256573</v>
      </c>
      <c r="I65" s="59">
        <v>95.63786008230453</v>
      </c>
      <c r="J65" s="59">
        <v>47.61045987376015</v>
      </c>
      <c r="K65" s="59"/>
      <c r="L65" s="59">
        <v>52.38954012623985</v>
      </c>
      <c r="M65" s="58"/>
      <c r="N65" s="58">
        <v>0.0</v>
      </c>
      <c r="O65" s="58"/>
      <c r="P65" s="58"/>
      <c r="Q65" s="58"/>
      <c r="R65" s="58"/>
      <c r="S65" s="59">
        <v>88.96620278330019</v>
      </c>
      <c r="T65" s="112"/>
      <c r="U65" s="112"/>
      <c r="V65" s="112"/>
      <c r="W65" s="112"/>
      <c r="X65" s="112"/>
      <c r="Y65" s="112"/>
      <c r="Z65" s="112"/>
      <c r="AA65" s="112"/>
      <c r="AB65" s="112"/>
      <c r="AC65" s="112"/>
      <c r="AD65" s="112"/>
      <c r="AE65" s="112"/>
      <c r="AF65" s="112"/>
      <c r="AG65" s="112"/>
      <c r="AH65" s="148"/>
    </row>
    <row r="66">
      <c r="A66" s="142" t="s">
        <v>246</v>
      </c>
      <c r="B66" s="59">
        <v>62.17074537642444</v>
      </c>
      <c r="C66" s="59">
        <v>74.57932692307693</v>
      </c>
      <c r="D66" s="59">
        <v>58.9041095890411</v>
      </c>
      <c r="E66" s="154">
        <f>AVERAGE(D66:D68)</f>
        <v>61.49474794</v>
      </c>
      <c r="F66" s="59">
        <v>15.835336538461538</v>
      </c>
      <c r="G66" s="154">
        <f>AVERAGE(F66:F68)</f>
        <v>14.57222836</v>
      </c>
      <c r="H66" s="59">
        <v>92.43542435424355</v>
      </c>
      <c r="I66" s="59">
        <v>0.0</v>
      </c>
      <c r="J66" s="59">
        <v>95.06641366223909</v>
      </c>
      <c r="K66" s="154">
        <f>AVERAGE(J66:J71)</f>
        <v>94.37224138</v>
      </c>
      <c r="L66" s="59">
        <v>0.0</v>
      </c>
      <c r="M66" s="59">
        <v>94.56066945606695</v>
      </c>
      <c r="N66" s="59">
        <v>4.933586337760914</v>
      </c>
      <c r="O66" s="154">
        <f>AVERAGE(N66:N68)</f>
        <v>5.516791553</v>
      </c>
      <c r="P66" s="58">
        <v>0.0</v>
      </c>
      <c r="Q66" s="58">
        <v>0.0</v>
      </c>
      <c r="R66" s="58">
        <v>0.0</v>
      </c>
      <c r="S66" s="59">
        <v>0.0</v>
      </c>
      <c r="T66" s="112"/>
      <c r="U66" s="112"/>
      <c r="V66" s="112"/>
      <c r="W66" s="112"/>
      <c r="X66" s="112"/>
      <c r="Y66" s="112"/>
      <c r="Z66" s="112"/>
      <c r="AA66" s="112"/>
      <c r="AB66" s="112"/>
      <c r="AC66" s="112"/>
      <c r="AD66" s="112"/>
      <c r="AE66" s="112"/>
      <c r="AF66" s="112"/>
      <c r="AG66" s="112"/>
      <c r="AH66" s="148"/>
    </row>
    <row r="67">
      <c r="A67" s="142" t="s">
        <v>246</v>
      </c>
      <c r="B67" s="59">
        <v>56.28619465720157</v>
      </c>
      <c r="C67" s="59">
        <v>78.22768005310323</v>
      </c>
      <c r="D67" s="59">
        <v>61.68858718710225</v>
      </c>
      <c r="E67" s="154">
        <f>STDEV(D66:D68)</f>
        <v>2.499362588</v>
      </c>
      <c r="F67" s="59">
        <v>13.275804845668768</v>
      </c>
      <c r="G67" s="154">
        <f>STDEV(F66:F68)</f>
        <v>1.280091034</v>
      </c>
      <c r="H67" s="59">
        <v>91.38755980861244</v>
      </c>
      <c r="I67" s="59">
        <v>0.0</v>
      </c>
      <c r="J67" s="59">
        <v>95.5</v>
      </c>
      <c r="K67" s="154">
        <f>STDEV(J66:J71)</f>
        <v>1.309449919</v>
      </c>
      <c r="L67" s="59">
        <v>0.0</v>
      </c>
      <c r="M67" s="59">
        <v>96.28865979381443</v>
      </c>
      <c r="N67" s="59">
        <v>4.5</v>
      </c>
      <c r="O67" s="154">
        <f>STDEV(N66:N68)</f>
        <v>1.402494749</v>
      </c>
      <c r="P67" s="58">
        <v>0.0</v>
      </c>
      <c r="Q67" s="58">
        <v>0.0</v>
      </c>
      <c r="R67" s="58">
        <v>0.0</v>
      </c>
      <c r="S67" s="59">
        <v>0.0</v>
      </c>
      <c r="T67" s="112"/>
      <c r="U67" s="112"/>
      <c r="V67" s="112"/>
      <c r="W67" s="112"/>
      <c r="X67" s="112"/>
      <c r="Y67" s="112"/>
      <c r="Z67" s="112"/>
      <c r="AA67" s="112"/>
      <c r="AB67" s="112"/>
      <c r="AC67" s="112"/>
      <c r="AD67" s="112"/>
      <c r="AE67" s="112"/>
      <c r="AF67" s="112"/>
      <c r="AG67" s="112"/>
      <c r="AH67" s="148"/>
    </row>
    <row r="68">
      <c r="A68" s="142" t="s">
        <v>246</v>
      </c>
      <c r="B68" s="59">
        <v>70.09153745563236</v>
      </c>
      <c r="C68" s="59">
        <v>83.55543710021321</v>
      </c>
      <c r="D68" s="59">
        <v>63.89154704944179</v>
      </c>
      <c r="E68" s="58" t="s">
        <v>269</v>
      </c>
      <c r="F68" s="59">
        <v>14.60554371002132</v>
      </c>
      <c r="G68" s="58" t="s">
        <v>269</v>
      </c>
      <c r="H68" s="59">
        <v>89.61267605633803</v>
      </c>
      <c r="I68" s="59">
        <v>0.0</v>
      </c>
      <c r="J68" s="59">
        <v>92.88321167883211</v>
      </c>
      <c r="K68" s="59"/>
      <c r="L68" s="59">
        <v>0.0</v>
      </c>
      <c r="M68" s="59">
        <v>93.08510638297872</v>
      </c>
      <c r="N68" s="59">
        <v>7.116788321167888</v>
      </c>
      <c r="O68" s="58" t="s">
        <v>269</v>
      </c>
      <c r="P68" s="58">
        <v>0.0</v>
      </c>
      <c r="Q68" s="58">
        <v>0.0</v>
      </c>
      <c r="R68" s="58">
        <v>0.0</v>
      </c>
      <c r="S68" s="59">
        <v>5.548191630373036</v>
      </c>
      <c r="T68" s="112"/>
      <c r="U68" s="112"/>
      <c r="V68" s="112"/>
      <c r="W68" s="112"/>
      <c r="X68" s="112"/>
      <c r="Y68" s="112"/>
      <c r="Z68" s="112"/>
      <c r="AA68" s="112"/>
      <c r="AB68" s="112"/>
      <c r="AC68" s="112"/>
      <c r="AD68" s="112"/>
      <c r="AE68" s="112"/>
      <c r="AF68" s="112"/>
      <c r="AG68" s="112"/>
      <c r="AH68" s="148"/>
    </row>
    <row r="69">
      <c r="A69" s="142" t="s">
        <v>252</v>
      </c>
      <c r="B69" s="59">
        <v>64.22566784980384</v>
      </c>
      <c r="C69" s="59">
        <v>82.72251308900523</v>
      </c>
      <c r="D69" s="59">
        <v>24.331926863572434</v>
      </c>
      <c r="E69" s="154">
        <f>AVERAGE(D69:D71)</f>
        <v>27.31816934</v>
      </c>
      <c r="F69" s="59">
        <v>29.522978475858057</v>
      </c>
      <c r="G69" s="154">
        <f>AVERAGE(F69:F71)</f>
        <v>26.65960509</v>
      </c>
      <c r="H69" s="59">
        <v>87.47747747747748</v>
      </c>
      <c r="I69" s="59">
        <v>0.0</v>
      </c>
      <c r="J69" s="59">
        <v>95.66502463054188</v>
      </c>
      <c r="K69" s="154">
        <f>AVERAGE(J69:J71)</f>
        <v>94.26127432</v>
      </c>
      <c r="L69" s="59">
        <v>0.0</v>
      </c>
      <c r="M69" s="59">
        <v>95.77735124760078</v>
      </c>
      <c r="N69" s="59">
        <v>4.334975369458121</v>
      </c>
      <c r="O69" s="154">
        <f>AVERAGE(N69:N71)</f>
        <v>5.738725685</v>
      </c>
      <c r="P69" s="59">
        <v>15.909090909090908</v>
      </c>
      <c r="Q69" s="59">
        <v>4.269968775853326</v>
      </c>
      <c r="R69" s="58">
        <v>0.0</v>
      </c>
      <c r="S69" s="59">
        <v>0.0</v>
      </c>
      <c r="T69" s="112"/>
      <c r="U69" s="112"/>
      <c r="V69" s="112"/>
      <c r="W69" s="112"/>
      <c r="X69" s="112"/>
      <c r="Y69" s="112"/>
      <c r="Z69" s="112"/>
      <c r="AA69" s="112"/>
      <c r="AB69" s="112"/>
      <c r="AC69" s="112"/>
      <c r="AD69" s="112"/>
      <c r="AE69" s="112"/>
      <c r="AF69" s="112"/>
      <c r="AG69" s="112"/>
      <c r="AH69" s="148"/>
    </row>
    <row r="70">
      <c r="A70" s="142" t="s">
        <v>252</v>
      </c>
      <c r="B70" s="59">
        <v>72.46403885671586</v>
      </c>
      <c r="C70" s="59">
        <v>80.12374323279195</v>
      </c>
      <c r="D70" s="59">
        <v>23.294723294723294</v>
      </c>
      <c r="E70" s="154">
        <f>STDEV(D69:D71)</f>
        <v>6.092679844</v>
      </c>
      <c r="F70" s="59">
        <v>27.40397009538541</v>
      </c>
      <c r="G70" s="154">
        <f>STDEV(F69:F71)</f>
        <v>3.299148579</v>
      </c>
      <c r="H70" s="59">
        <v>86.32778264680105</v>
      </c>
      <c r="I70" s="59">
        <v>0.0</v>
      </c>
      <c r="J70" s="59">
        <v>92.66227657572907</v>
      </c>
      <c r="K70" s="154">
        <f>STDEV(J69:J71)</f>
        <v>1.510865691</v>
      </c>
      <c r="L70" s="59">
        <v>0.0</v>
      </c>
      <c r="M70" s="59">
        <v>93.72485921158487</v>
      </c>
      <c r="N70" s="59">
        <v>7.3377234242709335</v>
      </c>
      <c r="O70" s="154">
        <f>STDEV(N69:N71)</f>
        <v>1.510865691</v>
      </c>
      <c r="P70" s="59">
        <v>16.666666666666664</v>
      </c>
      <c r="Q70" s="59">
        <v>0.5029530529250312</v>
      </c>
      <c r="R70" s="58">
        <v>0.0</v>
      </c>
      <c r="S70" s="59">
        <v>2.323717948717949</v>
      </c>
      <c r="T70" s="112"/>
      <c r="U70" s="112"/>
      <c r="V70" s="112"/>
      <c r="W70" s="112"/>
      <c r="X70" s="112"/>
      <c r="Y70" s="112"/>
      <c r="Z70" s="112"/>
      <c r="AA70" s="112"/>
      <c r="AB70" s="112"/>
      <c r="AC70" s="112"/>
      <c r="AD70" s="112"/>
      <c r="AE70" s="112"/>
      <c r="AF70" s="112"/>
      <c r="AG70" s="112"/>
      <c r="AH70" s="148"/>
    </row>
    <row r="71">
      <c r="A71" s="142" t="s">
        <v>252</v>
      </c>
      <c r="B71" s="59">
        <v>74.55632355688398</v>
      </c>
      <c r="C71" s="59">
        <v>74.74317213730895</v>
      </c>
      <c r="D71" s="59">
        <v>34.327857861213545</v>
      </c>
      <c r="E71" s="58" t="s">
        <v>269</v>
      </c>
      <c r="F71" s="59">
        <v>23.05186670007517</v>
      </c>
      <c r="G71" s="58" t="s">
        <v>269</v>
      </c>
      <c r="H71" s="59">
        <v>88.4028484231943</v>
      </c>
      <c r="I71" s="59">
        <v>0.0</v>
      </c>
      <c r="J71" s="59">
        <v>94.45652173913044</v>
      </c>
      <c r="K71" s="59"/>
      <c r="L71" s="59">
        <v>0.0</v>
      </c>
      <c r="M71" s="59">
        <v>94.77459016393442</v>
      </c>
      <c r="N71" s="59">
        <v>5.543478260869563</v>
      </c>
      <c r="O71" s="58" t="s">
        <v>269</v>
      </c>
      <c r="P71" s="59">
        <v>21.568627450980394</v>
      </c>
      <c r="Q71" s="59">
        <v>1.1887981250955284</v>
      </c>
      <c r="R71" s="58">
        <v>0.0</v>
      </c>
      <c r="S71" s="59">
        <v>1.4566473988439306</v>
      </c>
      <c r="T71" s="112"/>
      <c r="U71" s="112"/>
      <c r="V71" s="112"/>
      <c r="W71" s="112"/>
      <c r="X71" s="112"/>
      <c r="Y71" s="112"/>
      <c r="Z71" s="112"/>
      <c r="AA71" s="112"/>
      <c r="AB71" s="112"/>
      <c r="AC71" s="112"/>
      <c r="AD71" s="112"/>
      <c r="AE71" s="112"/>
      <c r="AF71" s="112"/>
      <c r="AG71" s="112"/>
      <c r="AH71" s="148"/>
    </row>
    <row r="72">
      <c r="A72" s="112" t="s">
        <v>207</v>
      </c>
      <c r="B72" s="112"/>
      <c r="C72" s="112"/>
      <c r="D72" s="112"/>
      <c r="E72" s="112"/>
      <c r="F72" s="112"/>
      <c r="G72" s="147"/>
      <c r="H72" s="112"/>
      <c r="I72" s="112"/>
      <c r="J72" s="112"/>
      <c r="K72" s="147"/>
      <c r="L72" s="112"/>
      <c r="M72" s="112"/>
      <c r="N72" s="147"/>
      <c r="O72" s="112"/>
      <c r="P72" s="148"/>
      <c r="Q72" s="112"/>
      <c r="R72" s="112"/>
      <c r="S72" s="112"/>
      <c r="T72" s="112"/>
      <c r="U72" s="112"/>
      <c r="V72" s="112"/>
      <c r="W72" s="112"/>
      <c r="X72" s="112"/>
      <c r="Y72" s="112"/>
      <c r="Z72" s="112"/>
      <c r="AA72" s="112"/>
      <c r="AB72" s="112"/>
      <c r="AC72" s="112"/>
      <c r="AD72" s="112"/>
      <c r="AE72" s="112"/>
      <c r="AF72" s="112"/>
      <c r="AG72" s="112"/>
      <c r="AH72" s="148"/>
    </row>
    <row r="7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row>
    <row r="74">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row>
    <row r="7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row>
    <row r="76">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row>
    <row r="77">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row>
    <row r="78">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row>
    <row r="79">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row>
    <row r="80">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row>
    <row r="8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row>
    <row r="8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row>
    <row r="8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row>
    <row r="84">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row>
    <row r="8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row>
    <row r="86">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row>
    <row r="87">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row>
    <row r="88">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row>
    <row r="89">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row>
    <row r="90">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row>
    <row r="9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row>
    <row r="9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row>
    <row r="9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row>
    <row r="94">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row>
    <row r="9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row>
    <row r="96">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row>
    <row r="97">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row>
    <row r="98">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row>
    <row r="99">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sheetData>
    <row r="1">
      <c r="A1" s="155" t="s">
        <v>270</v>
      </c>
      <c r="B1" s="156"/>
      <c r="C1" s="156"/>
      <c r="D1" s="157"/>
      <c r="E1" s="157"/>
      <c r="F1" s="157"/>
      <c r="G1" s="156"/>
      <c r="H1" s="156"/>
      <c r="I1" s="157"/>
      <c r="J1" s="157"/>
      <c r="K1" s="157"/>
      <c r="L1" s="157"/>
      <c r="M1" s="3"/>
      <c r="N1" s="3"/>
      <c r="O1" s="3"/>
      <c r="P1" s="3"/>
      <c r="Q1" s="3"/>
      <c r="R1" s="3"/>
      <c r="S1" s="3"/>
      <c r="T1" s="3"/>
      <c r="U1" s="3"/>
      <c r="V1" s="3"/>
      <c r="W1" s="3"/>
      <c r="X1" s="3"/>
      <c r="Y1" s="3"/>
      <c r="Z1" s="3"/>
    </row>
    <row r="2">
      <c r="A2" s="26"/>
      <c r="B2" s="158" t="s">
        <v>271</v>
      </c>
      <c r="C2" s="159"/>
      <c r="D2" s="160" t="s">
        <v>272</v>
      </c>
      <c r="E2" s="159"/>
      <c r="F2" s="112"/>
      <c r="G2" s="158" t="s">
        <v>271</v>
      </c>
      <c r="H2" s="159"/>
      <c r="I2" s="26"/>
      <c r="J2" s="26"/>
      <c r="K2" s="26"/>
      <c r="L2" s="26"/>
      <c r="M2" s="3"/>
      <c r="N2" s="3"/>
      <c r="O2" s="3"/>
      <c r="P2" s="3"/>
      <c r="Q2" s="3"/>
      <c r="R2" s="3"/>
      <c r="S2" s="3"/>
      <c r="T2" s="3"/>
      <c r="U2" s="3"/>
      <c r="V2" s="3"/>
      <c r="W2" s="3"/>
      <c r="X2" s="3"/>
      <c r="Y2" s="3"/>
      <c r="Z2" s="3"/>
    </row>
    <row r="3">
      <c r="A3" s="161" t="s">
        <v>273</v>
      </c>
      <c r="B3" s="162" t="s">
        <v>274</v>
      </c>
      <c r="C3" s="162" t="s">
        <v>275</v>
      </c>
      <c r="D3" s="163" t="s">
        <v>274</v>
      </c>
      <c r="E3" s="163" t="s">
        <v>275</v>
      </c>
      <c r="F3" s="164"/>
      <c r="G3" s="165"/>
      <c r="H3" s="166" t="s">
        <v>276</v>
      </c>
      <c r="I3" s="166" t="s">
        <v>277</v>
      </c>
      <c r="J3" s="166" t="s">
        <v>278</v>
      </c>
      <c r="K3" s="166" t="s">
        <v>279</v>
      </c>
      <c r="L3" s="165" t="s">
        <v>280</v>
      </c>
      <c r="M3" s="3"/>
      <c r="N3" s="3"/>
      <c r="O3" s="3"/>
      <c r="P3" s="3"/>
      <c r="Q3" s="3"/>
      <c r="R3" s="3"/>
      <c r="S3" s="3"/>
      <c r="T3" s="3"/>
      <c r="U3" s="3"/>
      <c r="V3" s="3"/>
      <c r="W3" s="3"/>
      <c r="X3" s="3"/>
      <c r="Y3" s="3"/>
      <c r="Z3" s="3"/>
    </row>
    <row r="4">
      <c r="A4" s="30" t="s">
        <v>52</v>
      </c>
      <c r="B4" s="167">
        <v>26.0</v>
      </c>
      <c r="C4" s="167">
        <v>101.0</v>
      </c>
      <c r="D4" s="167">
        <v>17.0</v>
      </c>
      <c r="E4" s="167">
        <v>113.0</v>
      </c>
      <c r="F4" s="164"/>
      <c r="G4" s="168" t="s">
        <v>52</v>
      </c>
      <c r="H4" s="168">
        <v>30.0</v>
      </c>
      <c r="I4" s="169" t="s">
        <v>281</v>
      </c>
      <c r="J4" s="169"/>
      <c r="K4" s="169" t="s">
        <v>282</v>
      </c>
      <c r="L4" s="169"/>
      <c r="M4" s="3"/>
      <c r="N4" s="3"/>
      <c r="O4" s="3"/>
      <c r="P4" s="3"/>
      <c r="Q4" s="3"/>
      <c r="R4" s="3"/>
      <c r="S4" s="3"/>
      <c r="T4" s="3"/>
      <c r="U4" s="3"/>
      <c r="V4" s="3"/>
      <c r="W4" s="3"/>
      <c r="X4" s="3"/>
      <c r="Y4" s="3"/>
      <c r="Z4" s="3"/>
    </row>
    <row r="5">
      <c r="A5" s="30" t="s">
        <v>52</v>
      </c>
      <c r="B5" s="167">
        <v>14.0</v>
      </c>
      <c r="C5" s="167">
        <v>129.0</v>
      </c>
      <c r="D5" s="167">
        <v>14.0</v>
      </c>
      <c r="E5" s="167">
        <v>162.0</v>
      </c>
      <c r="F5" s="164"/>
      <c r="G5" s="170" t="s">
        <v>283</v>
      </c>
      <c r="H5" s="170">
        <v>30.0</v>
      </c>
      <c r="I5" s="171" t="s">
        <v>284</v>
      </c>
      <c r="J5" s="170">
        <v>0.9982</v>
      </c>
      <c r="K5" s="171" t="s">
        <v>285</v>
      </c>
      <c r="L5" s="170">
        <v>0.6431</v>
      </c>
      <c r="M5" s="3"/>
      <c r="N5" s="3"/>
      <c r="O5" s="3"/>
      <c r="P5" s="3"/>
      <c r="Q5" s="3"/>
      <c r="R5" s="3"/>
      <c r="S5" s="3"/>
      <c r="T5" s="3"/>
      <c r="U5" s="3"/>
      <c r="V5" s="3"/>
      <c r="W5" s="3"/>
      <c r="X5" s="3"/>
      <c r="Y5" s="3"/>
      <c r="Z5" s="3"/>
    </row>
    <row r="6">
      <c r="A6" s="30" t="s">
        <v>52</v>
      </c>
      <c r="B6" s="167">
        <v>16.0</v>
      </c>
      <c r="C6" s="167">
        <v>176.0</v>
      </c>
      <c r="D6" s="167">
        <v>9.0</v>
      </c>
      <c r="E6" s="167">
        <v>137.0</v>
      </c>
      <c r="F6" s="164"/>
      <c r="G6" s="172" t="s">
        <v>286</v>
      </c>
      <c r="H6" s="173">
        <v>30.0</v>
      </c>
      <c r="I6" s="174" t="s">
        <v>287</v>
      </c>
      <c r="J6" s="173">
        <v>0.9967</v>
      </c>
      <c r="K6" s="174" t="s">
        <v>288</v>
      </c>
      <c r="L6" s="173">
        <v>0.0964</v>
      </c>
      <c r="M6" s="3"/>
      <c r="N6" s="3"/>
      <c r="O6" s="3"/>
      <c r="P6" s="3"/>
      <c r="Q6" s="3"/>
      <c r="R6" s="3"/>
      <c r="S6" s="3"/>
      <c r="T6" s="3"/>
      <c r="U6" s="3"/>
      <c r="V6" s="3"/>
      <c r="W6" s="3"/>
      <c r="X6" s="3"/>
      <c r="Y6" s="3"/>
      <c r="Z6" s="3"/>
    </row>
    <row r="7">
      <c r="A7" s="30" t="s">
        <v>52</v>
      </c>
      <c r="B7" s="167">
        <v>24.0</v>
      </c>
      <c r="C7" s="167">
        <v>104.0</v>
      </c>
      <c r="D7" s="167">
        <v>21.0</v>
      </c>
      <c r="E7" s="167">
        <v>145.0</v>
      </c>
      <c r="F7" s="164"/>
      <c r="G7" s="175" t="s">
        <v>289</v>
      </c>
      <c r="H7" s="176">
        <v>2.0</v>
      </c>
      <c r="I7" s="177" t="s">
        <v>290</v>
      </c>
      <c r="J7" s="177" t="s">
        <v>291</v>
      </c>
      <c r="K7" s="177" t="s">
        <v>292</v>
      </c>
      <c r="L7" s="177"/>
      <c r="M7" s="3"/>
      <c r="N7" s="3"/>
      <c r="O7" s="3"/>
      <c r="P7" s="3"/>
      <c r="Q7" s="3"/>
      <c r="R7" s="3"/>
      <c r="S7" s="3"/>
      <c r="T7" s="3"/>
      <c r="U7" s="3"/>
      <c r="V7" s="3"/>
      <c r="W7" s="3"/>
      <c r="X7" s="3"/>
      <c r="Y7" s="3"/>
      <c r="Z7" s="3"/>
    </row>
    <row r="8">
      <c r="A8" s="30" t="s">
        <v>52</v>
      </c>
      <c r="B8" s="167">
        <v>19.0</v>
      </c>
      <c r="C8" s="167">
        <v>134.0</v>
      </c>
      <c r="D8" s="167">
        <v>12.0</v>
      </c>
      <c r="E8" s="167">
        <v>129.0</v>
      </c>
      <c r="F8" s="164"/>
      <c r="G8" s="178" t="s">
        <v>293</v>
      </c>
      <c r="H8" s="179">
        <v>5.0</v>
      </c>
      <c r="I8" s="180" t="s">
        <v>294</v>
      </c>
      <c r="J8" s="180" t="s">
        <v>291</v>
      </c>
      <c r="K8" s="180" t="s">
        <v>295</v>
      </c>
      <c r="L8" s="180" t="s">
        <v>291</v>
      </c>
      <c r="M8" s="3"/>
      <c r="N8" s="3"/>
      <c r="O8" s="3"/>
      <c r="P8" s="3"/>
      <c r="Q8" s="3"/>
      <c r="R8" s="3"/>
      <c r="S8" s="3"/>
      <c r="T8" s="3"/>
      <c r="U8" s="3"/>
      <c r="V8" s="3"/>
      <c r="W8" s="3"/>
      <c r="X8" s="3"/>
      <c r="Y8" s="3"/>
      <c r="Z8" s="3"/>
    </row>
    <row r="9">
      <c r="A9" s="30" t="s">
        <v>52</v>
      </c>
      <c r="B9" s="167">
        <v>20.0</v>
      </c>
      <c r="C9" s="167">
        <v>121.0</v>
      </c>
      <c r="D9" s="167">
        <v>14.0</v>
      </c>
      <c r="E9" s="167">
        <v>146.0</v>
      </c>
      <c r="F9" s="112"/>
      <c r="G9" s="112"/>
      <c r="H9" s="112"/>
      <c r="I9" s="112"/>
      <c r="J9" s="112"/>
      <c r="K9" s="112"/>
      <c r="L9" s="112"/>
      <c r="M9" s="3"/>
      <c r="N9" s="3"/>
      <c r="O9" s="3"/>
      <c r="P9" s="3"/>
      <c r="Q9" s="3"/>
      <c r="R9" s="3"/>
      <c r="S9" s="3"/>
      <c r="T9" s="3"/>
      <c r="U9" s="3"/>
      <c r="V9" s="3"/>
      <c r="W9" s="3"/>
      <c r="X9" s="3"/>
      <c r="Y9" s="3"/>
      <c r="Z9" s="3"/>
    </row>
    <row r="10">
      <c r="A10" s="30" t="s">
        <v>52</v>
      </c>
      <c r="B10" s="167">
        <v>11.0</v>
      </c>
      <c r="C10" s="167">
        <v>124.0</v>
      </c>
      <c r="D10" s="167">
        <v>32.0</v>
      </c>
      <c r="E10" s="167">
        <v>153.0</v>
      </c>
      <c r="F10" s="112"/>
      <c r="G10" s="160" t="s">
        <v>272</v>
      </c>
      <c r="H10" s="159"/>
      <c r="I10" s="26"/>
      <c r="J10" s="26"/>
      <c r="K10" s="26"/>
      <c r="L10" s="26"/>
      <c r="M10" s="3"/>
      <c r="N10" s="3"/>
      <c r="O10" s="3"/>
      <c r="P10" s="3"/>
      <c r="Q10" s="3"/>
      <c r="R10" s="3"/>
      <c r="S10" s="3"/>
      <c r="T10" s="3"/>
      <c r="U10" s="3"/>
      <c r="V10" s="3"/>
      <c r="W10" s="3"/>
      <c r="X10" s="3"/>
      <c r="Y10" s="3"/>
      <c r="Z10" s="3"/>
    </row>
    <row r="11">
      <c r="A11" s="30" t="s">
        <v>52</v>
      </c>
      <c r="B11" s="167">
        <v>14.0</v>
      </c>
      <c r="C11" s="167">
        <v>169.0</v>
      </c>
      <c r="D11" s="167">
        <v>16.0</v>
      </c>
      <c r="E11" s="167">
        <v>133.0</v>
      </c>
      <c r="F11" s="164"/>
      <c r="G11" s="181"/>
      <c r="H11" s="182" t="s">
        <v>276</v>
      </c>
      <c r="I11" s="182" t="s">
        <v>277</v>
      </c>
      <c r="J11" s="182" t="s">
        <v>278</v>
      </c>
      <c r="K11" s="182" t="s">
        <v>279</v>
      </c>
      <c r="L11" s="181" t="s">
        <v>280</v>
      </c>
      <c r="M11" s="3"/>
      <c r="N11" s="3"/>
      <c r="O11" s="3"/>
      <c r="P11" s="3"/>
      <c r="Q11" s="3"/>
      <c r="R11" s="3"/>
      <c r="S11" s="3"/>
      <c r="T11" s="3"/>
      <c r="U11" s="3"/>
      <c r="V11" s="3"/>
      <c r="W11" s="3"/>
      <c r="X11" s="3"/>
      <c r="Y11" s="3"/>
      <c r="Z11" s="3"/>
    </row>
    <row r="12">
      <c r="A12" s="30" t="s">
        <v>52</v>
      </c>
      <c r="B12" s="167">
        <v>7.0</v>
      </c>
      <c r="C12" s="167">
        <v>175.0</v>
      </c>
      <c r="D12" s="167">
        <v>45.0</v>
      </c>
      <c r="E12" s="167">
        <v>182.0</v>
      </c>
      <c r="F12" s="164"/>
      <c r="G12" s="168" t="s">
        <v>52</v>
      </c>
      <c r="H12" s="168">
        <v>30.0</v>
      </c>
      <c r="I12" s="169" t="s">
        <v>296</v>
      </c>
      <c r="J12" s="169"/>
      <c r="K12" s="169" t="s">
        <v>297</v>
      </c>
      <c r="L12" s="169"/>
      <c r="M12" s="3"/>
      <c r="N12" s="3"/>
      <c r="O12" s="3"/>
      <c r="P12" s="3"/>
      <c r="Q12" s="3"/>
      <c r="R12" s="3"/>
      <c r="S12" s="3"/>
      <c r="T12" s="3"/>
      <c r="U12" s="3"/>
      <c r="V12" s="3"/>
      <c r="W12" s="3"/>
      <c r="X12" s="3"/>
      <c r="Y12" s="3"/>
      <c r="Z12" s="3"/>
    </row>
    <row r="13">
      <c r="A13" s="30" t="s">
        <v>52</v>
      </c>
      <c r="B13" s="167">
        <v>9.0</v>
      </c>
      <c r="C13" s="167">
        <v>167.0</v>
      </c>
      <c r="D13" s="167">
        <v>22.0</v>
      </c>
      <c r="E13" s="167">
        <v>139.0</v>
      </c>
      <c r="F13" s="164"/>
      <c r="G13" s="170" t="s">
        <v>283</v>
      </c>
      <c r="H13" s="170">
        <v>30.0</v>
      </c>
      <c r="I13" s="171" t="s">
        <v>298</v>
      </c>
      <c r="J13" s="170">
        <v>0.3229</v>
      </c>
      <c r="K13" s="171" t="s">
        <v>299</v>
      </c>
      <c r="L13" s="170">
        <v>0.8314</v>
      </c>
      <c r="M13" s="3"/>
      <c r="N13" s="3"/>
      <c r="O13" s="3"/>
      <c r="P13" s="3"/>
      <c r="Q13" s="3"/>
      <c r="R13" s="3"/>
      <c r="S13" s="3"/>
      <c r="T13" s="3"/>
      <c r="U13" s="3"/>
      <c r="V13" s="3"/>
      <c r="W13" s="3"/>
      <c r="X13" s="3"/>
      <c r="Y13" s="3"/>
      <c r="Z13" s="3"/>
    </row>
    <row r="14">
      <c r="A14" s="30" t="s">
        <v>52</v>
      </c>
      <c r="B14" s="167">
        <v>17.0</v>
      </c>
      <c r="C14" s="167">
        <v>110.0</v>
      </c>
      <c r="D14" s="167">
        <v>25.0</v>
      </c>
      <c r="E14" s="167">
        <v>97.0</v>
      </c>
      <c r="F14" s="164"/>
      <c r="G14" s="172" t="s">
        <v>286</v>
      </c>
      <c r="H14" s="173">
        <v>30.0</v>
      </c>
      <c r="I14" s="174" t="s">
        <v>300</v>
      </c>
      <c r="J14" s="173">
        <v>0.5223</v>
      </c>
      <c r="K14" s="174" t="s">
        <v>301</v>
      </c>
      <c r="L14" s="173">
        <v>0.2423</v>
      </c>
      <c r="M14" s="3"/>
      <c r="N14" s="3"/>
      <c r="O14" s="3"/>
      <c r="P14" s="3"/>
      <c r="Q14" s="3"/>
      <c r="R14" s="3"/>
      <c r="S14" s="3"/>
      <c r="T14" s="3"/>
      <c r="U14" s="3"/>
      <c r="V14" s="3"/>
      <c r="W14" s="3"/>
      <c r="X14" s="3"/>
      <c r="Y14" s="3"/>
      <c r="Z14" s="3"/>
    </row>
    <row r="15">
      <c r="A15" s="30" t="s">
        <v>52</v>
      </c>
      <c r="B15" s="167">
        <v>18.0</v>
      </c>
      <c r="C15" s="167">
        <v>116.0</v>
      </c>
      <c r="D15" s="167">
        <v>30.0</v>
      </c>
      <c r="E15" s="167">
        <v>116.0</v>
      </c>
      <c r="F15" s="164"/>
      <c r="G15" s="175" t="s">
        <v>289</v>
      </c>
      <c r="H15" s="176">
        <v>0.0</v>
      </c>
      <c r="I15" s="177" t="s">
        <v>292</v>
      </c>
      <c r="J15" s="177"/>
      <c r="K15" s="177" t="s">
        <v>292</v>
      </c>
      <c r="L15" s="177"/>
      <c r="M15" s="3"/>
      <c r="N15" s="3"/>
      <c r="O15" s="3"/>
      <c r="P15" s="3"/>
      <c r="Q15" s="3"/>
      <c r="R15" s="3"/>
      <c r="S15" s="3"/>
      <c r="T15" s="3"/>
      <c r="U15" s="3"/>
      <c r="V15" s="3"/>
      <c r="W15" s="3"/>
      <c r="X15" s="3"/>
      <c r="Y15" s="3"/>
      <c r="Z15" s="3"/>
    </row>
    <row r="16">
      <c r="A16" s="30" t="s">
        <v>52</v>
      </c>
      <c r="B16" s="167">
        <v>18.0</v>
      </c>
      <c r="C16" s="167">
        <v>120.0</v>
      </c>
      <c r="D16" s="167">
        <v>28.0</v>
      </c>
      <c r="E16" s="167">
        <v>111.0</v>
      </c>
      <c r="F16" s="164"/>
      <c r="G16" s="178" t="s">
        <v>293</v>
      </c>
      <c r="H16" s="179">
        <v>0.0</v>
      </c>
      <c r="I16" s="180" t="s">
        <v>292</v>
      </c>
      <c r="J16" s="180"/>
      <c r="K16" s="180" t="s">
        <v>292</v>
      </c>
      <c r="L16" s="180"/>
      <c r="M16" s="3"/>
      <c r="N16" s="3"/>
      <c r="O16" s="3"/>
      <c r="P16" s="3"/>
      <c r="Q16" s="3"/>
      <c r="R16" s="3"/>
      <c r="S16" s="3"/>
      <c r="T16" s="3"/>
      <c r="U16" s="3"/>
      <c r="V16" s="3"/>
      <c r="W16" s="3"/>
      <c r="X16" s="3"/>
      <c r="Y16" s="3"/>
      <c r="Z16" s="3"/>
    </row>
    <row r="17">
      <c r="A17" s="30" t="s">
        <v>52</v>
      </c>
      <c r="B17" s="167">
        <v>20.0</v>
      </c>
      <c r="C17" s="167">
        <v>107.0</v>
      </c>
      <c r="D17" s="167">
        <v>22.0</v>
      </c>
      <c r="E17" s="167">
        <v>144.0</v>
      </c>
      <c r="F17" s="112"/>
      <c r="G17" s="112"/>
      <c r="H17" s="112"/>
      <c r="I17" s="112"/>
      <c r="J17" s="112"/>
      <c r="K17" s="112"/>
      <c r="L17" s="112"/>
      <c r="M17" s="3"/>
      <c r="N17" s="3"/>
      <c r="O17" s="3"/>
      <c r="P17" s="3"/>
      <c r="Q17" s="3"/>
      <c r="R17" s="3"/>
      <c r="S17" s="3"/>
      <c r="T17" s="3"/>
      <c r="U17" s="3"/>
      <c r="V17" s="3"/>
      <c r="W17" s="3"/>
      <c r="X17" s="3"/>
      <c r="Y17" s="3"/>
      <c r="Z17" s="3"/>
    </row>
    <row r="18">
      <c r="A18" s="30" t="s">
        <v>52</v>
      </c>
      <c r="B18" s="167">
        <v>11.0</v>
      </c>
      <c r="C18" s="167">
        <v>175.0</v>
      </c>
      <c r="D18" s="167">
        <v>25.0</v>
      </c>
      <c r="E18" s="167">
        <v>134.0</v>
      </c>
      <c r="F18" s="112"/>
      <c r="G18" s="112"/>
      <c r="H18" s="112"/>
      <c r="I18" s="112"/>
      <c r="J18" s="112"/>
      <c r="K18" s="112"/>
      <c r="L18" s="112"/>
      <c r="M18" s="3"/>
      <c r="N18" s="3"/>
      <c r="O18" s="3"/>
      <c r="P18" s="3"/>
      <c r="Q18" s="3"/>
      <c r="R18" s="3"/>
      <c r="S18" s="3"/>
      <c r="T18" s="3"/>
      <c r="U18" s="3"/>
      <c r="V18" s="3"/>
      <c r="W18" s="3"/>
      <c r="X18" s="3"/>
      <c r="Y18" s="3"/>
      <c r="Z18" s="3"/>
    </row>
    <row r="19">
      <c r="A19" s="30" t="s">
        <v>52</v>
      </c>
      <c r="B19" s="167">
        <v>11.0</v>
      </c>
      <c r="C19" s="167">
        <v>160.0</v>
      </c>
      <c r="D19" s="167">
        <v>14.0</v>
      </c>
      <c r="E19" s="167">
        <v>153.0</v>
      </c>
      <c r="F19" s="112"/>
      <c r="G19" s="112"/>
      <c r="H19" s="112"/>
      <c r="I19" s="112"/>
      <c r="J19" s="112"/>
      <c r="K19" s="112"/>
      <c r="L19" s="112"/>
      <c r="M19" s="3"/>
      <c r="N19" s="3"/>
      <c r="O19" s="3"/>
      <c r="P19" s="3"/>
      <c r="Q19" s="3"/>
      <c r="R19" s="3"/>
      <c r="S19" s="3"/>
      <c r="T19" s="3"/>
      <c r="U19" s="3"/>
      <c r="V19" s="3"/>
      <c r="W19" s="3"/>
      <c r="X19" s="3"/>
      <c r="Y19" s="3"/>
      <c r="Z19" s="3"/>
    </row>
    <row r="20">
      <c r="A20" s="30" t="s">
        <v>52</v>
      </c>
      <c r="B20" s="167">
        <v>10.0</v>
      </c>
      <c r="C20" s="167">
        <v>143.0</v>
      </c>
      <c r="D20" s="167">
        <v>20.0</v>
      </c>
      <c r="E20" s="167">
        <v>150.0</v>
      </c>
      <c r="F20" s="112"/>
      <c r="G20" s="112"/>
      <c r="H20" s="112"/>
      <c r="I20" s="112"/>
      <c r="J20" s="112"/>
      <c r="K20" s="112"/>
      <c r="L20" s="112"/>
      <c r="M20" s="3"/>
      <c r="N20" s="3"/>
      <c r="O20" s="3"/>
      <c r="P20" s="3"/>
      <c r="Q20" s="3"/>
      <c r="R20" s="3"/>
      <c r="S20" s="3"/>
      <c r="T20" s="3"/>
      <c r="U20" s="3"/>
      <c r="V20" s="3"/>
      <c r="W20" s="3"/>
      <c r="X20" s="3"/>
      <c r="Y20" s="3"/>
      <c r="Z20" s="3"/>
    </row>
    <row r="21">
      <c r="A21" s="30" t="s">
        <v>52</v>
      </c>
      <c r="B21" s="167">
        <v>11.0</v>
      </c>
      <c r="C21" s="167">
        <v>123.0</v>
      </c>
      <c r="D21" s="167">
        <v>24.0</v>
      </c>
      <c r="E21" s="167">
        <v>150.0</v>
      </c>
      <c r="F21" s="112"/>
      <c r="G21" s="112"/>
      <c r="H21" s="112"/>
      <c r="I21" s="112"/>
      <c r="J21" s="112"/>
      <c r="K21" s="112"/>
      <c r="L21" s="112"/>
      <c r="M21" s="3"/>
      <c r="N21" s="3"/>
      <c r="O21" s="3"/>
      <c r="P21" s="3"/>
      <c r="Q21" s="3"/>
      <c r="R21" s="3"/>
      <c r="S21" s="3"/>
      <c r="T21" s="3"/>
      <c r="U21" s="3"/>
      <c r="V21" s="3"/>
      <c r="W21" s="3"/>
      <c r="X21" s="3"/>
      <c r="Y21" s="3"/>
      <c r="Z21" s="3"/>
    </row>
    <row r="22">
      <c r="A22" s="30" t="s">
        <v>52</v>
      </c>
      <c r="B22" s="167">
        <v>20.0</v>
      </c>
      <c r="C22" s="167">
        <v>129.0</v>
      </c>
      <c r="D22" s="167">
        <v>17.0</v>
      </c>
      <c r="E22" s="167">
        <v>99.0</v>
      </c>
      <c r="F22" s="112"/>
      <c r="G22" s="112"/>
      <c r="H22" s="112"/>
      <c r="I22" s="112"/>
      <c r="J22" s="112"/>
      <c r="K22" s="112"/>
      <c r="L22" s="112"/>
      <c r="M22" s="3"/>
      <c r="N22" s="3"/>
      <c r="O22" s="3"/>
      <c r="P22" s="3"/>
      <c r="Q22" s="3"/>
      <c r="R22" s="3"/>
      <c r="S22" s="3"/>
      <c r="T22" s="3"/>
      <c r="U22" s="3"/>
      <c r="V22" s="3"/>
      <c r="W22" s="3"/>
      <c r="X22" s="3"/>
      <c r="Y22" s="3"/>
      <c r="Z22" s="3"/>
    </row>
    <row r="23">
      <c r="A23" s="30" t="s">
        <v>52</v>
      </c>
      <c r="B23" s="167">
        <v>27.0</v>
      </c>
      <c r="C23" s="167">
        <v>132.0</v>
      </c>
      <c r="D23" s="167">
        <v>19.0</v>
      </c>
      <c r="E23" s="167">
        <v>118.0</v>
      </c>
      <c r="F23" s="112"/>
      <c r="G23" s="112"/>
      <c r="H23" s="112"/>
      <c r="I23" s="112"/>
      <c r="J23" s="112"/>
      <c r="K23" s="112"/>
      <c r="L23" s="112"/>
      <c r="M23" s="3"/>
      <c r="N23" s="3"/>
      <c r="O23" s="3"/>
      <c r="P23" s="3"/>
      <c r="Q23" s="3"/>
      <c r="R23" s="3"/>
      <c r="S23" s="3"/>
      <c r="T23" s="3"/>
      <c r="U23" s="3"/>
      <c r="V23" s="3"/>
      <c r="W23" s="3"/>
      <c r="X23" s="3"/>
      <c r="Y23" s="3"/>
      <c r="Z23" s="3"/>
    </row>
    <row r="24">
      <c r="A24" s="30" t="s">
        <v>52</v>
      </c>
      <c r="B24" s="167">
        <v>10.0</v>
      </c>
      <c r="C24" s="167">
        <v>127.0</v>
      </c>
      <c r="D24" s="167">
        <v>21.0</v>
      </c>
      <c r="E24" s="167">
        <v>120.0</v>
      </c>
      <c r="F24" s="112"/>
      <c r="G24" s="112"/>
      <c r="H24" s="112"/>
      <c r="I24" s="112"/>
      <c r="J24" s="112"/>
      <c r="K24" s="112"/>
      <c r="L24" s="112"/>
      <c r="M24" s="3"/>
      <c r="N24" s="3"/>
      <c r="O24" s="3"/>
      <c r="P24" s="3"/>
      <c r="Q24" s="3"/>
      <c r="R24" s="3"/>
      <c r="S24" s="3"/>
      <c r="T24" s="3"/>
      <c r="U24" s="3"/>
      <c r="V24" s="3"/>
      <c r="W24" s="3"/>
      <c r="X24" s="3"/>
      <c r="Y24" s="3"/>
      <c r="Z24" s="3"/>
    </row>
    <row r="25">
      <c r="A25" s="30" t="s">
        <v>52</v>
      </c>
      <c r="B25" s="167">
        <v>20.0</v>
      </c>
      <c r="C25" s="167">
        <v>123.0</v>
      </c>
      <c r="D25" s="167">
        <v>15.0</v>
      </c>
      <c r="E25" s="167">
        <v>143.0</v>
      </c>
      <c r="F25" s="112"/>
      <c r="G25" s="112"/>
      <c r="H25" s="112"/>
      <c r="I25" s="112"/>
      <c r="J25" s="112"/>
      <c r="K25" s="112"/>
      <c r="L25" s="112"/>
      <c r="M25" s="3"/>
      <c r="N25" s="3"/>
      <c r="O25" s="3"/>
      <c r="P25" s="3"/>
      <c r="Q25" s="3"/>
      <c r="R25" s="3"/>
      <c r="S25" s="3"/>
      <c r="T25" s="3"/>
      <c r="U25" s="3"/>
      <c r="V25" s="3"/>
      <c r="W25" s="3"/>
      <c r="X25" s="3"/>
      <c r="Y25" s="3"/>
      <c r="Z25" s="3"/>
    </row>
    <row r="26">
      <c r="A26" s="30" t="s">
        <v>52</v>
      </c>
      <c r="B26" s="167">
        <v>13.0</v>
      </c>
      <c r="C26" s="167">
        <v>120.0</v>
      </c>
      <c r="D26" s="167">
        <v>37.0</v>
      </c>
      <c r="E26" s="167">
        <v>100.0</v>
      </c>
      <c r="F26" s="112"/>
      <c r="G26" s="112"/>
      <c r="H26" s="112"/>
      <c r="I26" s="112"/>
      <c r="J26" s="112"/>
      <c r="K26" s="112"/>
      <c r="L26" s="112"/>
      <c r="M26" s="3"/>
      <c r="N26" s="3"/>
      <c r="O26" s="3"/>
      <c r="P26" s="3"/>
      <c r="Q26" s="3"/>
      <c r="R26" s="3"/>
      <c r="S26" s="3"/>
      <c r="T26" s="3"/>
      <c r="U26" s="3"/>
      <c r="V26" s="3"/>
      <c r="W26" s="3"/>
      <c r="X26" s="3"/>
      <c r="Y26" s="3"/>
      <c r="Z26" s="3"/>
    </row>
    <row r="27">
      <c r="A27" s="30" t="s">
        <v>52</v>
      </c>
      <c r="B27" s="167">
        <v>7.0</v>
      </c>
      <c r="C27" s="167">
        <v>153.0</v>
      </c>
      <c r="D27" s="167">
        <v>26.0</v>
      </c>
      <c r="E27" s="167">
        <v>139.0</v>
      </c>
      <c r="F27" s="112"/>
      <c r="G27" s="112"/>
      <c r="H27" s="112"/>
      <c r="I27" s="112"/>
      <c r="J27" s="112"/>
      <c r="K27" s="112"/>
      <c r="L27" s="112"/>
      <c r="M27" s="3"/>
      <c r="N27" s="3"/>
      <c r="O27" s="3"/>
      <c r="P27" s="3"/>
      <c r="Q27" s="3"/>
      <c r="R27" s="3"/>
      <c r="S27" s="3"/>
      <c r="T27" s="3"/>
      <c r="U27" s="3"/>
      <c r="V27" s="3"/>
      <c r="W27" s="3"/>
      <c r="X27" s="3"/>
      <c r="Y27" s="3"/>
      <c r="Z27" s="3"/>
    </row>
    <row r="28">
      <c r="A28" s="30" t="s">
        <v>52</v>
      </c>
      <c r="B28" s="167">
        <v>19.0</v>
      </c>
      <c r="C28" s="167">
        <v>122.0</v>
      </c>
      <c r="D28" s="167">
        <v>23.0</v>
      </c>
      <c r="E28" s="167">
        <v>131.0</v>
      </c>
      <c r="F28" s="112"/>
      <c r="G28" s="112"/>
      <c r="H28" s="112"/>
      <c r="I28" s="112"/>
      <c r="J28" s="112"/>
      <c r="K28" s="112"/>
      <c r="L28" s="112"/>
      <c r="M28" s="3"/>
      <c r="N28" s="3"/>
      <c r="O28" s="3"/>
      <c r="P28" s="3"/>
      <c r="Q28" s="3"/>
      <c r="R28" s="3"/>
      <c r="S28" s="3"/>
      <c r="T28" s="3"/>
      <c r="U28" s="3"/>
      <c r="V28" s="3"/>
      <c r="W28" s="3"/>
      <c r="X28" s="3"/>
      <c r="Y28" s="3"/>
      <c r="Z28" s="3"/>
    </row>
    <row r="29">
      <c r="A29" s="30" t="s">
        <v>52</v>
      </c>
      <c r="B29" s="167">
        <v>25.0</v>
      </c>
      <c r="C29" s="167">
        <v>101.0</v>
      </c>
      <c r="D29" s="167">
        <v>15.0</v>
      </c>
      <c r="E29" s="167">
        <v>146.0</v>
      </c>
      <c r="F29" s="112"/>
      <c r="G29" s="112"/>
      <c r="H29" s="112"/>
      <c r="I29" s="112"/>
      <c r="J29" s="112"/>
      <c r="K29" s="112"/>
      <c r="L29" s="112"/>
      <c r="M29" s="3"/>
      <c r="N29" s="3"/>
      <c r="O29" s="3"/>
      <c r="P29" s="3"/>
      <c r="Q29" s="3"/>
      <c r="R29" s="3"/>
      <c r="S29" s="3"/>
      <c r="T29" s="3"/>
      <c r="U29" s="3"/>
      <c r="V29" s="3"/>
      <c r="W29" s="3"/>
      <c r="X29" s="3"/>
      <c r="Y29" s="3"/>
      <c r="Z29" s="3"/>
    </row>
    <row r="30">
      <c r="A30" s="30" t="s">
        <v>52</v>
      </c>
      <c r="B30" s="167">
        <v>6.0</v>
      </c>
      <c r="C30" s="167">
        <v>130.0</v>
      </c>
      <c r="D30" s="167">
        <v>24.0</v>
      </c>
      <c r="E30" s="167">
        <v>153.0</v>
      </c>
      <c r="F30" s="112"/>
      <c r="G30" s="112"/>
      <c r="H30" s="112"/>
      <c r="I30" s="112"/>
      <c r="J30" s="112"/>
      <c r="K30" s="112"/>
      <c r="L30" s="112"/>
      <c r="M30" s="3"/>
      <c r="N30" s="3"/>
      <c r="O30" s="3"/>
      <c r="P30" s="3"/>
      <c r="Q30" s="3"/>
      <c r="R30" s="3"/>
      <c r="S30" s="3"/>
      <c r="T30" s="3"/>
      <c r="U30" s="3"/>
      <c r="V30" s="3"/>
      <c r="W30" s="3"/>
      <c r="X30" s="3"/>
      <c r="Y30" s="3"/>
      <c r="Z30" s="3"/>
    </row>
    <row r="31">
      <c r="A31" s="30" t="s">
        <v>52</v>
      </c>
      <c r="B31" s="167">
        <v>19.0</v>
      </c>
      <c r="C31" s="167">
        <v>138.0</v>
      </c>
      <c r="D31" s="167">
        <v>19.0</v>
      </c>
      <c r="E31" s="167">
        <v>147.0</v>
      </c>
      <c r="F31" s="112"/>
      <c r="G31" s="112"/>
      <c r="H31" s="112"/>
      <c r="I31" s="112"/>
      <c r="J31" s="112"/>
      <c r="K31" s="112"/>
      <c r="L31" s="112"/>
      <c r="M31" s="3"/>
      <c r="N31" s="3"/>
      <c r="O31" s="3"/>
      <c r="P31" s="3"/>
      <c r="Q31" s="3"/>
      <c r="R31" s="3"/>
      <c r="S31" s="3"/>
      <c r="T31" s="3"/>
      <c r="U31" s="3"/>
      <c r="V31" s="3"/>
      <c r="W31" s="3"/>
      <c r="X31" s="3"/>
      <c r="Y31" s="3"/>
      <c r="Z31" s="3"/>
    </row>
    <row r="32">
      <c r="A32" s="30" t="s">
        <v>52</v>
      </c>
      <c r="B32" s="167">
        <v>15.0</v>
      </c>
      <c r="C32" s="167">
        <v>148.0</v>
      </c>
      <c r="D32" s="167">
        <v>26.0</v>
      </c>
      <c r="E32" s="167">
        <v>103.0</v>
      </c>
      <c r="F32" s="112"/>
      <c r="G32" s="112"/>
      <c r="H32" s="112"/>
      <c r="I32" s="112"/>
      <c r="J32" s="112"/>
      <c r="K32" s="112"/>
      <c r="L32" s="112"/>
      <c r="M32" s="3"/>
      <c r="N32" s="3"/>
      <c r="O32" s="3"/>
      <c r="P32" s="3"/>
      <c r="Q32" s="3"/>
      <c r="R32" s="3"/>
      <c r="S32" s="3"/>
      <c r="T32" s="3"/>
      <c r="U32" s="3"/>
      <c r="V32" s="3"/>
      <c r="W32" s="3"/>
      <c r="X32" s="3"/>
      <c r="Y32" s="3"/>
      <c r="Z32" s="3"/>
    </row>
    <row r="33">
      <c r="A33" s="30" t="s">
        <v>52</v>
      </c>
      <c r="B33" s="167">
        <v>21.0</v>
      </c>
      <c r="C33" s="167">
        <v>144.0</v>
      </c>
      <c r="D33" s="167">
        <v>28.0</v>
      </c>
      <c r="E33" s="167">
        <v>125.0</v>
      </c>
      <c r="F33" s="112"/>
      <c r="G33" s="112"/>
      <c r="H33" s="112"/>
      <c r="I33" s="112"/>
      <c r="J33" s="112"/>
      <c r="K33" s="112"/>
      <c r="L33" s="112"/>
      <c r="M33" s="3"/>
      <c r="N33" s="3"/>
      <c r="O33" s="3"/>
      <c r="P33" s="3"/>
      <c r="Q33" s="3"/>
      <c r="R33" s="3"/>
      <c r="S33" s="3"/>
      <c r="T33" s="3"/>
      <c r="U33" s="3"/>
      <c r="V33" s="3"/>
      <c r="W33" s="3"/>
      <c r="X33" s="3"/>
      <c r="Y33" s="3"/>
      <c r="Z33" s="3"/>
    </row>
    <row r="34">
      <c r="A34" s="183" t="s">
        <v>302</v>
      </c>
      <c r="B34" s="184">
        <v>15.0</v>
      </c>
      <c r="C34" s="184">
        <v>141.0</v>
      </c>
      <c r="D34" s="184">
        <v>37.0</v>
      </c>
      <c r="E34" s="184">
        <v>111.0</v>
      </c>
      <c r="F34" s="112"/>
      <c r="G34" s="112"/>
      <c r="H34" s="112"/>
      <c r="I34" s="112"/>
      <c r="J34" s="112"/>
      <c r="K34" s="112"/>
      <c r="L34" s="112"/>
      <c r="M34" s="3"/>
      <c r="N34" s="3"/>
      <c r="O34" s="3"/>
      <c r="P34" s="3"/>
      <c r="Q34" s="3"/>
      <c r="R34" s="3"/>
      <c r="S34" s="3"/>
      <c r="T34" s="3"/>
      <c r="U34" s="3"/>
      <c r="V34" s="3"/>
      <c r="W34" s="3"/>
      <c r="X34" s="3"/>
      <c r="Y34" s="3"/>
      <c r="Z34" s="3"/>
    </row>
    <row r="35">
      <c r="A35" s="183" t="s">
        <v>302</v>
      </c>
      <c r="B35" s="184">
        <v>15.0</v>
      </c>
      <c r="C35" s="184">
        <v>114.0</v>
      </c>
      <c r="D35" s="184">
        <v>24.0</v>
      </c>
      <c r="E35" s="184">
        <v>133.0</v>
      </c>
      <c r="F35" s="112"/>
      <c r="G35" s="112"/>
      <c r="H35" s="112"/>
      <c r="I35" s="112"/>
      <c r="J35" s="112"/>
      <c r="K35" s="112"/>
      <c r="L35" s="112"/>
      <c r="M35" s="3"/>
      <c r="N35" s="3"/>
      <c r="O35" s="3"/>
      <c r="P35" s="3"/>
      <c r="Q35" s="3"/>
      <c r="R35" s="3"/>
      <c r="S35" s="3"/>
      <c r="T35" s="3"/>
      <c r="U35" s="3"/>
      <c r="V35" s="3"/>
      <c r="W35" s="3"/>
      <c r="X35" s="3"/>
      <c r="Y35" s="3"/>
      <c r="Z35" s="3"/>
    </row>
    <row r="36">
      <c r="A36" s="183" t="s">
        <v>302</v>
      </c>
      <c r="B36" s="184">
        <v>30.0</v>
      </c>
      <c r="C36" s="184">
        <v>164.0</v>
      </c>
      <c r="D36" s="184">
        <v>30.0</v>
      </c>
      <c r="E36" s="184">
        <v>104.0</v>
      </c>
      <c r="F36" s="112"/>
      <c r="G36" s="112"/>
      <c r="H36" s="112"/>
      <c r="I36" s="112"/>
      <c r="J36" s="112"/>
      <c r="K36" s="112"/>
      <c r="L36" s="112"/>
      <c r="M36" s="3"/>
      <c r="N36" s="3"/>
      <c r="O36" s="3"/>
      <c r="P36" s="3"/>
      <c r="Q36" s="3"/>
      <c r="R36" s="3"/>
      <c r="S36" s="3"/>
      <c r="T36" s="3"/>
      <c r="U36" s="3"/>
      <c r="V36" s="3"/>
      <c r="W36" s="3"/>
      <c r="X36" s="3"/>
      <c r="Y36" s="3"/>
      <c r="Z36" s="3"/>
    </row>
    <row r="37">
      <c r="A37" s="183" t="s">
        <v>302</v>
      </c>
      <c r="B37" s="184">
        <v>30.0</v>
      </c>
      <c r="C37" s="184">
        <v>107.0</v>
      </c>
      <c r="D37" s="184">
        <v>33.0</v>
      </c>
      <c r="E37" s="184">
        <v>104.0</v>
      </c>
      <c r="F37" s="112"/>
      <c r="G37" s="112"/>
      <c r="H37" s="112"/>
      <c r="I37" s="112"/>
      <c r="J37" s="112"/>
      <c r="K37" s="112"/>
      <c r="L37" s="112"/>
      <c r="M37" s="3"/>
      <c r="N37" s="3"/>
      <c r="O37" s="3"/>
      <c r="P37" s="3"/>
      <c r="Q37" s="3"/>
      <c r="R37" s="3"/>
      <c r="S37" s="3"/>
      <c r="T37" s="3"/>
      <c r="U37" s="3"/>
      <c r="V37" s="3"/>
      <c r="W37" s="3"/>
      <c r="X37" s="3"/>
      <c r="Y37" s="3"/>
      <c r="Z37" s="3"/>
    </row>
    <row r="38">
      <c r="A38" s="183" t="s">
        <v>302</v>
      </c>
      <c r="B38" s="184">
        <v>17.0</v>
      </c>
      <c r="C38" s="184">
        <v>170.0</v>
      </c>
      <c r="D38" s="184">
        <v>17.0</v>
      </c>
      <c r="E38" s="184">
        <v>170.0</v>
      </c>
      <c r="F38" s="112"/>
      <c r="G38" s="112"/>
      <c r="H38" s="112"/>
      <c r="I38" s="112"/>
      <c r="J38" s="112"/>
      <c r="K38" s="112"/>
      <c r="L38" s="112"/>
      <c r="M38" s="3"/>
      <c r="N38" s="3"/>
      <c r="O38" s="3"/>
      <c r="P38" s="3"/>
      <c r="Q38" s="3"/>
      <c r="R38" s="3"/>
      <c r="S38" s="3"/>
      <c r="T38" s="3"/>
      <c r="U38" s="3"/>
      <c r="V38" s="3"/>
      <c r="W38" s="3"/>
      <c r="X38" s="3"/>
      <c r="Y38" s="3"/>
      <c r="Z38" s="3"/>
    </row>
    <row r="39">
      <c r="A39" s="183" t="s">
        <v>302</v>
      </c>
      <c r="B39" s="184">
        <v>7.0</v>
      </c>
      <c r="C39" s="184">
        <v>103.0</v>
      </c>
      <c r="D39" s="184">
        <v>14.0</v>
      </c>
      <c r="E39" s="184">
        <v>116.0</v>
      </c>
      <c r="F39" s="112"/>
      <c r="G39" s="112"/>
      <c r="H39" s="112"/>
      <c r="I39" s="112"/>
      <c r="J39" s="112"/>
      <c r="K39" s="112"/>
      <c r="L39" s="112"/>
      <c r="M39" s="3"/>
      <c r="N39" s="3"/>
      <c r="O39" s="3"/>
      <c r="P39" s="3"/>
      <c r="Q39" s="3"/>
      <c r="R39" s="3"/>
      <c r="S39" s="3"/>
      <c r="T39" s="3"/>
      <c r="U39" s="3"/>
      <c r="V39" s="3"/>
      <c r="W39" s="3"/>
      <c r="X39" s="3"/>
      <c r="Y39" s="3"/>
      <c r="Z39" s="3"/>
    </row>
    <row r="40">
      <c r="A40" s="183" t="s">
        <v>302</v>
      </c>
      <c r="B40" s="184">
        <v>12.0</v>
      </c>
      <c r="C40" s="184">
        <v>108.0</v>
      </c>
      <c r="D40" s="184">
        <v>16.0</v>
      </c>
      <c r="E40" s="184">
        <v>134.0</v>
      </c>
      <c r="F40" s="112"/>
      <c r="G40" s="112"/>
      <c r="H40" s="112"/>
      <c r="I40" s="112"/>
      <c r="J40" s="112"/>
      <c r="K40" s="112"/>
      <c r="L40" s="112"/>
      <c r="M40" s="3"/>
      <c r="N40" s="3"/>
      <c r="O40" s="3"/>
      <c r="P40" s="3"/>
      <c r="Q40" s="3"/>
      <c r="R40" s="3"/>
      <c r="S40" s="3"/>
      <c r="T40" s="3"/>
      <c r="U40" s="3"/>
      <c r="V40" s="3"/>
      <c r="W40" s="3"/>
      <c r="X40" s="3"/>
      <c r="Y40" s="3"/>
      <c r="Z40" s="3"/>
    </row>
    <row r="41">
      <c r="A41" s="183" t="s">
        <v>302</v>
      </c>
      <c r="B41" s="184">
        <v>22.0</v>
      </c>
      <c r="C41" s="184">
        <v>144.0</v>
      </c>
      <c r="D41" s="184">
        <v>29.0</v>
      </c>
      <c r="E41" s="184">
        <v>164.0</v>
      </c>
      <c r="F41" s="112"/>
      <c r="G41" s="112"/>
      <c r="H41" s="112"/>
      <c r="I41" s="112"/>
      <c r="J41" s="112"/>
      <c r="K41" s="112"/>
      <c r="L41" s="112"/>
      <c r="M41" s="3"/>
      <c r="N41" s="3"/>
      <c r="O41" s="3"/>
      <c r="P41" s="3"/>
      <c r="Q41" s="3"/>
      <c r="R41" s="3"/>
      <c r="S41" s="3"/>
      <c r="T41" s="3"/>
      <c r="U41" s="3"/>
      <c r="V41" s="3"/>
      <c r="W41" s="3"/>
      <c r="X41" s="3"/>
      <c r="Y41" s="3"/>
      <c r="Z41" s="3"/>
    </row>
    <row r="42">
      <c r="A42" s="183" t="s">
        <v>302</v>
      </c>
      <c r="B42" s="184">
        <v>11.0</v>
      </c>
      <c r="C42" s="184">
        <v>176.0</v>
      </c>
      <c r="D42" s="184">
        <v>22.0</v>
      </c>
      <c r="E42" s="184">
        <v>176.0</v>
      </c>
      <c r="F42" s="112"/>
      <c r="G42" s="112"/>
      <c r="H42" s="112"/>
      <c r="I42" s="112"/>
      <c r="J42" s="112"/>
      <c r="K42" s="112"/>
      <c r="L42" s="112"/>
      <c r="M42" s="3"/>
      <c r="N42" s="3"/>
      <c r="O42" s="3"/>
      <c r="P42" s="3"/>
      <c r="Q42" s="3"/>
      <c r="R42" s="3"/>
      <c r="S42" s="3"/>
      <c r="T42" s="3"/>
      <c r="U42" s="3"/>
      <c r="V42" s="3"/>
      <c r="W42" s="3"/>
      <c r="X42" s="3"/>
      <c r="Y42" s="3"/>
      <c r="Z42" s="3"/>
    </row>
    <row r="43">
      <c r="A43" s="183" t="s">
        <v>302</v>
      </c>
      <c r="B43" s="184">
        <v>8.0</v>
      </c>
      <c r="C43" s="184">
        <v>162.0</v>
      </c>
      <c r="D43" s="184">
        <v>22.0</v>
      </c>
      <c r="E43" s="184">
        <v>130.0</v>
      </c>
      <c r="F43" s="112"/>
      <c r="G43" s="112"/>
      <c r="H43" s="112"/>
      <c r="I43" s="112"/>
      <c r="J43" s="112"/>
      <c r="K43" s="112"/>
      <c r="L43" s="112"/>
      <c r="M43" s="3"/>
      <c r="N43" s="3"/>
      <c r="O43" s="3"/>
      <c r="P43" s="3"/>
      <c r="Q43" s="3"/>
      <c r="R43" s="3"/>
      <c r="S43" s="3"/>
      <c r="T43" s="3"/>
      <c r="U43" s="3"/>
      <c r="V43" s="3"/>
      <c r="W43" s="3"/>
      <c r="X43" s="3"/>
      <c r="Y43" s="3"/>
      <c r="Z43" s="3"/>
    </row>
    <row r="44">
      <c r="A44" s="183" t="s">
        <v>302</v>
      </c>
      <c r="B44" s="184">
        <v>18.0</v>
      </c>
      <c r="C44" s="184">
        <v>106.0</v>
      </c>
      <c r="D44" s="184">
        <v>25.0</v>
      </c>
      <c r="E44" s="184">
        <v>151.0</v>
      </c>
      <c r="F44" s="112"/>
      <c r="G44" s="112"/>
      <c r="H44" s="112"/>
      <c r="I44" s="112"/>
      <c r="J44" s="112"/>
      <c r="K44" s="112"/>
      <c r="L44" s="112"/>
      <c r="M44" s="3"/>
      <c r="N44" s="3"/>
      <c r="O44" s="3"/>
      <c r="P44" s="3"/>
      <c r="Q44" s="3"/>
      <c r="R44" s="3"/>
      <c r="S44" s="3"/>
      <c r="T44" s="3"/>
      <c r="U44" s="3"/>
      <c r="V44" s="3"/>
      <c r="W44" s="3"/>
      <c r="X44" s="3"/>
      <c r="Y44" s="3"/>
      <c r="Z44" s="3"/>
    </row>
    <row r="45">
      <c r="A45" s="183" t="s">
        <v>302</v>
      </c>
      <c r="B45" s="184">
        <v>29.0</v>
      </c>
      <c r="C45" s="184">
        <v>148.0</v>
      </c>
      <c r="D45" s="184">
        <v>23.0</v>
      </c>
      <c r="E45" s="184">
        <v>141.0</v>
      </c>
      <c r="F45" s="112"/>
      <c r="G45" s="112"/>
      <c r="H45" s="112"/>
      <c r="I45" s="112"/>
      <c r="J45" s="112"/>
      <c r="K45" s="112"/>
      <c r="L45" s="112"/>
      <c r="M45" s="3"/>
      <c r="N45" s="3"/>
      <c r="O45" s="3"/>
      <c r="P45" s="3"/>
      <c r="Q45" s="3"/>
      <c r="R45" s="3"/>
      <c r="S45" s="3"/>
      <c r="T45" s="3"/>
      <c r="U45" s="3"/>
      <c r="V45" s="3"/>
      <c r="W45" s="3"/>
      <c r="X45" s="3"/>
      <c r="Y45" s="3"/>
      <c r="Z45" s="3"/>
    </row>
    <row r="46">
      <c r="A46" s="183" t="s">
        <v>302</v>
      </c>
      <c r="B46" s="184">
        <v>11.0</v>
      </c>
      <c r="C46" s="184">
        <v>115.0</v>
      </c>
      <c r="D46" s="184">
        <v>12.0</v>
      </c>
      <c r="E46" s="184">
        <v>107.0</v>
      </c>
      <c r="F46" s="112"/>
      <c r="G46" s="112"/>
      <c r="H46" s="112"/>
      <c r="I46" s="112"/>
      <c r="J46" s="112"/>
      <c r="K46" s="112"/>
      <c r="L46" s="112"/>
      <c r="M46" s="3"/>
      <c r="N46" s="3"/>
      <c r="O46" s="3"/>
      <c r="P46" s="3"/>
      <c r="Q46" s="3"/>
      <c r="R46" s="3"/>
      <c r="S46" s="3"/>
      <c r="T46" s="3"/>
      <c r="U46" s="3"/>
      <c r="V46" s="3"/>
      <c r="W46" s="3"/>
      <c r="X46" s="3"/>
      <c r="Y46" s="3"/>
      <c r="Z46" s="3"/>
    </row>
    <row r="47">
      <c r="A47" s="183" t="s">
        <v>302</v>
      </c>
      <c r="B47" s="184">
        <v>16.0</v>
      </c>
      <c r="C47" s="184">
        <v>139.0</v>
      </c>
      <c r="D47" s="184">
        <v>33.0</v>
      </c>
      <c r="E47" s="184">
        <v>123.0</v>
      </c>
      <c r="F47" s="112"/>
      <c r="G47" s="112"/>
      <c r="H47" s="112"/>
      <c r="I47" s="112"/>
      <c r="J47" s="112"/>
      <c r="K47" s="112"/>
      <c r="L47" s="112"/>
      <c r="M47" s="3"/>
      <c r="N47" s="3"/>
      <c r="O47" s="3"/>
      <c r="P47" s="3"/>
      <c r="Q47" s="3"/>
      <c r="R47" s="3"/>
      <c r="S47" s="3"/>
      <c r="T47" s="3"/>
      <c r="U47" s="3"/>
      <c r="V47" s="3"/>
      <c r="W47" s="3"/>
      <c r="X47" s="3"/>
      <c r="Y47" s="3"/>
      <c r="Z47" s="3"/>
    </row>
    <row r="48">
      <c r="A48" s="183" t="s">
        <v>302</v>
      </c>
      <c r="B48" s="184">
        <v>15.0</v>
      </c>
      <c r="C48" s="184">
        <v>155.0</v>
      </c>
      <c r="D48" s="184">
        <v>15.0</v>
      </c>
      <c r="E48" s="184">
        <v>156.0</v>
      </c>
      <c r="F48" s="112"/>
      <c r="G48" s="112"/>
      <c r="H48" s="112"/>
      <c r="I48" s="112"/>
      <c r="J48" s="112"/>
      <c r="K48" s="112"/>
      <c r="L48" s="112"/>
      <c r="M48" s="3"/>
      <c r="N48" s="3"/>
      <c r="O48" s="3"/>
      <c r="P48" s="3"/>
      <c r="Q48" s="3"/>
      <c r="R48" s="3"/>
      <c r="S48" s="3"/>
      <c r="T48" s="3"/>
      <c r="U48" s="3"/>
      <c r="V48" s="3"/>
      <c r="W48" s="3"/>
      <c r="X48" s="3"/>
      <c r="Y48" s="3"/>
      <c r="Z48" s="3"/>
    </row>
    <row r="49">
      <c r="A49" s="183" t="s">
        <v>302</v>
      </c>
      <c r="B49" s="184">
        <v>9.0</v>
      </c>
      <c r="C49" s="184">
        <v>170.0</v>
      </c>
      <c r="D49" s="184">
        <v>21.0</v>
      </c>
      <c r="E49" s="184">
        <v>169.0</v>
      </c>
      <c r="F49" s="112"/>
      <c r="G49" s="112"/>
      <c r="H49" s="112"/>
      <c r="I49" s="112"/>
      <c r="J49" s="112"/>
      <c r="K49" s="112"/>
      <c r="L49" s="112"/>
      <c r="M49" s="3"/>
      <c r="N49" s="3"/>
      <c r="O49" s="3"/>
      <c r="P49" s="3"/>
      <c r="Q49" s="3"/>
      <c r="R49" s="3"/>
      <c r="S49" s="3"/>
      <c r="T49" s="3"/>
      <c r="U49" s="3"/>
      <c r="V49" s="3"/>
      <c r="W49" s="3"/>
      <c r="X49" s="3"/>
      <c r="Y49" s="3"/>
      <c r="Z49" s="3"/>
    </row>
    <row r="50">
      <c r="A50" s="183" t="s">
        <v>302</v>
      </c>
      <c r="B50" s="184">
        <v>9.0</v>
      </c>
      <c r="C50" s="184">
        <v>141.0</v>
      </c>
      <c r="D50" s="184">
        <v>21.0</v>
      </c>
      <c r="E50" s="184">
        <v>151.0</v>
      </c>
      <c r="F50" s="112"/>
      <c r="G50" s="112"/>
      <c r="H50" s="112"/>
      <c r="I50" s="112"/>
      <c r="J50" s="112"/>
      <c r="K50" s="112"/>
      <c r="L50" s="112"/>
      <c r="M50" s="3"/>
      <c r="N50" s="3"/>
      <c r="O50" s="3"/>
      <c r="P50" s="3"/>
      <c r="Q50" s="3"/>
      <c r="R50" s="3"/>
      <c r="S50" s="3"/>
      <c r="T50" s="3"/>
      <c r="U50" s="3"/>
      <c r="V50" s="3"/>
      <c r="W50" s="3"/>
      <c r="X50" s="3"/>
      <c r="Y50" s="3"/>
      <c r="Z50" s="3"/>
    </row>
    <row r="51">
      <c r="A51" s="183" t="s">
        <v>302</v>
      </c>
      <c r="B51" s="184">
        <v>27.0</v>
      </c>
      <c r="C51" s="184">
        <v>101.0</v>
      </c>
      <c r="D51" s="184">
        <v>17.0</v>
      </c>
      <c r="E51" s="184">
        <v>118.0</v>
      </c>
      <c r="F51" s="112"/>
      <c r="G51" s="112"/>
      <c r="H51" s="112"/>
      <c r="I51" s="112"/>
      <c r="J51" s="112"/>
      <c r="K51" s="112"/>
      <c r="L51" s="112"/>
      <c r="M51" s="3"/>
      <c r="N51" s="3"/>
      <c r="O51" s="3"/>
      <c r="P51" s="3"/>
      <c r="Q51" s="3"/>
      <c r="R51" s="3"/>
      <c r="S51" s="3"/>
      <c r="T51" s="3"/>
      <c r="U51" s="3"/>
      <c r="V51" s="3"/>
      <c r="W51" s="3"/>
      <c r="X51" s="3"/>
      <c r="Y51" s="3"/>
      <c r="Z51" s="3"/>
    </row>
    <row r="52">
      <c r="A52" s="183" t="s">
        <v>302</v>
      </c>
      <c r="B52" s="184">
        <v>21.0</v>
      </c>
      <c r="C52" s="184">
        <v>144.0</v>
      </c>
      <c r="D52" s="184">
        <v>28.0</v>
      </c>
      <c r="E52" s="184">
        <v>120.0</v>
      </c>
      <c r="F52" s="112"/>
      <c r="G52" s="112"/>
      <c r="H52" s="112"/>
      <c r="I52" s="112"/>
      <c r="J52" s="112"/>
      <c r="K52" s="112"/>
      <c r="L52" s="112"/>
      <c r="M52" s="3"/>
      <c r="N52" s="3"/>
      <c r="O52" s="3"/>
      <c r="P52" s="3"/>
      <c r="Q52" s="3"/>
      <c r="R52" s="3"/>
      <c r="S52" s="3"/>
      <c r="T52" s="3"/>
      <c r="U52" s="3"/>
      <c r="V52" s="3"/>
      <c r="W52" s="3"/>
      <c r="X52" s="3"/>
      <c r="Y52" s="3"/>
      <c r="Z52" s="3"/>
    </row>
    <row r="53">
      <c r="A53" s="183" t="s">
        <v>302</v>
      </c>
      <c r="B53" s="184">
        <v>11.0</v>
      </c>
      <c r="C53" s="184">
        <v>130.0</v>
      </c>
      <c r="D53" s="184">
        <v>24.0</v>
      </c>
      <c r="E53" s="184">
        <v>141.0</v>
      </c>
      <c r="F53" s="112"/>
      <c r="G53" s="112"/>
      <c r="H53" s="112"/>
      <c r="I53" s="112"/>
      <c r="J53" s="112"/>
      <c r="K53" s="112"/>
      <c r="L53" s="112"/>
      <c r="M53" s="3"/>
      <c r="N53" s="3"/>
      <c r="O53" s="3"/>
      <c r="P53" s="3"/>
      <c r="Q53" s="3"/>
      <c r="R53" s="3"/>
      <c r="S53" s="3"/>
      <c r="T53" s="3"/>
      <c r="U53" s="3"/>
      <c r="V53" s="3"/>
      <c r="W53" s="3"/>
      <c r="X53" s="3"/>
      <c r="Y53" s="3"/>
      <c r="Z53" s="3"/>
    </row>
    <row r="54">
      <c r="A54" s="183" t="s">
        <v>302</v>
      </c>
      <c r="B54" s="184">
        <v>30.0</v>
      </c>
      <c r="C54" s="184">
        <v>105.0</v>
      </c>
      <c r="D54" s="184">
        <v>22.0</v>
      </c>
      <c r="E54" s="184">
        <v>123.0</v>
      </c>
      <c r="F54" s="112"/>
      <c r="G54" s="112"/>
      <c r="H54" s="112"/>
      <c r="I54" s="112"/>
      <c r="J54" s="112"/>
      <c r="K54" s="112"/>
      <c r="L54" s="112"/>
      <c r="M54" s="3"/>
      <c r="N54" s="3"/>
      <c r="O54" s="3"/>
      <c r="P54" s="3"/>
      <c r="Q54" s="3"/>
      <c r="R54" s="3"/>
      <c r="S54" s="3"/>
      <c r="T54" s="3"/>
      <c r="U54" s="3"/>
      <c r="V54" s="3"/>
      <c r="W54" s="3"/>
      <c r="X54" s="3"/>
      <c r="Y54" s="3"/>
      <c r="Z54" s="3"/>
    </row>
    <row r="55">
      <c r="A55" s="183" t="s">
        <v>302</v>
      </c>
      <c r="B55" s="184">
        <v>10.0</v>
      </c>
      <c r="C55" s="184">
        <v>104.0</v>
      </c>
      <c r="D55" s="184">
        <v>12.0</v>
      </c>
      <c r="E55" s="184">
        <v>114.0</v>
      </c>
      <c r="F55" s="112"/>
      <c r="G55" s="112"/>
      <c r="H55" s="112"/>
      <c r="I55" s="112"/>
      <c r="J55" s="112"/>
      <c r="K55" s="112"/>
      <c r="L55" s="112"/>
      <c r="M55" s="3"/>
      <c r="N55" s="3"/>
      <c r="O55" s="3"/>
      <c r="P55" s="3"/>
      <c r="Q55" s="3"/>
      <c r="R55" s="3"/>
      <c r="S55" s="3"/>
      <c r="T55" s="3"/>
      <c r="U55" s="3"/>
      <c r="V55" s="3"/>
      <c r="W55" s="3"/>
      <c r="X55" s="3"/>
      <c r="Y55" s="3"/>
      <c r="Z55" s="3"/>
    </row>
    <row r="56">
      <c r="A56" s="183" t="s">
        <v>302</v>
      </c>
      <c r="B56" s="184">
        <v>7.0</v>
      </c>
      <c r="C56" s="184">
        <v>139.0</v>
      </c>
      <c r="D56" s="184">
        <v>35.0</v>
      </c>
      <c r="E56" s="184">
        <v>125.0</v>
      </c>
      <c r="F56" s="112"/>
      <c r="G56" s="112"/>
      <c r="H56" s="112"/>
      <c r="I56" s="112"/>
      <c r="J56" s="112"/>
      <c r="K56" s="112"/>
      <c r="L56" s="112"/>
      <c r="M56" s="3"/>
      <c r="N56" s="3"/>
      <c r="O56" s="3"/>
      <c r="P56" s="3"/>
      <c r="Q56" s="3"/>
      <c r="R56" s="3"/>
      <c r="S56" s="3"/>
      <c r="T56" s="3"/>
      <c r="U56" s="3"/>
      <c r="V56" s="3"/>
      <c r="W56" s="3"/>
      <c r="X56" s="3"/>
      <c r="Y56" s="3"/>
      <c r="Z56" s="3"/>
    </row>
    <row r="57">
      <c r="A57" s="183" t="s">
        <v>302</v>
      </c>
      <c r="B57" s="184">
        <v>12.0</v>
      </c>
      <c r="C57" s="184">
        <v>164.0</v>
      </c>
      <c r="D57" s="184">
        <v>39.0</v>
      </c>
      <c r="E57" s="184">
        <v>152.0</v>
      </c>
      <c r="F57" s="112"/>
      <c r="G57" s="112"/>
      <c r="H57" s="112"/>
      <c r="I57" s="112"/>
      <c r="J57" s="112"/>
      <c r="K57" s="112"/>
      <c r="L57" s="112"/>
      <c r="M57" s="3"/>
      <c r="N57" s="3"/>
      <c r="O57" s="3"/>
      <c r="P57" s="3"/>
      <c r="Q57" s="3"/>
      <c r="R57" s="3"/>
      <c r="S57" s="3"/>
      <c r="T57" s="3"/>
      <c r="U57" s="3"/>
      <c r="V57" s="3"/>
      <c r="W57" s="3"/>
      <c r="X57" s="3"/>
      <c r="Y57" s="3"/>
      <c r="Z57" s="3"/>
    </row>
    <row r="58">
      <c r="A58" s="183" t="s">
        <v>302</v>
      </c>
      <c r="B58" s="184">
        <v>19.0</v>
      </c>
      <c r="C58" s="184">
        <v>168.0</v>
      </c>
      <c r="D58" s="184">
        <v>34.0</v>
      </c>
      <c r="E58" s="184">
        <v>119.0</v>
      </c>
      <c r="F58" s="112"/>
      <c r="G58" s="112"/>
      <c r="H58" s="112"/>
      <c r="I58" s="112"/>
      <c r="J58" s="112"/>
      <c r="K58" s="112"/>
      <c r="L58" s="112"/>
      <c r="M58" s="3"/>
      <c r="N58" s="3"/>
      <c r="O58" s="3"/>
      <c r="P58" s="3"/>
      <c r="Q58" s="3"/>
      <c r="R58" s="3"/>
      <c r="S58" s="3"/>
      <c r="T58" s="3"/>
      <c r="U58" s="3"/>
      <c r="V58" s="3"/>
      <c r="W58" s="3"/>
      <c r="X58" s="3"/>
      <c r="Y58" s="3"/>
      <c r="Z58" s="3"/>
    </row>
    <row r="59">
      <c r="A59" s="183" t="s">
        <v>302</v>
      </c>
      <c r="B59" s="184">
        <v>25.0</v>
      </c>
      <c r="C59" s="184">
        <v>119.0</v>
      </c>
      <c r="D59" s="184">
        <v>10.0</v>
      </c>
      <c r="E59" s="184">
        <v>104.0</v>
      </c>
      <c r="F59" s="112"/>
      <c r="G59" s="112"/>
      <c r="H59" s="112"/>
      <c r="I59" s="112"/>
      <c r="J59" s="112"/>
      <c r="K59" s="112"/>
      <c r="L59" s="112"/>
      <c r="M59" s="3"/>
      <c r="N59" s="3"/>
      <c r="O59" s="3"/>
      <c r="P59" s="3"/>
      <c r="Q59" s="3"/>
      <c r="R59" s="3"/>
      <c r="S59" s="3"/>
      <c r="T59" s="3"/>
      <c r="U59" s="3"/>
      <c r="V59" s="3"/>
      <c r="W59" s="3"/>
      <c r="X59" s="3"/>
      <c r="Y59" s="3"/>
      <c r="Z59" s="3"/>
    </row>
    <row r="60">
      <c r="A60" s="183" t="s">
        <v>302</v>
      </c>
      <c r="B60" s="184">
        <v>12.0</v>
      </c>
      <c r="C60" s="184">
        <v>104.0</v>
      </c>
      <c r="D60" s="184">
        <v>33.0</v>
      </c>
      <c r="E60" s="184">
        <v>115.0</v>
      </c>
      <c r="F60" s="112"/>
      <c r="G60" s="112"/>
      <c r="H60" s="112"/>
      <c r="I60" s="112"/>
      <c r="J60" s="112"/>
      <c r="K60" s="112"/>
      <c r="L60" s="112"/>
      <c r="M60" s="3"/>
      <c r="N60" s="3"/>
      <c r="O60" s="3"/>
      <c r="P60" s="3"/>
      <c r="Q60" s="3"/>
      <c r="R60" s="3"/>
      <c r="S60" s="3"/>
      <c r="T60" s="3"/>
      <c r="U60" s="3"/>
      <c r="V60" s="3"/>
      <c r="W60" s="3"/>
      <c r="X60" s="3"/>
      <c r="Y60" s="3"/>
      <c r="Z60" s="3"/>
    </row>
    <row r="61">
      <c r="A61" s="183" t="s">
        <v>302</v>
      </c>
      <c r="B61" s="184">
        <v>14.0</v>
      </c>
      <c r="C61" s="184">
        <v>144.0</v>
      </c>
      <c r="D61" s="184">
        <v>35.0</v>
      </c>
      <c r="E61" s="184">
        <v>176.0</v>
      </c>
      <c r="F61" s="112"/>
      <c r="G61" s="112"/>
      <c r="H61" s="112"/>
      <c r="I61" s="112"/>
      <c r="J61" s="112"/>
      <c r="K61" s="112"/>
      <c r="L61" s="112"/>
      <c r="M61" s="3"/>
      <c r="N61" s="3"/>
      <c r="O61" s="3"/>
      <c r="P61" s="3"/>
      <c r="Q61" s="3"/>
      <c r="R61" s="3"/>
      <c r="S61" s="3"/>
      <c r="T61" s="3"/>
      <c r="U61" s="3"/>
      <c r="V61" s="3"/>
      <c r="W61" s="3"/>
      <c r="X61" s="3"/>
      <c r="Y61" s="3"/>
      <c r="Z61" s="3"/>
    </row>
    <row r="62">
      <c r="A62" s="183" t="s">
        <v>302</v>
      </c>
      <c r="B62" s="184">
        <v>9.0</v>
      </c>
      <c r="C62" s="184">
        <v>176.0</v>
      </c>
      <c r="D62" s="184">
        <v>33.0</v>
      </c>
      <c r="E62" s="184">
        <v>162.0</v>
      </c>
      <c r="F62" s="112"/>
      <c r="G62" s="112"/>
      <c r="H62" s="112"/>
      <c r="I62" s="112"/>
      <c r="J62" s="112"/>
      <c r="K62" s="112"/>
      <c r="L62" s="112"/>
      <c r="M62" s="3"/>
      <c r="N62" s="3"/>
      <c r="O62" s="3"/>
      <c r="P62" s="3"/>
      <c r="Q62" s="3"/>
      <c r="R62" s="3"/>
      <c r="S62" s="3"/>
      <c r="T62" s="3"/>
      <c r="U62" s="3"/>
      <c r="V62" s="3"/>
      <c r="W62" s="3"/>
      <c r="X62" s="3"/>
      <c r="Y62" s="3"/>
      <c r="Z62" s="3"/>
    </row>
    <row r="63">
      <c r="A63" s="183" t="s">
        <v>302</v>
      </c>
      <c r="B63" s="184">
        <v>13.0</v>
      </c>
      <c r="C63" s="184">
        <v>143.0</v>
      </c>
      <c r="D63" s="184">
        <v>9.0</v>
      </c>
      <c r="E63" s="184">
        <v>144.0</v>
      </c>
      <c r="F63" s="112"/>
      <c r="G63" s="112"/>
      <c r="H63" s="112"/>
      <c r="I63" s="112"/>
      <c r="J63" s="112"/>
      <c r="K63" s="112"/>
      <c r="L63" s="112"/>
      <c r="M63" s="3"/>
      <c r="N63" s="3"/>
      <c r="O63" s="3"/>
      <c r="P63" s="3"/>
      <c r="Q63" s="3"/>
      <c r="R63" s="3"/>
      <c r="S63" s="3"/>
      <c r="T63" s="3"/>
      <c r="U63" s="3"/>
      <c r="V63" s="3"/>
      <c r="W63" s="3"/>
      <c r="X63" s="3"/>
      <c r="Y63" s="3"/>
      <c r="Z63" s="3"/>
    </row>
    <row r="64">
      <c r="A64" s="185" t="s">
        <v>286</v>
      </c>
      <c r="B64" s="186">
        <v>16.0</v>
      </c>
      <c r="C64" s="186">
        <v>101.0</v>
      </c>
      <c r="D64" s="186">
        <v>28.0</v>
      </c>
      <c r="E64" s="186">
        <v>160.0</v>
      </c>
      <c r="F64" s="112"/>
      <c r="G64" s="112"/>
      <c r="H64" s="112"/>
      <c r="I64" s="112"/>
      <c r="J64" s="112"/>
      <c r="K64" s="112"/>
      <c r="L64" s="112"/>
      <c r="M64" s="3"/>
      <c r="N64" s="3"/>
      <c r="O64" s="3"/>
      <c r="P64" s="3"/>
      <c r="Q64" s="3"/>
      <c r="R64" s="3"/>
      <c r="S64" s="3"/>
      <c r="T64" s="3"/>
      <c r="U64" s="3"/>
      <c r="V64" s="3"/>
      <c r="W64" s="3"/>
      <c r="X64" s="3"/>
      <c r="Y64" s="3"/>
      <c r="Z64" s="3"/>
    </row>
    <row r="65">
      <c r="A65" s="185" t="s">
        <v>286</v>
      </c>
      <c r="B65" s="186">
        <v>20.0</v>
      </c>
      <c r="C65" s="186">
        <v>176.0</v>
      </c>
      <c r="D65" s="186">
        <v>38.0</v>
      </c>
      <c r="E65" s="186">
        <v>172.0</v>
      </c>
      <c r="F65" s="112"/>
      <c r="G65" s="112"/>
      <c r="H65" s="112"/>
      <c r="I65" s="112"/>
      <c r="J65" s="112"/>
      <c r="K65" s="112"/>
      <c r="L65" s="112"/>
      <c r="M65" s="3"/>
      <c r="N65" s="3"/>
      <c r="O65" s="3"/>
      <c r="P65" s="3"/>
      <c r="Q65" s="3"/>
      <c r="R65" s="3"/>
      <c r="S65" s="3"/>
      <c r="T65" s="3"/>
      <c r="U65" s="3"/>
      <c r="V65" s="3"/>
      <c r="W65" s="3"/>
      <c r="X65" s="3"/>
      <c r="Y65" s="3"/>
      <c r="Z65" s="3"/>
    </row>
    <row r="66">
      <c r="A66" s="185" t="s">
        <v>286</v>
      </c>
      <c r="B66" s="186">
        <v>11.0</v>
      </c>
      <c r="C66" s="186">
        <v>167.0</v>
      </c>
      <c r="D66" s="186">
        <v>20.0</v>
      </c>
      <c r="E66" s="186">
        <v>134.0</v>
      </c>
      <c r="F66" s="112"/>
      <c r="G66" s="112"/>
      <c r="H66" s="112"/>
      <c r="I66" s="112"/>
      <c r="J66" s="112"/>
      <c r="K66" s="112"/>
      <c r="L66" s="112"/>
      <c r="M66" s="3"/>
      <c r="N66" s="3"/>
      <c r="O66" s="3"/>
      <c r="P66" s="3"/>
      <c r="Q66" s="3"/>
      <c r="R66" s="3"/>
      <c r="S66" s="3"/>
      <c r="T66" s="3"/>
      <c r="U66" s="3"/>
      <c r="V66" s="3"/>
      <c r="W66" s="3"/>
      <c r="X66" s="3"/>
      <c r="Y66" s="3"/>
      <c r="Z66" s="3"/>
    </row>
    <row r="67">
      <c r="A67" s="185" t="s">
        <v>286</v>
      </c>
      <c r="B67" s="186">
        <v>30.0</v>
      </c>
      <c r="C67" s="186">
        <v>112.0</v>
      </c>
      <c r="D67" s="186">
        <v>39.0</v>
      </c>
      <c r="E67" s="186">
        <v>129.0</v>
      </c>
      <c r="F67" s="112"/>
      <c r="G67" s="112"/>
      <c r="H67" s="112"/>
      <c r="I67" s="112"/>
      <c r="J67" s="112"/>
      <c r="K67" s="112"/>
      <c r="L67" s="112"/>
      <c r="M67" s="3"/>
      <c r="N67" s="3"/>
      <c r="O67" s="3"/>
      <c r="P67" s="3"/>
      <c r="Q67" s="3"/>
      <c r="R67" s="3"/>
      <c r="S67" s="3"/>
      <c r="T67" s="3"/>
      <c r="U67" s="3"/>
      <c r="V67" s="3"/>
      <c r="W67" s="3"/>
      <c r="X67" s="3"/>
      <c r="Y67" s="3"/>
      <c r="Z67" s="3"/>
    </row>
    <row r="68">
      <c r="A68" s="185" t="s">
        <v>286</v>
      </c>
      <c r="B68" s="186">
        <v>12.0</v>
      </c>
      <c r="C68" s="186">
        <v>139.0</v>
      </c>
      <c r="D68" s="186">
        <v>18.0</v>
      </c>
      <c r="E68" s="186">
        <v>141.0</v>
      </c>
      <c r="F68" s="112"/>
      <c r="G68" s="112"/>
      <c r="H68" s="112"/>
      <c r="I68" s="112"/>
      <c r="J68" s="112"/>
      <c r="K68" s="112"/>
      <c r="L68" s="112"/>
      <c r="M68" s="3"/>
      <c r="N68" s="3"/>
      <c r="O68" s="3"/>
      <c r="P68" s="3"/>
      <c r="Q68" s="3"/>
      <c r="R68" s="3"/>
      <c r="S68" s="3"/>
      <c r="T68" s="3"/>
      <c r="U68" s="3"/>
      <c r="V68" s="3"/>
      <c r="W68" s="3"/>
      <c r="X68" s="3"/>
      <c r="Y68" s="3"/>
      <c r="Z68" s="3"/>
    </row>
    <row r="69">
      <c r="A69" s="185" t="s">
        <v>286</v>
      </c>
      <c r="B69" s="186">
        <v>28.0</v>
      </c>
      <c r="C69" s="186">
        <v>161.0</v>
      </c>
      <c r="D69" s="186">
        <v>13.0</v>
      </c>
      <c r="E69" s="186">
        <v>176.0</v>
      </c>
      <c r="F69" s="112"/>
      <c r="G69" s="112"/>
      <c r="H69" s="112"/>
      <c r="I69" s="112"/>
      <c r="J69" s="112"/>
      <c r="K69" s="112"/>
      <c r="L69" s="112"/>
      <c r="M69" s="3"/>
      <c r="N69" s="3"/>
      <c r="O69" s="3"/>
      <c r="P69" s="3"/>
      <c r="Q69" s="3"/>
      <c r="R69" s="3"/>
      <c r="S69" s="3"/>
      <c r="T69" s="3"/>
      <c r="U69" s="3"/>
      <c r="V69" s="3"/>
      <c r="W69" s="3"/>
      <c r="X69" s="3"/>
      <c r="Y69" s="3"/>
      <c r="Z69" s="3"/>
    </row>
    <row r="70">
      <c r="A70" s="185" t="s">
        <v>286</v>
      </c>
      <c r="B70" s="186">
        <v>27.0</v>
      </c>
      <c r="C70" s="186">
        <v>144.0</v>
      </c>
      <c r="D70" s="186">
        <v>24.0</v>
      </c>
      <c r="E70" s="186">
        <v>159.0</v>
      </c>
      <c r="F70" s="112"/>
      <c r="G70" s="112"/>
      <c r="H70" s="112"/>
      <c r="I70" s="112"/>
      <c r="J70" s="112"/>
      <c r="K70" s="112"/>
      <c r="L70" s="112"/>
      <c r="M70" s="3"/>
      <c r="N70" s="3"/>
      <c r="O70" s="3"/>
      <c r="P70" s="3"/>
      <c r="Q70" s="3"/>
      <c r="R70" s="3"/>
      <c r="S70" s="3"/>
      <c r="T70" s="3"/>
      <c r="U70" s="3"/>
      <c r="V70" s="3"/>
      <c r="W70" s="3"/>
      <c r="X70" s="3"/>
      <c r="Y70" s="3"/>
      <c r="Z70" s="3"/>
    </row>
    <row r="71">
      <c r="A71" s="185" t="s">
        <v>286</v>
      </c>
      <c r="B71" s="186">
        <v>16.0</v>
      </c>
      <c r="C71" s="186">
        <v>151.0</v>
      </c>
      <c r="D71" s="186">
        <v>20.0</v>
      </c>
      <c r="E71" s="186">
        <v>121.0</v>
      </c>
      <c r="F71" s="112"/>
      <c r="G71" s="112"/>
      <c r="H71" s="112"/>
      <c r="I71" s="112"/>
      <c r="J71" s="112"/>
      <c r="K71" s="112"/>
      <c r="L71" s="112"/>
      <c r="M71" s="3"/>
      <c r="N71" s="3"/>
      <c r="O71" s="3"/>
      <c r="P71" s="3"/>
      <c r="Q71" s="3"/>
      <c r="R71" s="3"/>
      <c r="S71" s="3"/>
      <c r="T71" s="3"/>
      <c r="U71" s="3"/>
      <c r="V71" s="3"/>
      <c r="W71" s="3"/>
      <c r="X71" s="3"/>
      <c r="Y71" s="3"/>
      <c r="Z71" s="3"/>
    </row>
    <row r="72">
      <c r="A72" s="185" t="s">
        <v>286</v>
      </c>
      <c r="B72" s="186">
        <v>25.0</v>
      </c>
      <c r="C72" s="186">
        <v>127.0</v>
      </c>
      <c r="D72" s="186">
        <v>39.0</v>
      </c>
      <c r="E72" s="186">
        <v>107.0</v>
      </c>
      <c r="F72" s="112"/>
      <c r="G72" s="112"/>
      <c r="H72" s="112"/>
      <c r="I72" s="112"/>
      <c r="J72" s="112"/>
      <c r="K72" s="112"/>
      <c r="L72" s="112"/>
      <c r="M72" s="3"/>
      <c r="N72" s="3"/>
      <c r="O72" s="3"/>
      <c r="P72" s="3"/>
      <c r="Q72" s="3"/>
      <c r="R72" s="3"/>
      <c r="S72" s="3"/>
      <c r="T72" s="3"/>
      <c r="U72" s="3"/>
      <c r="V72" s="3"/>
      <c r="W72" s="3"/>
      <c r="X72" s="3"/>
      <c r="Y72" s="3"/>
      <c r="Z72" s="3"/>
    </row>
    <row r="73">
      <c r="A73" s="185" t="s">
        <v>286</v>
      </c>
      <c r="B73" s="186">
        <v>18.0</v>
      </c>
      <c r="C73" s="186">
        <v>140.0</v>
      </c>
      <c r="D73" s="186">
        <v>11.0</v>
      </c>
      <c r="E73" s="186">
        <v>163.0</v>
      </c>
      <c r="F73" s="112"/>
      <c r="G73" s="112"/>
      <c r="H73" s="112"/>
      <c r="I73" s="112"/>
      <c r="J73" s="112"/>
      <c r="K73" s="112"/>
      <c r="L73" s="112"/>
      <c r="M73" s="3"/>
      <c r="N73" s="3"/>
      <c r="O73" s="3"/>
      <c r="P73" s="3"/>
      <c r="Q73" s="3"/>
      <c r="R73" s="3"/>
      <c r="S73" s="3"/>
      <c r="T73" s="3"/>
      <c r="U73" s="3"/>
      <c r="V73" s="3"/>
      <c r="W73" s="3"/>
      <c r="X73" s="3"/>
      <c r="Y73" s="3"/>
      <c r="Z73" s="3"/>
    </row>
    <row r="74">
      <c r="A74" s="185" t="s">
        <v>286</v>
      </c>
      <c r="B74" s="186">
        <v>22.0</v>
      </c>
      <c r="C74" s="186">
        <v>151.0</v>
      </c>
      <c r="D74" s="186">
        <v>10.0</v>
      </c>
      <c r="E74" s="186">
        <v>130.0</v>
      </c>
      <c r="F74" s="112"/>
      <c r="G74" s="112"/>
      <c r="H74" s="112"/>
      <c r="I74" s="112"/>
      <c r="J74" s="112"/>
      <c r="K74" s="112"/>
      <c r="L74" s="112"/>
      <c r="M74" s="3"/>
      <c r="N74" s="3"/>
      <c r="O74" s="3"/>
      <c r="P74" s="3"/>
      <c r="Q74" s="3"/>
      <c r="R74" s="3"/>
      <c r="S74" s="3"/>
      <c r="T74" s="3"/>
      <c r="U74" s="3"/>
      <c r="V74" s="3"/>
      <c r="W74" s="3"/>
      <c r="X74" s="3"/>
      <c r="Y74" s="3"/>
      <c r="Z74" s="3"/>
    </row>
    <row r="75">
      <c r="A75" s="185" t="s">
        <v>286</v>
      </c>
      <c r="B75" s="186">
        <v>12.0</v>
      </c>
      <c r="C75" s="186">
        <v>132.0</v>
      </c>
      <c r="D75" s="186">
        <v>20.0</v>
      </c>
      <c r="E75" s="186">
        <v>103.0</v>
      </c>
      <c r="F75" s="112"/>
      <c r="G75" s="112"/>
      <c r="H75" s="112"/>
      <c r="I75" s="112"/>
      <c r="J75" s="112"/>
      <c r="K75" s="112"/>
      <c r="L75" s="112"/>
      <c r="M75" s="3"/>
      <c r="N75" s="3"/>
      <c r="O75" s="3"/>
      <c r="P75" s="3"/>
      <c r="Q75" s="3"/>
      <c r="R75" s="3"/>
      <c r="S75" s="3"/>
      <c r="T75" s="3"/>
      <c r="U75" s="3"/>
      <c r="V75" s="3"/>
      <c r="W75" s="3"/>
      <c r="X75" s="3"/>
      <c r="Y75" s="3"/>
      <c r="Z75" s="3"/>
    </row>
    <row r="76">
      <c r="A76" s="185" t="s">
        <v>286</v>
      </c>
      <c r="B76" s="186">
        <v>19.0</v>
      </c>
      <c r="C76" s="186">
        <v>132.0</v>
      </c>
      <c r="D76" s="186">
        <v>11.0</v>
      </c>
      <c r="E76" s="186">
        <v>161.0</v>
      </c>
      <c r="F76" s="112"/>
      <c r="G76" s="112"/>
      <c r="H76" s="112"/>
      <c r="I76" s="112"/>
      <c r="J76" s="112"/>
      <c r="K76" s="112"/>
      <c r="L76" s="112"/>
      <c r="M76" s="3"/>
      <c r="N76" s="3"/>
      <c r="O76" s="3"/>
      <c r="P76" s="3"/>
      <c r="Q76" s="3"/>
      <c r="R76" s="3"/>
      <c r="S76" s="3"/>
      <c r="T76" s="3"/>
      <c r="U76" s="3"/>
      <c r="V76" s="3"/>
      <c r="W76" s="3"/>
      <c r="X76" s="3"/>
      <c r="Y76" s="3"/>
      <c r="Z76" s="3"/>
    </row>
    <row r="77">
      <c r="A77" s="185" t="s">
        <v>286</v>
      </c>
      <c r="B77" s="186">
        <v>30.0</v>
      </c>
      <c r="C77" s="186">
        <v>165.0</v>
      </c>
      <c r="D77" s="186">
        <v>26.0</v>
      </c>
      <c r="E77" s="186">
        <v>126.0</v>
      </c>
      <c r="F77" s="112"/>
      <c r="G77" s="112"/>
      <c r="H77" s="112"/>
      <c r="I77" s="112"/>
      <c r="J77" s="112"/>
      <c r="K77" s="112"/>
      <c r="L77" s="112"/>
      <c r="M77" s="3"/>
      <c r="N77" s="3"/>
      <c r="O77" s="3"/>
      <c r="P77" s="3"/>
      <c r="Q77" s="3"/>
      <c r="R77" s="3"/>
      <c r="S77" s="3"/>
      <c r="T77" s="3"/>
      <c r="U77" s="3"/>
      <c r="V77" s="3"/>
      <c r="W77" s="3"/>
      <c r="X77" s="3"/>
      <c r="Y77" s="3"/>
      <c r="Z77" s="3"/>
    </row>
    <row r="78">
      <c r="A78" s="185" t="s">
        <v>286</v>
      </c>
      <c r="B78" s="186">
        <v>7.0</v>
      </c>
      <c r="C78" s="186">
        <v>154.0</v>
      </c>
      <c r="D78" s="186">
        <v>30.0</v>
      </c>
      <c r="E78" s="186">
        <v>153.0</v>
      </c>
      <c r="F78" s="112"/>
      <c r="G78" s="112"/>
      <c r="H78" s="112"/>
      <c r="I78" s="112"/>
      <c r="J78" s="112"/>
      <c r="K78" s="112"/>
      <c r="L78" s="112"/>
      <c r="M78" s="3"/>
      <c r="N78" s="3"/>
      <c r="O78" s="3"/>
      <c r="P78" s="3"/>
      <c r="Q78" s="3"/>
      <c r="R78" s="3"/>
      <c r="S78" s="3"/>
      <c r="T78" s="3"/>
      <c r="U78" s="3"/>
      <c r="V78" s="3"/>
      <c r="W78" s="3"/>
      <c r="X78" s="3"/>
      <c r="Y78" s="3"/>
      <c r="Z78" s="3"/>
    </row>
    <row r="79">
      <c r="A79" s="185" t="s">
        <v>286</v>
      </c>
      <c r="B79" s="186">
        <v>25.0</v>
      </c>
      <c r="C79" s="186">
        <v>135.0</v>
      </c>
      <c r="D79" s="186">
        <v>36.0</v>
      </c>
      <c r="E79" s="186">
        <v>142.0</v>
      </c>
      <c r="F79" s="112"/>
      <c r="G79" s="112"/>
      <c r="H79" s="112"/>
      <c r="I79" s="112"/>
      <c r="J79" s="112"/>
      <c r="K79" s="112"/>
      <c r="L79" s="112"/>
      <c r="M79" s="3"/>
      <c r="N79" s="3"/>
      <c r="O79" s="3"/>
      <c r="P79" s="3"/>
      <c r="Q79" s="3"/>
      <c r="R79" s="3"/>
      <c r="S79" s="3"/>
      <c r="T79" s="3"/>
      <c r="U79" s="3"/>
      <c r="V79" s="3"/>
      <c r="W79" s="3"/>
      <c r="X79" s="3"/>
      <c r="Y79" s="3"/>
      <c r="Z79" s="3"/>
    </row>
    <row r="80">
      <c r="A80" s="185" t="s">
        <v>286</v>
      </c>
      <c r="B80" s="186">
        <v>9.0</v>
      </c>
      <c r="C80" s="186">
        <v>162.0</v>
      </c>
      <c r="D80" s="186">
        <v>26.0</v>
      </c>
      <c r="E80" s="186">
        <v>156.0</v>
      </c>
      <c r="F80" s="112"/>
      <c r="G80" s="112"/>
      <c r="H80" s="112"/>
      <c r="I80" s="112"/>
      <c r="J80" s="112"/>
      <c r="K80" s="112"/>
      <c r="L80" s="112"/>
      <c r="M80" s="3"/>
      <c r="N80" s="3"/>
      <c r="O80" s="3"/>
      <c r="P80" s="3"/>
      <c r="Q80" s="3"/>
      <c r="R80" s="3"/>
      <c r="S80" s="3"/>
      <c r="T80" s="3"/>
      <c r="U80" s="3"/>
      <c r="V80" s="3"/>
      <c r="W80" s="3"/>
      <c r="X80" s="3"/>
      <c r="Y80" s="3"/>
      <c r="Z80" s="3"/>
    </row>
    <row r="81">
      <c r="A81" s="185" t="s">
        <v>286</v>
      </c>
      <c r="B81" s="186">
        <v>27.0</v>
      </c>
      <c r="C81" s="186">
        <v>118.0</v>
      </c>
      <c r="D81" s="186">
        <v>11.0</v>
      </c>
      <c r="E81" s="186">
        <v>171.0</v>
      </c>
      <c r="F81" s="112"/>
      <c r="G81" s="112"/>
      <c r="H81" s="112"/>
      <c r="I81" s="112"/>
      <c r="J81" s="112"/>
      <c r="K81" s="112"/>
      <c r="L81" s="112"/>
      <c r="M81" s="3"/>
      <c r="N81" s="3"/>
      <c r="O81" s="3"/>
      <c r="P81" s="3"/>
      <c r="Q81" s="3"/>
      <c r="R81" s="3"/>
      <c r="S81" s="3"/>
      <c r="T81" s="3"/>
      <c r="U81" s="3"/>
      <c r="V81" s="3"/>
      <c r="W81" s="3"/>
      <c r="X81" s="3"/>
      <c r="Y81" s="3"/>
      <c r="Z81" s="3"/>
    </row>
    <row r="82">
      <c r="A82" s="185" t="s">
        <v>286</v>
      </c>
      <c r="B82" s="186">
        <v>11.0</v>
      </c>
      <c r="C82" s="186">
        <v>125.0</v>
      </c>
      <c r="D82" s="186">
        <v>15.0</v>
      </c>
      <c r="E82" s="186">
        <v>112.0</v>
      </c>
      <c r="F82" s="112"/>
      <c r="G82" s="112"/>
      <c r="H82" s="112"/>
      <c r="I82" s="112"/>
      <c r="J82" s="112"/>
      <c r="K82" s="112"/>
      <c r="L82" s="112"/>
      <c r="M82" s="3"/>
      <c r="N82" s="3"/>
      <c r="O82" s="3"/>
      <c r="P82" s="3"/>
      <c r="Q82" s="3"/>
      <c r="R82" s="3"/>
      <c r="S82" s="3"/>
      <c r="T82" s="3"/>
      <c r="U82" s="3"/>
      <c r="V82" s="3"/>
      <c r="W82" s="3"/>
      <c r="X82" s="3"/>
      <c r="Y82" s="3"/>
      <c r="Z82" s="3"/>
    </row>
    <row r="83">
      <c r="A83" s="185" t="s">
        <v>286</v>
      </c>
      <c r="B83" s="186">
        <v>8.0</v>
      </c>
      <c r="C83" s="186">
        <v>167.0</v>
      </c>
      <c r="D83" s="186">
        <v>15.0</v>
      </c>
      <c r="E83" s="186">
        <v>144.0</v>
      </c>
      <c r="F83" s="112"/>
      <c r="G83" s="112"/>
      <c r="H83" s="112"/>
      <c r="I83" s="112"/>
      <c r="J83" s="112"/>
      <c r="K83" s="112"/>
      <c r="L83" s="112"/>
      <c r="M83" s="3"/>
      <c r="N83" s="3"/>
      <c r="O83" s="3"/>
      <c r="P83" s="3"/>
      <c r="Q83" s="3"/>
      <c r="R83" s="3"/>
      <c r="S83" s="3"/>
      <c r="T83" s="3"/>
      <c r="U83" s="3"/>
      <c r="V83" s="3"/>
      <c r="W83" s="3"/>
      <c r="X83" s="3"/>
      <c r="Y83" s="3"/>
      <c r="Z83" s="3"/>
    </row>
    <row r="84">
      <c r="A84" s="185" t="s">
        <v>286</v>
      </c>
      <c r="B84" s="186">
        <v>10.0</v>
      </c>
      <c r="C84" s="186">
        <v>155.0</v>
      </c>
      <c r="D84" s="186">
        <v>15.0</v>
      </c>
      <c r="E84" s="186">
        <v>115.0</v>
      </c>
      <c r="F84" s="112"/>
      <c r="G84" s="112"/>
      <c r="H84" s="112"/>
      <c r="I84" s="112"/>
      <c r="J84" s="112"/>
      <c r="K84" s="112"/>
      <c r="L84" s="112"/>
      <c r="M84" s="3"/>
      <c r="N84" s="3"/>
      <c r="O84" s="3"/>
      <c r="P84" s="3"/>
      <c r="Q84" s="3"/>
      <c r="R84" s="3"/>
      <c r="S84" s="3"/>
      <c r="T84" s="3"/>
      <c r="U84" s="3"/>
      <c r="V84" s="3"/>
      <c r="W84" s="3"/>
      <c r="X84" s="3"/>
      <c r="Y84" s="3"/>
      <c r="Z84" s="3"/>
    </row>
    <row r="85">
      <c r="A85" s="185" t="s">
        <v>286</v>
      </c>
      <c r="B85" s="186">
        <v>7.0</v>
      </c>
      <c r="C85" s="186">
        <v>116.0</v>
      </c>
      <c r="D85" s="186">
        <v>36.0</v>
      </c>
      <c r="E85" s="186">
        <v>140.0</v>
      </c>
      <c r="F85" s="112"/>
      <c r="G85" s="112"/>
      <c r="H85" s="112"/>
      <c r="I85" s="112"/>
      <c r="J85" s="112"/>
      <c r="K85" s="112"/>
      <c r="L85" s="112"/>
      <c r="M85" s="3"/>
      <c r="N85" s="3"/>
      <c r="O85" s="3"/>
      <c r="P85" s="3"/>
      <c r="Q85" s="3"/>
      <c r="R85" s="3"/>
      <c r="S85" s="3"/>
      <c r="T85" s="3"/>
      <c r="U85" s="3"/>
      <c r="V85" s="3"/>
      <c r="W85" s="3"/>
      <c r="X85" s="3"/>
      <c r="Y85" s="3"/>
      <c r="Z85" s="3"/>
    </row>
    <row r="86">
      <c r="A86" s="185" t="s">
        <v>286</v>
      </c>
      <c r="B86" s="186">
        <v>8.0</v>
      </c>
      <c r="C86" s="186">
        <v>150.0</v>
      </c>
      <c r="D86" s="186">
        <v>26.0</v>
      </c>
      <c r="E86" s="186">
        <v>154.0</v>
      </c>
      <c r="F86" s="112"/>
      <c r="G86" s="112"/>
      <c r="H86" s="112"/>
      <c r="I86" s="112"/>
      <c r="J86" s="112"/>
      <c r="K86" s="112"/>
      <c r="L86" s="112"/>
      <c r="M86" s="3"/>
      <c r="N86" s="3"/>
      <c r="O86" s="3"/>
      <c r="P86" s="3"/>
      <c r="Q86" s="3"/>
      <c r="R86" s="3"/>
      <c r="S86" s="3"/>
      <c r="T86" s="3"/>
      <c r="U86" s="3"/>
      <c r="V86" s="3"/>
      <c r="W86" s="3"/>
      <c r="X86" s="3"/>
      <c r="Y86" s="3"/>
      <c r="Z86" s="3"/>
    </row>
    <row r="87">
      <c r="A87" s="185" t="s">
        <v>286</v>
      </c>
      <c r="B87" s="186">
        <v>14.0</v>
      </c>
      <c r="C87" s="186">
        <v>119.0</v>
      </c>
      <c r="D87" s="186">
        <v>27.0</v>
      </c>
      <c r="E87" s="186">
        <v>111.0</v>
      </c>
      <c r="F87" s="112"/>
      <c r="G87" s="112"/>
      <c r="H87" s="112"/>
      <c r="I87" s="112"/>
      <c r="J87" s="112"/>
      <c r="K87" s="112"/>
      <c r="L87" s="112"/>
      <c r="M87" s="3"/>
      <c r="N87" s="3"/>
      <c r="O87" s="3"/>
      <c r="P87" s="3"/>
      <c r="Q87" s="3"/>
      <c r="R87" s="3"/>
      <c r="S87" s="3"/>
      <c r="T87" s="3"/>
      <c r="U87" s="3"/>
      <c r="V87" s="3"/>
      <c r="W87" s="3"/>
      <c r="X87" s="3"/>
      <c r="Y87" s="3"/>
      <c r="Z87" s="3"/>
    </row>
    <row r="88">
      <c r="A88" s="185" t="s">
        <v>286</v>
      </c>
      <c r="B88" s="186">
        <v>8.0</v>
      </c>
      <c r="C88" s="186">
        <v>163.0</v>
      </c>
      <c r="D88" s="186">
        <v>29.0</v>
      </c>
      <c r="E88" s="186">
        <v>145.0</v>
      </c>
      <c r="F88" s="112"/>
      <c r="G88" s="112"/>
      <c r="H88" s="112"/>
      <c r="I88" s="112"/>
      <c r="J88" s="112"/>
      <c r="K88" s="112"/>
      <c r="L88" s="112"/>
      <c r="M88" s="3"/>
      <c r="N88" s="3"/>
      <c r="O88" s="3"/>
      <c r="P88" s="3"/>
      <c r="Q88" s="3"/>
      <c r="R88" s="3"/>
      <c r="S88" s="3"/>
      <c r="T88" s="3"/>
      <c r="U88" s="3"/>
      <c r="V88" s="3"/>
      <c r="W88" s="3"/>
      <c r="X88" s="3"/>
      <c r="Y88" s="3"/>
      <c r="Z88" s="3"/>
    </row>
    <row r="89">
      <c r="A89" s="185" t="s">
        <v>286</v>
      </c>
      <c r="B89" s="186">
        <v>10.0</v>
      </c>
      <c r="C89" s="186">
        <v>130.0</v>
      </c>
      <c r="D89" s="186">
        <v>28.0</v>
      </c>
      <c r="E89" s="186">
        <v>141.0</v>
      </c>
      <c r="F89" s="112"/>
      <c r="G89" s="112"/>
      <c r="H89" s="112"/>
      <c r="I89" s="112"/>
      <c r="J89" s="112"/>
      <c r="K89" s="112"/>
      <c r="L89" s="112"/>
      <c r="M89" s="3"/>
      <c r="N89" s="3"/>
      <c r="O89" s="3"/>
      <c r="P89" s="3"/>
      <c r="Q89" s="3"/>
      <c r="R89" s="3"/>
      <c r="S89" s="3"/>
      <c r="T89" s="3"/>
      <c r="U89" s="3"/>
      <c r="V89" s="3"/>
      <c r="W89" s="3"/>
      <c r="X89" s="3"/>
      <c r="Y89" s="3"/>
      <c r="Z89" s="3"/>
    </row>
    <row r="90">
      <c r="A90" s="185" t="s">
        <v>286</v>
      </c>
      <c r="B90" s="186">
        <v>8.0</v>
      </c>
      <c r="C90" s="186">
        <v>163.0</v>
      </c>
      <c r="D90" s="186">
        <v>21.0</v>
      </c>
      <c r="E90" s="186">
        <v>128.0</v>
      </c>
      <c r="F90" s="112"/>
      <c r="G90" s="112"/>
      <c r="H90" s="112"/>
      <c r="I90" s="112"/>
      <c r="J90" s="112"/>
      <c r="K90" s="112"/>
      <c r="L90" s="112"/>
      <c r="M90" s="3"/>
      <c r="N90" s="3"/>
      <c r="O90" s="3"/>
      <c r="P90" s="3"/>
      <c r="Q90" s="3"/>
      <c r="R90" s="3"/>
      <c r="S90" s="3"/>
      <c r="T90" s="3"/>
      <c r="U90" s="3"/>
      <c r="V90" s="3"/>
      <c r="W90" s="3"/>
      <c r="X90" s="3"/>
      <c r="Y90" s="3"/>
      <c r="Z90" s="3"/>
    </row>
    <row r="91">
      <c r="A91" s="185" t="s">
        <v>286</v>
      </c>
      <c r="B91" s="186">
        <v>9.0</v>
      </c>
      <c r="C91" s="186">
        <v>175.0</v>
      </c>
      <c r="D91" s="186">
        <v>17.0</v>
      </c>
      <c r="E91" s="186">
        <v>137.0</v>
      </c>
      <c r="F91" s="112"/>
      <c r="G91" s="112"/>
      <c r="H91" s="112"/>
      <c r="I91" s="112"/>
      <c r="J91" s="112"/>
      <c r="K91" s="112"/>
      <c r="L91" s="112"/>
      <c r="M91" s="3"/>
      <c r="N91" s="3"/>
      <c r="O91" s="3"/>
      <c r="P91" s="3"/>
      <c r="Q91" s="3"/>
      <c r="R91" s="3"/>
      <c r="S91" s="3"/>
      <c r="T91" s="3"/>
      <c r="U91" s="3"/>
      <c r="V91" s="3"/>
      <c r="W91" s="3"/>
      <c r="X91" s="3"/>
      <c r="Y91" s="3"/>
      <c r="Z91" s="3"/>
    </row>
    <row r="92">
      <c r="A92" s="185" t="s">
        <v>286</v>
      </c>
      <c r="B92" s="186">
        <v>25.0</v>
      </c>
      <c r="C92" s="186">
        <v>122.0</v>
      </c>
      <c r="D92" s="186">
        <v>27.0</v>
      </c>
      <c r="E92" s="186">
        <v>130.0</v>
      </c>
      <c r="F92" s="112"/>
      <c r="G92" s="112"/>
      <c r="H92" s="112"/>
      <c r="I92" s="112"/>
      <c r="J92" s="112"/>
      <c r="K92" s="112"/>
      <c r="L92" s="112"/>
      <c r="M92" s="3"/>
      <c r="N92" s="3"/>
      <c r="O92" s="3"/>
      <c r="P92" s="3"/>
      <c r="Q92" s="3"/>
      <c r="R92" s="3"/>
      <c r="S92" s="3"/>
      <c r="T92" s="3"/>
      <c r="U92" s="3"/>
      <c r="V92" s="3"/>
      <c r="W92" s="3"/>
      <c r="X92" s="3"/>
      <c r="Y92" s="3"/>
      <c r="Z92" s="3"/>
    </row>
    <row r="93">
      <c r="A93" s="185" t="s">
        <v>286</v>
      </c>
      <c r="B93" s="186">
        <v>17.0</v>
      </c>
      <c r="C93" s="186">
        <v>169.0</v>
      </c>
      <c r="D93" s="186">
        <v>26.0</v>
      </c>
      <c r="E93" s="186">
        <v>150.0</v>
      </c>
      <c r="F93" s="112"/>
      <c r="G93" s="112"/>
      <c r="H93" s="112"/>
      <c r="I93" s="112"/>
      <c r="J93" s="112"/>
      <c r="K93" s="112"/>
      <c r="L93" s="112"/>
      <c r="M93" s="3"/>
      <c r="N93" s="3"/>
      <c r="O93" s="3"/>
      <c r="P93" s="3"/>
      <c r="Q93" s="3"/>
      <c r="R93" s="3"/>
      <c r="S93" s="3"/>
      <c r="T93" s="3"/>
      <c r="U93" s="3"/>
      <c r="V93" s="3"/>
      <c r="W93" s="3"/>
      <c r="X93" s="3"/>
      <c r="Y93" s="3"/>
      <c r="Z93" s="3"/>
    </row>
    <row r="94">
      <c r="A94" s="187" t="s">
        <v>289</v>
      </c>
      <c r="B94" s="188"/>
      <c r="C94" s="188"/>
      <c r="D94" s="188"/>
      <c r="E94" s="188"/>
      <c r="F94" s="112"/>
      <c r="G94" s="112"/>
      <c r="H94" s="112"/>
      <c r="I94" s="112"/>
      <c r="J94" s="112"/>
      <c r="K94" s="112"/>
      <c r="L94" s="112"/>
      <c r="M94" s="3"/>
      <c r="N94" s="3"/>
      <c r="O94" s="3"/>
      <c r="P94" s="3"/>
      <c r="Q94" s="3"/>
      <c r="R94" s="3"/>
      <c r="S94" s="3"/>
      <c r="T94" s="3"/>
      <c r="U94" s="3"/>
      <c r="V94" s="3"/>
      <c r="W94" s="3"/>
      <c r="X94" s="3"/>
      <c r="Y94" s="3"/>
      <c r="Z94" s="3"/>
    </row>
    <row r="95">
      <c r="A95" s="187" t="s">
        <v>289</v>
      </c>
      <c r="B95" s="188"/>
      <c r="C95" s="188"/>
      <c r="D95" s="188"/>
      <c r="E95" s="188"/>
      <c r="F95" s="112"/>
      <c r="G95" s="112"/>
      <c r="H95" s="112"/>
      <c r="I95" s="112"/>
      <c r="J95" s="112"/>
      <c r="K95" s="112"/>
      <c r="L95" s="112"/>
      <c r="M95" s="3"/>
      <c r="N95" s="3"/>
      <c r="O95" s="3"/>
      <c r="P95" s="3"/>
      <c r="Q95" s="3"/>
      <c r="R95" s="3"/>
      <c r="S95" s="3"/>
      <c r="T95" s="3"/>
      <c r="U95" s="3"/>
      <c r="V95" s="3"/>
      <c r="W95" s="3"/>
      <c r="X95" s="3"/>
      <c r="Y95" s="3"/>
      <c r="Z95" s="3"/>
    </row>
    <row r="96">
      <c r="A96" s="187" t="s">
        <v>289</v>
      </c>
      <c r="B96" s="188"/>
      <c r="C96" s="188"/>
      <c r="D96" s="188"/>
      <c r="E96" s="188"/>
      <c r="F96" s="112"/>
      <c r="G96" s="112"/>
      <c r="H96" s="112"/>
      <c r="I96" s="112"/>
      <c r="J96" s="112"/>
      <c r="K96" s="112"/>
      <c r="L96" s="112"/>
      <c r="M96" s="3"/>
      <c r="N96" s="3"/>
      <c r="O96" s="3"/>
      <c r="P96" s="3"/>
      <c r="Q96" s="3"/>
      <c r="R96" s="3"/>
      <c r="S96" s="3"/>
      <c r="T96" s="3"/>
      <c r="U96" s="3"/>
      <c r="V96" s="3"/>
      <c r="W96" s="3"/>
      <c r="X96" s="3"/>
      <c r="Y96" s="3"/>
      <c r="Z96" s="3"/>
    </row>
    <row r="97">
      <c r="A97" s="187" t="s">
        <v>289</v>
      </c>
      <c r="B97" s="188"/>
      <c r="C97" s="188"/>
      <c r="D97" s="188"/>
      <c r="E97" s="188"/>
      <c r="F97" s="112"/>
      <c r="G97" s="112"/>
      <c r="H97" s="112"/>
      <c r="I97" s="112"/>
      <c r="J97" s="112"/>
      <c r="K97" s="112"/>
      <c r="L97" s="112"/>
      <c r="M97" s="3"/>
      <c r="N97" s="3"/>
      <c r="O97" s="3"/>
      <c r="P97" s="3"/>
      <c r="Q97" s="3"/>
      <c r="R97" s="3"/>
      <c r="S97" s="3"/>
      <c r="T97" s="3"/>
      <c r="U97" s="3"/>
      <c r="V97" s="3"/>
      <c r="W97" s="3"/>
      <c r="X97" s="3"/>
      <c r="Y97" s="3"/>
      <c r="Z97" s="3"/>
    </row>
    <row r="98">
      <c r="A98" s="187" t="s">
        <v>289</v>
      </c>
      <c r="B98" s="188"/>
      <c r="C98" s="188"/>
      <c r="D98" s="188"/>
      <c r="E98" s="188"/>
      <c r="F98" s="112"/>
      <c r="G98" s="112"/>
      <c r="H98" s="112"/>
      <c r="I98" s="112"/>
      <c r="J98" s="112"/>
      <c r="K98" s="112"/>
      <c r="L98" s="112"/>
      <c r="M98" s="3"/>
      <c r="N98" s="3"/>
      <c r="O98" s="3"/>
      <c r="P98" s="3"/>
      <c r="Q98" s="3"/>
      <c r="R98" s="3"/>
      <c r="S98" s="3"/>
      <c r="T98" s="3"/>
      <c r="U98" s="3"/>
      <c r="V98" s="3"/>
      <c r="W98" s="3"/>
      <c r="X98" s="3"/>
      <c r="Y98" s="3"/>
      <c r="Z98" s="3"/>
    </row>
    <row r="99">
      <c r="A99" s="187" t="s">
        <v>289</v>
      </c>
      <c r="B99" s="188"/>
      <c r="C99" s="188"/>
      <c r="D99" s="188"/>
      <c r="E99" s="188"/>
      <c r="F99" s="112"/>
      <c r="G99" s="112"/>
      <c r="H99" s="112"/>
      <c r="I99" s="112"/>
      <c r="J99" s="112"/>
      <c r="K99" s="112"/>
      <c r="L99" s="112"/>
      <c r="M99" s="3"/>
      <c r="N99" s="3"/>
      <c r="O99" s="3"/>
      <c r="P99" s="3"/>
      <c r="Q99" s="3"/>
      <c r="R99" s="3"/>
      <c r="S99" s="3"/>
      <c r="T99" s="3"/>
      <c r="U99" s="3"/>
      <c r="V99" s="3"/>
      <c r="W99" s="3"/>
      <c r="X99" s="3"/>
      <c r="Y99" s="3"/>
      <c r="Z99" s="3"/>
    </row>
    <row r="100">
      <c r="A100" s="187" t="s">
        <v>289</v>
      </c>
      <c r="B100" s="188"/>
      <c r="C100" s="188"/>
      <c r="D100" s="188"/>
      <c r="E100" s="188"/>
      <c r="F100" s="112"/>
      <c r="G100" s="112"/>
      <c r="H100" s="112"/>
      <c r="I100" s="112"/>
      <c r="J100" s="112"/>
      <c r="K100" s="112"/>
      <c r="L100" s="112"/>
      <c r="M100" s="3"/>
      <c r="N100" s="3"/>
      <c r="O100" s="3"/>
      <c r="P100" s="3"/>
      <c r="Q100" s="3"/>
      <c r="R100" s="3"/>
      <c r="S100" s="3"/>
      <c r="T100" s="3"/>
      <c r="U100" s="3"/>
      <c r="V100" s="3"/>
      <c r="W100" s="3"/>
      <c r="X100" s="3"/>
      <c r="Y100" s="3"/>
      <c r="Z100" s="3"/>
    </row>
    <row r="101">
      <c r="A101" s="187" t="s">
        <v>289</v>
      </c>
      <c r="B101" s="188">
        <v>2152.0</v>
      </c>
      <c r="C101" s="188"/>
      <c r="D101" s="188"/>
      <c r="E101" s="188"/>
      <c r="F101" s="112"/>
      <c r="G101" s="112"/>
      <c r="H101" s="112"/>
      <c r="I101" s="112"/>
      <c r="J101" s="112"/>
      <c r="K101" s="112"/>
      <c r="L101" s="112"/>
      <c r="M101" s="3"/>
      <c r="N101" s="3"/>
      <c r="O101" s="3"/>
      <c r="P101" s="3"/>
      <c r="Q101" s="3"/>
      <c r="R101" s="3"/>
      <c r="S101" s="3"/>
      <c r="T101" s="3"/>
      <c r="U101" s="3"/>
      <c r="V101" s="3"/>
      <c r="W101" s="3"/>
      <c r="X101" s="3"/>
      <c r="Y101" s="3"/>
      <c r="Z101" s="3"/>
    </row>
    <row r="102">
      <c r="A102" s="187" t="s">
        <v>289</v>
      </c>
      <c r="B102" s="188"/>
      <c r="C102" s="188"/>
      <c r="D102" s="188"/>
      <c r="E102" s="188"/>
      <c r="F102" s="112"/>
      <c r="G102" s="112"/>
      <c r="H102" s="112"/>
      <c r="I102" s="112"/>
      <c r="J102" s="112"/>
      <c r="K102" s="112"/>
      <c r="L102" s="112"/>
      <c r="M102" s="3"/>
      <c r="N102" s="3"/>
      <c r="O102" s="3"/>
      <c r="P102" s="3"/>
      <c r="Q102" s="3"/>
      <c r="R102" s="3"/>
      <c r="S102" s="3"/>
      <c r="T102" s="3"/>
      <c r="U102" s="3"/>
      <c r="V102" s="3"/>
      <c r="W102" s="3"/>
      <c r="X102" s="3"/>
      <c r="Y102" s="3"/>
      <c r="Z102" s="3"/>
    </row>
    <row r="103">
      <c r="A103" s="187" t="s">
        <v>289</v>
      </c>
      <c r="B103" s="188"/>
      <c r="C103" s="188"/>
      <c r="D103" s="188"/>
      <c r="E103" s="188"/>
      <c r="F103" s="112"/>
      <c r="G103" s="112"/>
      <c r="H103" s="112"/>
      <c r="I103" s="112"/>
      <c r="J103" s="112"/>
      <c r="K103" s="112"/>
      <c r="L103" s="112"/>
      <c r="M103" s="3"/>
      <c r="N103" s="3"/>
      <c r="O103" s="3"/>
      <c r="P103" s="3"/>
      <c r="Q103" s="3"/>
      <c r="R103" s="3"/>
      <c r="S103" s="3"/>
      <c r="T103" s="3"/>
      <c r="U103" s="3"/>
      <c r="V103" s="3"/>
      <c r="W103" s="3"/>
      <c r="X103" s="3"/>
      <c r="Y103" s="3"/>
      <c r="Z103" s="3"/>
    </row>
    <row r="104">
      <c r="A104" s="187" t="s">
        <v>289</v>
      </c>
      <c r="B104" s="188"/>
      <c r="C104" s="188"/>
      <c r="D104" s="188"/>
      <c r="E104" s="188"/>
      <c r="F104" s="112"/>
      <c r="G104" s="112"/>
      <c r="H104" s="112"/>
      <c r="I104" s="112"/>
      <c r="J104" s="112"/>
      <c r="K104" s="112"/>
      <c r="L104" s="112"/>
      <c r="M104" s="3"/>
      <c r="N104" s="3"/>
      <c r="O104" s="3"/>
      <c r="P104" s="3"/>
      <c r="Q104" s="3"/>
      <c r="R104" s="3"/>
      <c r="S104" s="3"/>
      <c r="T104" s="3"/>
      <c r="U104" s="3"/>
      <c r="V104" s="3"/>
      <c r="W104" s="3"/>
      <c r="X104" s="3"/>
      <c r="Y104" s="3"/>
      <c r="Z104" s="3"/>
    </row>
    <row r="105">
      <c r="A105" s="187" t="s">
        <v>289</v>
      </c>
      <c r="B105" s="188"/>
      <c r="C105" s="188"/>
      <c r="D105" s="188"/>
      <c r="E105" s="188"/>
      <c r="F105" s="112"/>
      <c r="G105" s="112"/>
      <c r="H105" s="112"/>
      <c r="I105" s="112"/>
      <c r="J105" s="112"/>
      <c r="K105" s="112"/>
      <c r="L105" s="112"/>
      <c r="M105" s="3"/>
      <c r="N105" s="3"/>
      <c r="O105" s="3"/>
      <c r="P105" s="3"/>
      <c r="Q105" s="3"/>
      <c r="R105" s="3"/>
      <c r="S105" s="3"/>
      <c r="T105" s="3"/>
      <c r="U105" s="3"/>
      <c r="V105" s="3"/>
      <c r="W105" s="3"/>
      <c r="X105" s="3"/>
      <c r="Y105" s="3"/>
      <c r="Z105" s="3"/>
    </row>
    <row r="106">
      <c r="A106" s="187" t="s">
        <v>289</v>
      </c>
      <c r="B106" s="188">
        <v>4526.0</v>
      </c>
      <c r="C106" s="188"/>
      <c r="D106" s="188"/>
      <c r="E106" s="188"/>
      <c r="F106" s="112"/>
      <c r="G106" s="112"/>
      <c r="H106" s="112"/>
      <c r="I106" s="112"/>
      <c r="J106" s="112"/>
      <c r="K106" s="112"/>
      <c r="L106" s="112"/>
      <c r="M106" s="3"/>
      <c r="N106" s="3"/>
      <c r="O106" s="3"/>
      <c r="P106" s="3"/>
      <c r="Q106" s="3"/>
      <c r="R106" s="3"/>
      <c r="S106" s="3"/>
      <c r="T106" s="3"/>
      <c r="U106" s="3"/>
      <c r="V106" s="3"/>
      <c r="W106" s="3"/>
      <c r="X106" s="3"/>
      <c r="Y106" s="3"/>
      <c r="Z106" s="3"/>
    </row>
    <row r="107">
      <c r="A107" s="187" t="s">
        <v>289</v>
      </c>
      <c r="B107" s="188"/>
      <c r="C107" s="188"/>
      <c r="D107" s="188"/>
      <c r="E107" s="188"/>
      <c r="F107" s="112"/>
      <c r="G107" s="112"/>
      <c r="H107" s="112"/>
      <c r="I107" s="112"/>
      <c r="J107" s="112"/>
      <c r="K107" s="112"/>
      <c r="L107" s="112"/>
      <c r="M107" s="3"/>
      <c r="N107" s="3"/>
      <c r="O107" s="3"/>
      <c r="P107" s="3"/>
      <c r="Q107" s="3"/>
      <c r="R107" s="3"/>
      <c r="S107" s="3"/>
      <c r="T107" s="3"/>
      <c r="U107" s="3"/>
      <c r="V107" s="3"/>
      <c r="W107" s="3"/>
      <c r="X107" s="3"/>
      <c r="Y107" s="3"/>
      <c r="Z107" s="3"/>
    </row>
    <row r="108">
      <c r="A108" s="187" t="s">
        <v>289</v>
      </c>
      <c r="B108" s="188"/>
      <c r="C108" s="188"/>
      <c r="D108" s="188"/>
      <c r="E108" s="188"/>
      <c r="F108" s="112"/>
      <c r="G108" s="112"/>
      <c r="H108" s="112"/>
      <c r="I108" s="112"/>
      <c r="J108" s="112"/>
      <c r="K108" s="112"/>
      <c r="L108" s="112"/>
      <c r="M108" s="3"/>
      <c r="N108" s="3"/>
      <c r="O108" s="3"/>
      <c r="P108" s="3"/>
      <c r="Q108" s="3"/>
      <c r="R108" s="3"/>
      <c r="S108" s="3"/>
      <c r="T108" s="3"/>
      <c r="U108" s="3"/>
      <c r="V108" s="3"/>
      <c r="W108" s="3"/>
      <c r="X108" s="3"/>
      <c r="Y108" s="3"/>
      <c r="Z108" s="3"/>
    </row>
    <row r="109">
      <c r="A109" s="187" t="s">
        <v>289</v>
      </c>
      <c r="B109" s="188"/>
      <c r="C109" s="188"/>
      <c r="D109" s="188"/>
      <c r="E109" s="188"/>
      <c r="F109" s="112"/>
      <c r="G109" s="112"/>
      <c r="H109" s="112"/>
      <c r="I109" s="112"/>
      <c r="J109" s="112"/>
      <c r="K109" s="112"/>
      <c r="L109" s="112"/>
      <c r="M109" s="3"/>
      <c r="N109" s="3"/>
      <c r="O109" s="3"/>
      <c r="P109" s="3"/>
      <c r="Q109" s="3"/>
      <c r="R109" s="3"/>
      <c r="S109" s="3"/>
      <c r="T109" s="3"/>
      <c r="U109" s="3"/>
      <c r="V109" s="3"/>
      <c r="W109" s="3"/>
      <c r="X109" s="3"/>
      <c r="Y109" s="3"/>
      <c r="Z109" s="3"/>
    </row>
    <row r="110">
      <c r="A110" s="187" t="s">
        <v>289</v>
      </c>
      <c r="B110" s="188"/>
      <c r="C110" s="188"/>
      <c r="D110" s="188"/>
      <c r="E110" s="188"/>
      <c r="F110" s="112"/>
      <c r="G110" s="112"/>
      <c r="H110" s="112"/>
      <c r="I110" s="112"/>
      <c r="J110" s="112"/>
      <c r="K110" s="112"/>
      <c r="L110" s="112"/>
      <c r="M110" s="3"/>
      <c r="N110" s="3"/>
      <c r="O110" s="3"/>
      <c r="P110" s="3"/>
      <c r="Q110" s="3"/>
      <c r="R110" s="3"/>
      <c r="S110" s="3"/>
      <c r="T110" s="3"/>
      <c r="U110" s="3"/>
      <c r="V110" s="3"/>
      <c r="W110" s="3"/>
      <c r="X110" s="3"/>
      <c r="Y110" s="3"/>
      <c r="Z110" s="3"/>
    </row>
    <row r="111">
      <c r="A111" s="187" t="s">
        <v>289</v>
      </c>
      <c r="B111" s="188"/>
      <c r="C111" s="188"/>
      <c r="D111" s="188"/>
      <c r="E111" s="188"/>
      <c r="F111" s="112"/>
      <c r="G111" s="112"/>
      <c r="H111" s="112"/>
      <c r="I111" s="112"/>
      <c r="J111" s="112"/>
      <c r="K111" s="112"/>
      <c r="L111" s="112"/>
      <c r="M111" s="3"/>
      <c r="N111" s="3"/>
      <c r="O111" s="3"/>
      <c r="P111" s="3"/>
      <c r="Q111" s="3"/>
      <c r="R111" s="3"/>
      <c r="S111" s="3"/>
      <c r="T111" s="3"/>
      <c r="U111" s="3"/>
      <c r="V111" s="3"/>
      <c r="W111" s="3"/>
      <c r="X111" s="3"/>
      <c r="Y111" s="3"/>
      <c r="Z111" s="3"/>
    </row>
    <row r="112">
      <c r="A112" s="187" t="s">
        <v>289</v>
      </c>
      <c r="B112" s="188"/>
      <c r="C112" s="188"/>
      <c r="D112" s="188"/>
      <c r="E112" s="188"/>
      <c r="F112" s="112"/>
      <c r="G112" s="112"/>
      <c r="H112" s="112"/>
      <c r="I112" s="112"/>
      <c r="J112" s="112"/>
      <c r="K112" s="112"/>
      <c r="L112" s="112"/>
      <c r="M112" s="3"/>
      <c r="N112" s="3"/>
      <c r="O112" s="3"/>
      <c r="P112" s="3"/>
      <c r="Q112" s="3"/>
      <c r="R112" s="3"/>
      <c r="S112" s="3"/>
      <c r="T112" s="3"/>
      <c r="U112" s="3"/>
      <c r="V112" s="3"/>
      <c r="W112" s="3"/>
      <c r="X112" s="3"/>
      <c r="Y112" s="3"/>
      <c r="Z112" s="3"/>
    </row>
    <row r="113">
      <c r="A113" s="187" t="s">
        <v>289</v>
      </c>
      <c r="B113" s="188"/>
      <c r="C113" s="188"/>
      <c r="D113" s="188"/>
      <c r="E113" s="188"/>
      <c r="F113" s="112"/>
      <c r="G113" s="112"/>
      <c r="H113" s="112"/>
      <c r="I113" s="112"/>
      <c r="J113" s="112"/>
      <c r="K113" s="112"/>
      <c r="L113" s="112"/>
      <c r="M113" s="3"/>
      <c r="N113" s="3"/>
      <c r="O113" s="3"/>
      <c r="P113" s="3"/>
      <c r="Q113" s="3"/>
      <c r="R113" s="3"/>
      <c r="S113" s="3"/>
      <c r="T113" s="3"/>
      <c r="U113" s="3"/>
      <c r="V113" s="3"/>
      <c r="W113" s="3"/>
      <c r="X113" s="3"/>
      <c r="Y113" s="3"/>
      <c r="Z113" s="3"/>
    </row>
    <row r="114">
      <c r="A114" s="187" t="s">
        <v>289</v>
      </c>
      <c r="B114" s="188"/>
      <c r="C114" s="188"/>
      <c r="D114" s="188"/>
      <c r="E114" s="188"/>
      <c r="F114" s="112"/>
      <c r="G114" s="112"/>
      <c r="H114" s="112"/>
      <c r="I114" s="112"/>
      <c r="J114" s="112"/>
      <c r="K114" s="112"/>
      <c r="L114" s="112"/>
      <c r="M114" s="3"/>
      <c r="N114" s="3"/>
      <c r="O114" s="3"/>
      <c r="P114" s="3"/>
      <c r="Q114" s="3"/>
      <c r="R114" s="3"/>
      <c r="S114" s="3"/>
      <c r="T114" s="3"/>
      <c r="U114" s="3"/>
      <c r="V114" s="3"/>
      <c r="W114" s="3"/>
      <c r="X114" s="3"/>
      <c r="Y114" s="3"/>
      <c r="Z114" s="3"/>
    </row>
    <row r="115">
      <c r="A115" s="187" t="s">
        <v>289</v>
      </c>
      <c r="B115" s="188"/>
      <c r="C115" s="188"/>
      <c r="D115" s="188"/>
      <c r="E115" s="188"/>
      <c r="F115" s="112"/>
      <c r="G115" s="112"/>
      <c r="H115" s="112"/>
      <c r="I115" s="112"/>
      <c r="J115" s="112"/>
      <c r="K115" s="112"/>
      <c r="L115" s="112"/>
      <c r="M115" s="3"/>
      <c r="N115" s="3"/>
      <c r="O115" s="3"/>
      <c r="P115" s="3"/>
      <c r="Q115" s="3"/>
      <c r="R115" s="3"/>
      <c r="S115" s="3"/>
      <c r="T115" s="3"/>
      <c r="U115" s="3"/>
      <c r="V115" s="3"/>
      <c r="W115" s="3"/>
      <c r="X115" s="3"/>
      <c r="Y115" s="3"/>
      <c r="Z115" s="3"/>
    </row>
    <row r="116">
      <c r="A116" s="187" t="s">
        <v>289</v>
      </c>
      <c r="B116" s="188"/>
      <c r="C116" s="188"/>
      <c r="D116" s="188"/>
      <c r="E116" s="188"/>
      <c r="F116" s="112"/>
      <c r="G116" s="112"/>
      <c r="H116" s="112"/>
      <c r="I116" s="112"/>
      <c r="J116" s="112"/>
      <c r="K116" s="112"/>
      <c r="L116" s="112"/>
      <c r="M116" s="3"/>
      <c r="N116" s="3"/>
      <c r="O116" s="3"/>
      <c r="P116" s="3"/>
      <c r="Q116" s="3"/>
      <c r="R116" s="3"/>
      <c r="S116" s="3"/>
      <c r="T116" s="3"/>
      <c r="U116" s="3"/>
      <c r="V116" s="3"/>
      <c r="W116" s="3"/>
      <c r="X116" s="3"/>
      <c r="Y116" s="3"/>
      <c r="Z116" s="3"/>
    </row>
    <row r="117">
      <c r="A117" s="187" t="s">
        <v>289</v>
      </c>
      <c r="B117" s="188"/>
      <c r="C117" s="188"/>
      <c r="D117" s="188"/>
      <c r="E117" s="188"/>
      <c r="F117" s="112"/>
      <c r="G117" s="112"/>
      <c r="H117" s="112"/>
      <c r="I117" s="112"/>
      <c r="J117" s="112"/>
      <c r="K117" s="112"/>
      <c r="L117" s="112"/>
      <c r="M117" s="3"/>
      <c r="N117" s="3"/>
      <c r="O117" s="3"/>
      <c r="P117" s="3"/>
      <c r="Q117" s="3"/>
      <c r="R117" s="3"/>
      <c r="S117" s="3"/>
      <c r="T117" s="3"/>
      <c r="U117" s="3"/>
      <c r="V117" s="3"/>
      <c r="W117" s="3"/>
      <c r="X117" s="3"/>
      <c r="Y117" s="3"/>
      <c r="Z117" s="3"/>
    </row>
    <row r="118">
      <c r="A118" s="187" t="s">
        <v>289</v>
      </c>
      <c r="B118" s="188"/>
      <c r="C118" s="188"/>
      <c r="D118" s="188"/>
      <c r="E118" s="188"/>
      <c r="F118" s="112"/>
      <c r="G118" s="112"/>
      <c r="H118" s="112"/>
      <c r="I118" s="112"/>
      <c r="J118" s="112"/>
      <c r="K118" s="112"/>
      <c r="L118" s="112"/>
      <c r="M118" s="3"/>
      <c r="N118" s="3"/>
      <c r="O118" s="3"/>
      <c r="P118" s="3"/>
      <c r="Q118" s="3"/>
      <c r="R118" s="3"/>
      <c r="S118" s="3"/>
      <c r="T118" s="3"/>
      <c r="U118" s="3"/>
      <c r="V118" s="3"/>
      <c r="W118" s="3"/>
      <c r="X118" s="3"/>
      <c r="Y118" s="3"/>
      <c r="Z118" s="3"/>
    </row>
    <row r="119">
      <c r="A119" s="187" t="s">
        <v>289</v>
      </c>
      <c r="B119" s="188"/>
      <c r="C119" s="188"/>
      <c r="D119" s="188"/>
      <c r="E119" s="188"/>
      <c r="F119" s="112"/>
      <c r="G119" s="112"/>
      <c r="H119" s="112"/>
      <c r="I119" s="112"/>
      <c r="J119" s="112"/>
      <c r="K119" s="112"/>
      <c r="L119" s="112"/>
      <c r="M119" s="3"/>
      <c r="N119" s="3"/>
      <c r="O119" s="3"/>
      <c r="P119" s="3"/>
      <c r="Q119" s="3"/>
      <c r="R119" s="3"/>
      <c r="S119" s="3"/>
      <c r="T119" s="3"/>
      <c r="U119" s="3"/>
      <c r="V119" s="3"/>
      <c r="W119" s="3"/>
      <c r="X119" s="3"/>
      <c r="Y119" s="3"/>
      <c r="Z119" s="3"/>
    </row>
    <row r="120">
      <c r="A120" s="187" t="s">
        <v>289</v>
      </c>
      <c r="B120" s="188"/>
      <c r="C120" s="188"/>
      <c r="D120" s="188"/>
      <c r="E120" s="188"/>
      <c r="F120" s="112"/>
      <c r="G120" s="112"/>
      <c r="H120" s="112"/>
      <c r="I120" s="112"/>
      <c r="J120" s="112"/>
      <c r="K120" s="112"/>
      <c r="L120" s="112"/>
      <c r="M120" s="3"/>
      <c r="N120" s="3"/>
      <c r="O120" s="3"/>
      <c r="P120" s="3"/>
      <c r="Q120" s="3"/>
      <c r="R120" s="3"/>
      <c r="S120" s="3"/>
      <c r="T120" s="3"/>
      <c r="U120" s="3"/>
      <c r="V120" s="3"/>
      <c r="W120" s="3"/>
      <c r="X120" s="3"/>
      <c r="Y120" s="3"/>
      <c r="Z120" s="3"/>
    </row>
    <row r="121">
      <c r="A121" s="187" t="s">
        <v>289</v>
      </c>
      <c r="B121" s="188"/>
      <c r="C121" s="188"/>
      <c r="D121" s="188"/>
      <c r="E121" s="188"/>
      <c r="F121" s="112"/>
      <c r="G121" s="112"/>
      <c r="H121" s="112"/>
      <c r="I121" s="112"/>
      <c r="J121" s="112"/>
      <c r="K121" s="112"/>
      <c r="L121" s="112"/>
      <c r="M121" s="3"/>
      <c r="N121" s="3"/>
      <c r="O121" s="3"/>
      <c r="P121" s="3"/>
      <c r="Q121" s="3"/>
      <c r="R121" s="3"/>
      <c r="S121" s="3"/>
      <c r="T121" s="3"/>
      <c r="U121" s="3"/>
      <c r="V121" s="3"/>
      <c r="W121" s="3"/>
      <c r="X121" s="3"/>
      <c r="Y121" s="3"/>
      <c r="Z121" s="3"/>
    </row>
    <row r="122">
      <c r="A122" s="187" t="s">
        <v>289</v>
      </c>
      <c r="B122" s="188"/>
      <c r="C122" s="188"/>
      <c r="D122" s="188"/>
      <c r="E122" s="188"/>
      <c r="F122" s="112"/>
      <c r="G122" s="112"/>
      <c r="H122" s="112"/>
      <c r="I122" s="112"/>
      <c r="J122" s="112"/>
      <c r="K122" s="112"/>
      <c r="L122" s="112"/>
      <c r="M122" s="3"/>
      <c r="N122" s="3"/>
      <c r="O122" s="3"/>
      <c r="P122" s="3"/>
      <c r="Q122" s="3"/>
      <c r="R122" s="3"/>
      <c r="S122" s="3"/>
      <c r="T122" s="3"/>
      <c r="U122" s="3"/>
      <c r="V122" s="3"/>
      <c r="W122" s="3"/>
      <c r="X122" s="3"/>
      <c r="Y122" s="3"/>
      <c r="Z122" s="3"/>
    </row>
    <row r="123">
      <c r="A123" s="187" t="s">
        <v>289</v>
      </c>
      <c r="B123" s="188"/>
      <c r="C123" s="188"/>
      <c r="D123" s="188"/>
      <c r="E123" s="188"/>
      <c r="F123" s="112"/>
      <c r="G123" s="112"/>
      <c r="H123" s="112"/>
      <c r="I123" s="112"/>
      <c r="J123" s="112"/>
      <c r="K123" s="112"/>
      <c r="L123" s="112"/>
      <c r="M123" s="3"/>
      <c r="N123" s="3"/>
      <c r="O123" s="3"/>
      <c r="P123" s="3"/>
      <c r="Q123" s="3"/>
      <c r="R123" s="3"/>
      <c r="S123" s="3"/>
      <c r="T123" s="3"/>
      <c r="U123" s="3"/>
      <c r="V123" s="3"/>
      <c r="W123" s="3"/>
      <c r="X123" s="3"/>
      <c r="Y123" s="3"/>
      <c r="Z123" s="3"/>
    </row>
    <row r="124">
      <c r="A124" s="189" t="s">
        <v>293</v>
      </c>
      <c r="B124" s="190"/>
      <c r="C124" s="190"/>
      <c r="D124" s="190"/>
      <c r="E124" s="190"/>
      <c r="F124" s="112"/>
      <c r="G124" s="112"/>
      <c r="H124" s="112"/>
      <c r="I124" s="112"/>
      <c r="J124" s="112"/>
      <c r="K124" s="112"/>
      <c r="L124" s="112"/>
      <c r="M124" s="3"/>
      <c r="N124" s="3"/>
      <c r="O124" s="3"/>
      <c r="P124" s="3"/>
      <c r="Q124" s="3"/>
      <c r="R124" s="3"/>
      <c r="S124" s="3"/>
      <c r="T124" s="3"/>
      <c r="U124" s="3"/>
      <c r="V124" s="3"/>
      <c r="W124" s="3"/>
      <c r="X124" s="3"/>
      <c r="Y124" s="3"/>
      <c r="Z124" s="3"/>
    </row>
    <row r="125">
      <c r="A125" s="189" t="s">
        <v>293</v>
      </c>
      <c r="B125" s="190"/>
      <c r="C125" s="190"/>
      <c r="D125" s="190"/>
      <c r="E125" s="190"/>
      <c r="F125" s="112"/>
      <c r="G125" s="112"/>
      <c r="H125" s="112"/>
      <c r="I125" s="112"/>
      <c r="J125" s="112"/>
      <c r="K125" s="112"/>
      <c r="L125" s="112"/>
      <c r="M125" s="3"/>
      <c r="N125" s="3"/>
      <c r="O125" s="3"/>
      <c r="P125" s="3"/>
      <c r="Q125" s="3"/>
      <c r="R125" s="3"/>
      <c r="S125" s="3"/>
      <c r="T125" s="3"/>
      <c r="U125" s="3"/>
      <c r="V125" s="3"/>
      <c r="W125" s="3"/>
      <c r="X125" s="3"/>
      <c r="Y125" s="3"/>
      <c r="Z125" s="3"/>
    </row>
    <row r="126">
      <c r="A126" s="189" t="s">
        <v>293</v>
      </c>
      <c r="B126" s="190"/>
      <c r="C126" s="190"/>
      <c r="D126" s="190"/>
      <c r="E126" s="190"/>
      <c r="F126" s="112"/>
      <c r="G126" s="112"/>
      <c r="H126" s="112"/>
      <c r="I126" s="112"/>
      <c r="J126" s="112"/>
      <c r="K126" s="112"/>
      <c r="L126" s="112"/>
      <c r="M126" s="3"/>
      <c r="N126" s="3"/>
      <c r="O126" s="3"/>
      <c r="P126" s="3"/>
      <c r="Q126" s="3"/>
      <c r="R126" s="3"/>
      <c r="S126" s="3"/>
      <c r="T126" s="3"/>
      <c r="U126" s="3"/>
      <c r="V126" s="3"/>
      <c r="W126" s="3"/>
      <c r="X126" s="3"/>
      <c r="Y126" s="3"/>
      <c r="Z126" s="3"/>
    </row>
    <row r="127">
      <c r="A127" s="189" t="s">
        <v>293</v>
      </c>
      <c r="B127" s="190">
        <v>2761.0</v>
      </c>
      <c r="C127" s="190">
        <v>677.0</v>
      </c>
      <c r="D127" s="190"/>
      <c r="E127" s="190"/>
      <c r="F127" s="112"/>
      <c r="G127" s="112"/>
      <c r="H127" s="112"/>
      <c r="I127" s="112"/>
      <c r="J127" s="112"/>
      <c r="K127" s="112"/>
      <c r="L127" s="112"/>
      <c r="M127" s="3"/>
      <c r="N127" s="3"/>
      <c r="O127" s="3"/>
      <c r="P127" s="3"/>
      <c r="Q127" s="3"/>
      <c r="R127" s="3"/>
      <c r="S127" s="3"/>
      <c r="T127" s="3"/>
      <c r="U127" s="3"/>
      <c r="V127" s="3"/>
      <c r="W127" s="3"/>
      <c r="X127" s="3"/>
      <c r="Y127" s="3"/>
      <c r="Z127" s="3"/>
    </row>
    <row r="128">
      <c r="A128" s="189" t="s">
        <v>293</v>
      </c>
      <c r="B128" s="190"/>
      <c r="C128" s="190"/>
      <c r="D128" s="190"/>
      <c r="E128" s="190"/>
      <c r="F128" s="112"/>
      <c r="G128" s="112"/>
      <c r="H128" s="112"/>
      <c r="I128" s="112"/>
      <c r="J128" s="112"/>
      <c r="K128" s="112"/>
      <c r="L128" s="112"/>
      <c r="M128" s="3"/>
      <c r="N128" s="3"/>
      <c r="O128" s="3"/>
      <c r="P128" s="3"/>
      <c r="Q128" s="3"/>
      <c r="R128" s="3"/>
      <c r="S128" s="3"/>
      <c r="T128" s="3"/>
      <c r="U128" s="3"/>
      <c r="V128" s="3"/>
      <c r="W128" s="3"/>
      <c r="X128" s="3"/>
      <c r="Y128" s="3"/>
      <c r="Z128" s="3"/>
    </row>
    <row r="129">
      <c r="A129" s="189" t="s">
        <v>293</v>
      </c>
      <c r="B129" s="190"/>
      <c r="C129" s="190"/>
      <c r="D129" s="190"/>
      <c r="E129" s="190"/>
      <c r="F129" s="112"/>
      <c r="G129" s="112"/>
      <c r="H129" s="112"/>
      <c r="I129" s="112"/>
      <c r="J129" s="112"/>
      <c r="K129" s="112"/>
      <c r="L129" s="112"/>
      <c r="M129" s="3"/>
      <c r="N129" s="3"/>
      <c r="O129" s="3"/>
      <c r="P129" s="3"/>
      <c r="Q129" s="3"/>
      <c r="R129" s="3"/>
      <c r="S129" s="3"/>
      <c r="T129" s="3"/>
      <c r="U129" s="3"/>
      <c r="V129" s="3"/>
      <c r="W129" s="3"/>
      <c r="X129" s="3"/>
      <c r="Y129" s="3"/>
      <c r="Z129" s="3"/>
    </row>
    <row r="130">
      <c r="A130" s="189" t="s">
        <v>293</v>
      </c>
      <c r="B130" s="190"/>
      <c r="C130" s="190"/>
      <c r="D130" s="190"/>
      <c r="E130" s="190"/>
      <c r="F130" s="112"/>
      <c r="G130" s="112"/>
      <c r="H130" s="112"/>
      <c r="I130" s="112"/>
      <c r="J130" s="112"/>
      <c r="K130" s="112"/>
      <c r="L130" s="112"/>
      <c r="M130" s="3"/>
      <c r="N130" s="3"/>
      <c r="O130" s="3"/>
      <c r="P130" s="3"/>
      <c r="Q130" s="3"/>
      <c r="R130" s="3"/>
      <c r="S130" s="3"/>
      <c r="T130" s="3"/>
      <c r="U130" s="3"/>
      <c r="V130" s="3"/>
      <c r="W130" s="3"/>
      <c r="X130" s="3"/>
      <c r="Y130" s="3"/>
      <c r="Z130" s="3"/>
    </row>
    <row r="131">
      <c r="A131" s="189" t="s">
        <v>293</v>
      </c>
      <c r="B131" s="190"/>
      <c r="C131" s="190"/>
      <c r="D131" s="190"/>
      <c r="E131" s="190"/>
      <c r="F131" s="112"/>
      <c r="G131" s="112"/>
      <c r="H131" s="112"/>
      <c r="I131" s="112"/>
      <c r="J131" s="112"/>
      <c r="K131" s="112"/>
      <c r="L131" s="112"/>
      <c r="M131" s="3"/>
      <c r="N131" s="3"/>
      <c r="O131" s="3"/>
      <c r="P131" s="3"/>
      <c r="Q131" s="3"/>
      <c r="R131" s="3"/>
      <c r="S131" s="3"/>
      <c r="T131" s="3"/>
      <c r="U131" s="3"/>
      <c r="V131" s="3"/>
      <c r="W131" s="3"/>
      <c r="X131" s="3"/>
      <c r="Y131" s="3"/>
      <c r="Z131" s="3"/>
    </row>
    <row r="132">
      <c r="A132" s="189" t="s">
        <v>293</v>
      </c>
      <c r="B132" s="190">
        <v>2215.0</v>
      </c>
      <c r="C132" s="190"/>
      <c r="D132" s="190"/>
      <c r="E132" s="190"/>
      <c r="F132" s="112"/>
      <c r="G132" s="112"/>
      <c r="H132" s="112"/>
      <c r="I132" s="112"/>
      <c r="J132" s="112"/>
      <c r="K132" s="112"/>
      <c r="L132" s="112"/>
      <c r="M132" s="3"/>
      <c r="N132" s="3"/>
      <c r="O132" s="3"/>
      <c r="P132" s="3"/>
      <c r="Q132" s="3"/>
      <c r="R132" s="3"/>
      <c r="S132" s="3"/>
      <c r="T132" s="3"/>
      <c r="U132" s="3"/>
      <c r="V132" s="3"/>
      <c r="W132" s="3"/>
      <c r="X132" s="3"/>
      <c r="Y132" s="3"/>
      <c r="Z132" s="3"/>
    </row>
    <row r="133">
      <c r="A133" s="189" t="s">
        <v>293</v>
      </c>
      <c r="B133" s="190"/>
      <c r="C133" s="190"/>
      <c r="D133" s="190"/>
      <c r="E133" s="190"/>
      <c r="F133" s="112"/>
      <c r="G133" s="112"/>
      <c r="H133" s="112"/>
      <c r="I133" s="112"/>
      <c r="J133" s="112"/>
      <c r="K133" s="112"/>
      <c r="L133" s="112"/>
      <c r="M133" s="3"/>
      <c r="N133" s="3"/>
      <c r="O133" s="3"/>
      <c r="P133" s="3"/>
      <c r="Q133" s="3"/>
      <c r="R133" s="3"/>
      <c r="S133" s="3"/>
      <c r="T133" s="3"/>
      <c r="U133" s="3"/>
      <c r="V133" s="3"/>
      <c r="W133" s="3"/>
      <c r="X133" s="3"/>
      <c r="Y133" s="3"/>
      <c r="Z133" s="3"/>
    </row>
    <row r="134">
      <c r="A134" s="189" t="s">
        <v>293</v>
      </c>
      <c r="B134" s="190"/>
      <c r="C134" s="190"/>
      <c r="D134" s="190"/>
      <c r="E134" s="190"/>
      <c r="F134" s="112"/>
      <c r="G134" s="112"/>
      <c r="H134" s="112"/>
      <c r="I134" s="112"/>
      <c r="J134" s="112"/>
      <c r="K134" s="112"/>
      <c r="L134" s="112"/>
      <c r="M134" s="3"/>
      <c r="N134" s="3"/>
      <c r="O134" s="3"/>
      <c r="P134" s="3"/>
      <c r="Q134" s="3"/>
      <c r="R134" s="3"/>
      <c r="S134" s="3"/>
      <c r="T134" s="3"/>
      <c r="U134" s="3"/>
      <c r="V134" s="3"/>
      <c r="W134" s="3"/>
      <c r="X134" s="3"/>
      <c r="Y134" s="3"/>
      <c r="Z134" s="3"/>
    </row>
    <row r="135">
      <c r="A135" s="189" t="s">
        <v>293</v>
      </c>
      <c r="B135" s="190"/>
      <c r="C135" s="190"/>
      <c r="D135" s="190"/>
      <c r="E135" s="190"/>
      <c r="F135" s="112"/>
      <c r="G135" s="112"/>
      <c r="H135" s="112"/>
      <c r="I135" s="112"/>
      <c r="J135" s="112"/>
      <c r="K135" s="112"/>
      <c r="L135" s="112"/>
      <c r="M135" s="3"/>
      <c r="N135" s="3"/>
      <c r="O135" s="3"/>
      <c r="P135" s="3"/>
      <c r="Q135" s="3"/>
      <c r="R135" s="3"/>
      <c r="S135" s="3"/>
      <c r="T135" s="3"/>
      <c r="U135" s="3"/>
      <c r="V135" s="3"/>
      <c r="W135" s="3"/>
      <c r="X135" s="3"/>
      <c r="Y135" s="3"/>
      <c r="Z135" s="3"/>
    </row>
    <row r="136">
      <c r="A136" s="189" t="s">
        <v>293</v>
      </c>
      <c r="B136" s="190"/>
      <c r="C136" s="190"/>
      <c r="D136" s="190"/>
      <c r="E136" s="190"/>
      <c r="F136" s="112"/>
      <c r="G136" s="112"/>
      <c r="H136" s="112"/>
      <c r="I136" s="112"/>
      <c r="J136" s="112"/>
      <c r="K136" s="112"/>
      <c r="L136" s="112"/>
      <c r="M136" s="3"/>
      <c r="N136" s="3"/>
      <c r="O136" s="3"/>
      <c r="P136" s="3"/>
      <c r="Q136" s="3"/>
      <c r="R136" s="3"/>
      <c r="S136" s="3"/>
      <c r="T136" s="3"/>
      <c r="U136" s="3"/>
      <c r="V136" s="3"/>
      <c r="W136" s="3"/>
      <c r="X136" s="3"/>
      <c r="Y136" s="3"/>
      <c r="Z136" s="3"/>
    </row>
    <row r="137">
      <c r="A137" s="189" t="s">
        <v>293</v>
      </c>
      <c r="B137" s="190"/>
      <c r="C137" s="190"/>
      <c r="D137" s="190"/>
      <c r="E137" s="190"/>
      <c r="F137" s="112"/>
      <c r="G137" s="112"/>
      <c r="H137" s="112"/>
      <c r="I137" s="112"/>
      <c r="J137" s="112"/>
      <c r="K137" s="112"/>
      <c r="L137" s="112"/>
      <c r="M137" s="3"/>
      <c r="N137" s="3"/>
      <c r="O137" s="3"/>
      <c r="P137" s="3"/>
      <c r="Q137" s="3"/>
      <c r="R137" s="3"/>
      <c r="S137" s="3"/>
      <c r="T137" s="3"/>
      <c r="U137" s="3"/>
      <c r="V137" s="3"/>
      <c r="W137" s="3"/>
      <c r="X137" s="3"/>
      <c r="Y137" s="3"/>
      <c r="Z137" s="3"/>
    </row>
    <row r="138">
      <c r="A138" s="189" t="s">
        <v>293</v>
      </c>
      <c r="B138" s="190">
        <v>4029.0</v>
      </c>
      <c r="C138" s="190"/>
      <c r="D138" s="190"/>
      <c r="E138" s="190"/>
      <c r="F138" s="112"/>
      <c r="G138" s="112"/>
      <c r="H138" s="112"/>
      <c r="I138" s="112"/>
      <c r="J138" s="112"/>
      <c r="K138" s="112"/>
      <c r="L138" s="112"/>
      <c r="M138" s="3"/>
      <c r="N138" s="3"/>
      <c r="O138" s="3"/>
      <c r="P138" s="3"/>
      <c r="Q138" s="3"/>
      <c r="R138" s="3"/>
      <c r="S138" s="3"/>
      <c r="T138" s="3"/>
      <c r="U138" s="3"/>
      <c r="V138" s="3"/>
      <c r="W138" s="3"/>
      <c r="X138" s="3"/>
      <c r="Y138" s="3"/>
      <c r="Z138" s="3"/>
    </row>
    <row r="139">
      <c r="A139" s="189" t="s">
        <v>293</v>
      </c>
      <c r="B139" s="190"/>
      <c r="C139" s="190"/>
      <c r="D139" s="190"/>
      <c r="E139" s="190"/>
      <c r="F139" s="112"/>
      <c r="G139" s="112"/>
      <c r="H139" s="112"/>
      <c r="I139" s="112"/>
      <c r="J139" s="112"/>
      <c r="K139" s="112"/>
      <c r="L139" s="112"/>
      <c r="M139" s="3"/>
      <c r="N139" s="3"/>
      <c r="O139" s="3"/>
      <c r="P139" s="3"/>
      <c r="Q139" s="3"/>
      <c r="R139" s="3"/>
      <c r="S139" s="3"/>
      <c r="T139" s="3"/>
      <c r="U139" s="3"/>
      <c r="V139" s="3"/>
      <c r="W139" s="3"/>
      <c r="X139" s="3"/>
      <c r="Y139" s="3"/>
      <c r="Z139" s="3"/>
    </row>
    <row r="140">
      <c r="A140" s="189" t="s">
        <v>293</v>
      </c>
      <c r="B140" s="190"/>
      <c r="C140" s="190"/>
      <c r="D140" s="190"/>
      <c r="E140" s="190"/>
      <c r="F140" s="112"/>
      <c r="G140" s="112"/>
      <c r="H140" s="112"/>
      <c r="I140" s="112"/>
      <c r="J140" s="112"/>
      <c r="K140" s="112"/>
      <c r="L140" s="112"/>
      <c r="M140" s="3"/>
      <c r="N140" s="3"/>
      <c r="O140" s="3"/>
      <c r="P140" s="3"/>
      <c r="Q140" s="3"/>
      <c r="R140" s="3"/>
      <c r="S140" s="3"/>
      <c r="T140" s="3"/>
      <c r="U140" s="3"/>
      <c r="V140" s="3"/>
      <c r="W140" s="3"/>
      <c r="X140" s="3"/>
      <c r="Y140" s="3"/>
      <c r="Z140" s="3"/>
    </row>
    <row r="141">
      <c r="A141" s="189" t="s">
        <v>293</v>
      </c>
      <c r="B141" s="190"/>
      <c r="C141" s="190"/>
      <c r="D141" s="190"/>
      <c r="E141" s="190"/>
      <c r="F141" s="112"/>
      <c r="G141" s="112"/>
      <c r="H141" s="112"/>
      <c r="I141" s="112"/>
      <c r="J141" s="112"/>
      <c r="K141" s="112"/>
      <c r="L141" s="112"/>
      <c r="M141" s="3"/>
      <c r="N141" s="3"/>
      <c r="O141" s="3"/>
      <c r="P141" s="3"/>
      <c r="Q141" s="3"/>
      <c r="R141" s="3"/>
      <c r="S141" s="3"/>
      <c r="T141" s="3"/>
      <c r="U141" s="3"/>
      <c r="V141" s="3"/>
      <c r="W141" s="3"/>
      <c r="X141" s="3"/>
      <c r="Y141" s="3"/>
      <c r="Z141" s="3"/>
    </row>
    <row r="142">
      <c r="A142" s="189" t="s">
        <v>293</v>
      </c>
      <c r="B142" s="190"/>
      <c r="C142" s="190"/>
      <c r="D142" s="190"/>
      <c r="E142" s="190"/>
      <c r="F142" s="112"/>
      <c r="G142" s="112"/>
      <c r="H142" s="112"/>
      <c r="I142" s="112"/>
      <c r="J142" s="112"/>
      <c r="K142" s="112"/>
      <c r="L142" s="112"/>
      <c r="M142" s="3"/>
      <c r="N142" s="3"/>
      <c r="O142" s="3"/>
      <c r="P142" s="3"/>
      <c r="Q142" s="3"/>
      <c r="R142" s="3"/>
      <c r="S142" s="3"/>
      <c r="T142" s="3"/>
      <c r="U142" s="3"/>
      <c r="V142" s="3"/>
      <c r="W142" s="3"/>
      <c r="X142" s="3"/>
      <c r="Y142" s="3"/>
      <c r="Z142" s="3"/>
    </row>
    <row r="143">
      <c r="A143" s="189" t="s">
        <v>293</v>
      </c>
      <c r="B143" s="190"/>
      <c r="C143" s="190"/>
      <c r="D143" s="190"/>
      <c r="E143" s="190"/>
      <c r="F143" s="112"/>
      <c r="G143" s="112"/>
      <c r="H143" s="112"/>
      <c r="I143" s="112"/>
      <c r="J143" s="112"/>
      <c r="K143" s="112"/>
      <c r="L143" s="112"/>
      <c r="M143" s="3"/>
      <c r="N143" s="3"/>
      <c r="O143" s="3"/>
      <c r="P143" s="3"/>
      <c r="Q143" s="3"/>
      <c r="R143" s="3"/>
      <c r="S143" s="3"/>
      <c r="T143" s="3"/>
      <c r="U143" s="3"/>
      <c r="V143" s="3"/>
      <c r="W143" s="3"/>
      <c r="X143" s="3"/>
      <c r="Y143" s="3"/>
      <c r="Z143" s="3"/>
    </row>
    <row r="144">
      <c r="A144" s="189" t="s">
        <v>293</v>
      </c>
      <c r="B144" s="190"/>
      <c r="C144" s="190"/>
      <c r="D144" s="190"/>
      <c r="E144" s="190"/>
      <c r="F144" s="112"/>
      <c r="G144" s="112"/>
      <c r="H144" s="112"/>
      <c r="I144" s="112"/>
      <c r="J144" s="112"/>
      <c r="K144" s="112"/>
      <c r="L144" s="112"/>
      <c r="M144" s="3"/>
      <c r="N144" s="3"/>
      <c r="O144" s="3"/>
      <c r="P144" s="3"/>
      <c r="Q144" s="3"/>
      <c r="R144" s="3"/>
      <c r="S144" s="3"/>
      <c r="T144" s="3"/>
      <c r="U144" s="3"/>
      <c r="V144" s="3"/>
      <c r="W144" s="3"/>
      <c r="X144" s="3"/>
      <c r="Y144" s="3"/>
      <c r="Z144" s="3"/>
    </row>
    <row r="145">
      <c r="A145" s="189" t="s">
        <v>293</v>
      </c>
      <c r="B145" s="190"/>
      <c r="C145" s="190"/>
      <c r="D145" s="190"/>
      <c r="E145" s="190"/>
      <c r="F145" s="112"/>
      <c r="G145" s="112"/>
      <c r="H145" s="112"/>
      <c r="I145" s="112"/>
      <c r="J145" s="112"/>
      <c r="K145" s="112"/>
      <c r="L145" s="112"/>
      <c r="M145" s="3"/>
      <c r="N145" s="3"/>
      <c r="O145" s="3"/>
      <c r="P145" s="3"/>
      <c r="Q145" s="3"/>
      <c r="R145" s="3"/>
      <c r="S145" s="3"/>
      <c r="T145" s="3"/>
      <c r="U145" s="3"/>
      <c r="V145" s="3"/>
      <c r="W145" s="3"/>
      <c r="X145" s="3"/>
      <c r="Y145" s="3"/>
      <c r="Z145" s="3"/>
    </row>
    <row r="146">
      <c r="A146" s="189" t="s">
        <v>293</v>
      </c>
      <c r="B146" s="190">
        <v>4982.0</v>
      </c>
      <c r="C146" s="190">
        <v>719.0</v>
      </c>
      <c r="D146" s="190"/>
      <c r="E146" s="190"/>
      <c r="F146" s="112"/>
      <c r="G146" s="112"/>
      <c r="H146" s="112"/>
      <c r="I146" s="112"/>
      <c r="J146" s="112"/>
      <c r="K146" s="112"/>
      <c r="L146" s="112"/>
      <c r="M146" s="3"/>
      <c r="N146" s="3"/>
      <c r="O146" s="3"/>
      <c r="P146" s="3"/>
      <c r="Q146" s="3"/>
      <c r="R146" s="3"/>
      <c r="S146" s="3"/>
      <c r="T146" s="3"/>
      <c r="U146" s="3"/>
      <c r="V146" s="3"/>
      <c r="W146" s="3"/>
      <c r="X146" s="3"/>
      <c r="Y146" s="3"/>
      <c r="Z146" s="3"/>
    </row>
    <row r="147">
      <c r="A147" s="189" t="s">
        <v>293</v>
      </c>
      <c r="B147" s="190"/>
      <c r="C147" s="190"/>
      <c r="D147" s="190"/>
      <c r="E147" s="190"/>
      <c r="F147" s="112"/>
      <c r="G147" s="112"/>
      <c r="H147" s="112"/>
      <c r="I147" s="112"/>
      <c r="J147" s="112"/>
      <c r="K147" s="112"/>
      <c r="L147" s="112"/>
      <c r="M147" s="3"/>
      <c r="N147" s="3"/>
      <c r="O147" s="3"/>
      <c r="P147" s="3"/>
      <c r="Q147" s="3"/>
      <c r="R147" s="3"/>
      <c r="S147" s="3"/>
      <c r="T147" s="3"/>
      <c r="U147" s="3"/>
      <c r="V147" s="3"/>
      <c r="W147" s="3"/>
      <c r="X147" s="3"/>
      <c r="Y147" s="3"/>
      <c r="Z147" s="3"/>
    </row>
    <row r="148">
      <c r="A148" s="189" t="s">
        <v>293</v>
      </c>
      <c r="B148" s="190"/>
      <c r="C148" s="190"/>
      <c r="D148" s="190"/>
      <c r="E148" s="190"/>
      <c r="F148" s="112"/>
      <c r="G148" s="112"/>
      <c r="H148" s="112"/>
      <c r="I148" s="112"/>
      <c r="J148" s="112"/>
      <c r="K148" s="112"/>
      <c r="L148" s="112"/>
      <c r="M148" s="3"/>
      <c r="N148" s="3"/>
      <c r="O148" s="3"/>
      <c r="P148" s="3"/>
      <c r="Q148" s="3"/>
      <c r="R148" s="3"/>
      <c r="S148" s="3"/>
      <c r="T148" s="3"/>
      <c r="U148" s="3"/>
      <c r="V148" s="3"/>
      <c r="W148" s="3"/>
      <c r="X148" s="3"/>
      <c r="Y148" s="3"/>
      <c r="Z148" s="3"/>
    </row>
    <row r="149">
      <c r="A149" s="189" t="s">
        <v>293</v>
      </c>
      <c r="B149" s="190">
        <v>1564.0</v>
      </c>
      <c r="C149" s="190">
        <v>671.0</v>
      </c>
      <c r="D149" s="190"/>
      <c r="E149" s="190"/>
      <c r="F149" s="112"/>
      <c r="G149" s="112"/>
      <c r="H149" s="112"/>
      <c r="I149" s="112"/>
      <c r="J149" s="112"/>
      <c r="K149" s="112"/>
      <c r="L149" s="112"/>
      <c r="M149" s="3"/>
      <c r="N149" s="3"/>
      <c r="O149" s="3"/>
      <c r="P149" s="3"/>
      <c r="Q149" s="3"/>
      <c r="R149" s="3"/>
      <c r="S149" s="3"/>
      <c r="T149" s="3"/>
      <c r="U149" s="3"/>
      <c r="V149" s="3"/>
      <c r="W149" s="3"/>
      <c r="X149" s="3"/>
      <c r="Y149" s="3"/>
      <c r="Z149" s="3"/>
    </row>
    <row r="150">
      <c r="A150" s="189" t="s">
        <v>293</v>
      </c>
      <c r="B150" s="190"/>
      <c r="C150" s="190"/>
      <c r="D150" s="190"/>
      <c r="E150" s="190"/>
      <c r="F150" s="112"/>
      <c r="G150" s="112"/>
      <c r="H150" s="112"/>
      <c r="I150" s="112"/>
      <c r="J150" s="112"/>
      <c r="K150" s="112"/>
      <c r="L150" s="112"/>
      <c r="M150" s="3"/>
      <c r="N150" s="3"/>
      <c r="O150" s="3"/>
      <c r="P150" s="3"/>
      <c r="Q150" s="3"/>
      <c r="R150" s="3"/>
      <c r="S150" s="3"/>
      <c r="T150" s="3"/>
      <c r="U150" s="3"/>
      <c r="V150" s="3"/>
      <c r="W150" s="3"/>
      <c r="X150" s="3"/>
      <c r="Y150" s="3"/>
      <c r="Z150" s="3"/>
    </row>
    <row r="151">
      <c r="A151" s="189" t="s">
        <v>293</v>
      </c>
      <c r="B151" s="190"/>
      <c r="C151" s="190"/>
      <c r="D151" s="190"/>
      <c r="E151" s="190"/>
      <c r="F151" s="112"/>
      <c r="G151" s="112"/>
      <c r="H151" s="112"/>
      <c r="I151" s="112"/>
      <c r="J151" s="112"/>
      <c r="K151" s="112"/>
      <c r="L151" s="112"/>
      <c r="M151" s="3"/>
      <c r="N151" s="3"/>
      <c r="O151" s="3"/>
      <c r="P151" s="3"/>
      <c r="Q151" s="3"/>
      <c r="R151" s="3"/>
      <c r="S151" s="3"/>
      <c r="T151" s="3"/>
      <c r="U151" s="3"/>
      <c r="V151" s="3"/>
      <c r="W151" s="3"/>
      <c r="X151" s="3"/>
      <c r="Y151" s="3"/>
      <c r="Z151" s="3"/>
    </row>
    <row r="152">
      <c r="A152" s="189" t="s">
        <v>293</v>
      </c>
      <c r="B152" s="190"/>
      <c r="C152" s="190"/>
      <c r="D152" s="190"/>
      <c r="E152" s="190"/>
      <c r="F152" s="112"/>
      <c r="G152" s="112"/>
      <c r="H152" s="112"/>
      <c r="I152" s="112"/>
      <c r="J152" s="112"/>
      <c r="K152" s="112"/>
      <c r="L152" s="112"/>
      <c r="M152" s="3"/>
      <c r="N152" s="3"/>
      <c r="O152" s="3"/>
      <c r="P152" s="3"/>
      <c r="Q152" s="3"/>
      <c r="R152" s="3"/>
      <c r="S152" s="3"/>
      <c r="T152" s="3"/>
      <c r="U152" s="3"/>
      <c r="V152" s="3"/>
      <c r="W152" s="3"/>
      <c r="X152" s="3"/>
      <c r="Y152" s="3"/>
      <c r="Z152" s="3"/>
    </row>
    <row r="153">
      <c r="A153" s="189" t="s">
        <v>293</v>
      </c>
      <c r="B153" s="190"/>
      <c r="C153" s="190"/>
      <c r="D153" s="190"/>
      <c r="E153" s="190"/>
      <c r="F153" s="112"/>
      <c r="G153" s="112"/>
      <c r="H153" s="112"/>
      <c r="I153" s="112"/>
      <c r="J153" s="112"/>
      <c r="K153" s="112"/>
      <c r="L153" s="112"/>
      <c r="M153" s="3"/>
      <c r="N153" s="3"/>
      <c r="O153" s="3"/>
      <c r="P153" s="3"/>
      <c r="Q153" s="3"/>
      <c r="R153" s="3"/>
      <c r="S153" s="3"/>
      <c r="T153" s="3"/>
      <c r="U153" s="3"/>
      <c r="V153" s="3"/>
      <c r="W153" s="3"/>
      <c r="X153" s="3"/>
      <c r="Y153" s="3"/>
      <c r="Z153" s="3"/>
    </row>
    <row r="154">
      <c r="A154" s="112"/>
      <c r="B154" s="112" t="s">
        <v>303</v>
      </c>
      <c r="C154" s="112"/>
      <c r="D154" s="112"/>
      <c r="E154" s="112"/>
      <c r="F154" s="112"/>
      <c r="G154" s="112"/>
      <c r="H154" s="112"/>
      <c r="I154" s="112"/>
      <c r="J154" s="112"/>
      <c r="K154" s="112"/>
      <c r="L154" s="112"/>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4">
    <mergeCell ref="B2:C2"/>
    <mergeCell ref="D2:E2"/>
    <mergeCell ref="G2:H2"/>
    <mergeCell ref="G10:H10"/>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sheetData>
    <row r="1">
      <c r="A1" s="191" t="s">
        <v>304</v>
      </c>
      <c r="B1" s="27"/>
      <c r="C1" s="192"/>
      <c r="D1" s="192"/>
      <c r="E1" s="192"/>
      <c r="F1" s="192"/>
      <c r="G1" s="192"/>
      <c r="H1" s="192"/>
      <c r="I1" s="27"/>
      <c r="J1" s="27"/>
      <c r="K1" s="27"/>
      <c r="L1" s="27"/>
      <c r="M1" s="27"/>
      <c r="N1" s="27"/>
      <c r="O1" s="27"/>
      <c r="P1" s="27"/>
      <c r="Q1" s="27"/>
      <c r="R1" s="27"/>
      <c r="S1" s="27"/>
      <c r="T1" s="27"/>
      <c r="U1" s="27"/>
      <c r="V1" s="27"/>
      <c r="W1" s="27"/>
      <c r="X1" s="27"/>
      <c r="Y1" s="27"/>
      <c r="Z1" s="27"/>
    </row>
    <row r="2">
      <c r="A2" s="193" t="s">
        <v>305</v>
      </c>
      <c r="B2" s="194" t="s">
        <v>306</v>
      </c>
      <c r="C2" s="195" t="s">
        <v>307</v>
      </c>
      <c r="D2" s="195" t="s">
        <v>308</v>
      </c>
      <c r="E2" s="195" t="s">
        <v>309</v>
      </c>
      <c r="F2" s="195" t="s">
        <v>310</v>
      </c>
      <c r="G2" s="195" t="s">
        <v>310</v>
      </c>
      <c r="H2" s="195" t="s">
        <v>311</v>
      </c>
      <c r="I2" s="194" t="s">
        <v>312</v>
      </c>
      <c r="J2" s="194" t="s">
        <v>313</v>
      </c>
      <c r="K2" s="194" t="s">
        <v>314</v>
      </c>
      <c r="L2" s="194" t="s">
        <v>315</v>
      </c>
      <c r="M2" s="194" t="s">
        <v>316</v>
      </c>
      <c r="N2" s="194" t="s">
        <v>317</v>
      </c>
      <c r="O2" s="194" t="s">
        <v>318</v>
      </c>
      <c r="P2" s="194" t="s">
        <v>319</v>
      </c>
      <c r="Q2" s="194" t="s">
        <v>320</v>
      </c>
      <c r="R2" s="194" t="s">
        <v>321</v>
      </c>
      <c r="S2" s="194" t="s">
        <v>322</v>
      </c>
      <c r="T2" s="194" t="s">
        <v>323</v>
      </c>
      <c r="U2" s="194" t="s">
        <v>324</v>
      </c>
      <c r="V2" s="194" t="s">
        <v>325</v>
      </c>
      <c r="W2" s="194" t="s">
        <v>326</v>
      </c>
      <c r="X2" s="194" t="s">
        <v>327</v>
      </c>
      <c r="Y2" s="194" t="s">
        <v>328</v>
      </c>
      <c r="Z2" s="194" t="s">
        <v>329</v>
      </c>
    </row>
    <row r="3">
      <c r="A3" s="196">
        <v>0.2916666666666667</v>
      </c>
      <c r="B3" s="194" t="s">
        <v>330</v>
      </c>
      <c r="C3" s="194">
        <v>23.0</v>
      </c>
      <c r="D3" s="194">
        <v>1.0</v>
      </c>
      <c r="E3" s="194">
        <v>12.0</v>
      </c>
      <c r="F3" s="194">
        <v>13.0</v>
      </c>
      <c r="G3" s="194">
        <v>17.0</v>
      </c>
      <c r="H3" s="194">
        <v>3.0</v>
      </c>
      <c r="I3" s="194">
        <v>45.0</v>
      </c>
      <c r="J3" s="194">
        <v>1.0</v>
      </c>
      <c r="K3" s="194">
        <v>13.0</v>
      </c>
      <c r="L3" s="194">
        <v>15.0</v>
      </c>
      <c r="M3" s="194">
        <v>16.0</v>
      </c>
      <c r="N3" s="194">
        <v>1.0</v>
      </c>
      <c r="O3" s="194">
        <v>7.0</v>
      </c>
      <c r="P3" s="194">
        <v>18.0</v>
      </c>
      <c r="Q3" s="194">
        <v>45.0</v>
      </c>
      <c r="R3" s="194">
        <v>31.0</v>
      </c>
      <c r="S3" s="194">
        <v>13.0</v>
      </c>
      <c r="T3" s="194">
        <v>19.0</v>
      </c>
      <c r="U3" s="194">
        <v>31.0</v>
      </c>
      <c r="V3" s="194">
        <v>16.0</v>
      </c>
      <c r="W3" s="194">
        <v>13.0</v>
      </c>
      <c r="X3" s="194">
        <v>53.0</v>
      </c>
      <c r="Y3" s="194">
        <v>13.0</v>
      </c>
      <c r="Z3" s="194">
        <v>13.0</v>
      </c>
    </row>
    <row r="4">
      <c r="A4" s="196">
        <v>0.33333333333333337</v>
      </c>
      <c r="B4" s="194" t="s">
        <v>331</v>
      </c>
      <c r="C4" s="194">
        <v>1.0</v>
      </c>
      <c r="D4" s="194">
        <v>1.0</v>
      </c>
      <c r="E4" s="194">
        <v>2.0</v>
      </c>
      <c r="F4" s="194">
        <v>19.0</v>
      </c>
      <c r="G4" s="194">
        <v>8.0</v>
      </c>
      <c r="H4" s="194">
        <v>4.0</v>
      </c>
      <c r="I4" s="194">
        <v>32.0</v>
      </c>
      <c r="J4" s="194">
        <v>3.0</v>
      </c>
      <c r="K4" s="194">
        <v>33.0</v>
      </c>
      <c r="L4" s="194">
        <v>32.0</v>
      </c>
      <c r="M4" s="194">
        <v>22.0</v>
      </c>
      <c r="N4" s="194">
        <v>4.0</v>
      </c>
      <c r="O4" s="194">
        <v>13.0</v>
      </c>
      <c r="P4" s="194">
        <v>12.0</v>
      </c>
      <c r="Q4" s="194">
        <v>13.0</v>
      </c>
      <c r="R4" s="194">
        <v>19.0</v>
      </c>
      <c r="S4" s="194">
        <v>32.0</v>
      </c>
      <c r="T4" s="194">
        <v>13.0</v>
      </c>
      <c r="U4" s="194">
        <v>0.0</v>
      </c>
      <c r="V4" s="194">
        <v>13.0</v>
      </c>
      <c r="W4" s="194">
        <v>34.0</v>
      </c>
      <c r="X4" s="194">
        <v>1.0</v>
      </c>
      <c r="Y4" s="194">
        <v>23.0</v>
      </c>
      <c r="Z4" s="194">
        <v>14.0</v>
      </c>
    </row>
    <row r="5">
      <c r="A5" s="196">
        <v>0.375</v>
      </c>
      <c r="B5" s="194" t="s">
        <v>332</v>
      </c>
      <c r="C5" s="194">
        <v>1.0</v>
      </c>
      <c r="D5" s="194">
        <v>2.0</v>
      </c>
      <c r="E5" s="194">
        <v>3.0</v>
      </c>
      <c r="F5" s="194">
        <v>37.0</v>
      </c>
      <c r="G5" s="194">
        <v>29.0</v>
      </c>
      <c r="H5" s="194">
        <v>28.0</v>
      </c>
      <c r="I5" s="194">
        <v>1.0</v>
      </c>
      <c r="J5" s="194">
        <v>9.0</v>
      </c>
      <c r="K5" s="194">
        <v>19.0</v>
      </c>
      <c r="L5" s="194">
        <v>32.0</v>
      </c>
      <c r="M5" s="194">
        <v>33.0</v>
      </c>
      <c r="N5" s="194">
        <v>7.0</v>
      </c>
      <c r="O5" s="194">
        <v>21.0</v>
      </c>
      <c r="P5" s="194">
        <v>11.0</v>
      </c>
      <c r="Q5" s="194">
        <v>54.0</v>
      </c>
      <c r="R5" s="194">
        <v>22.0</v>
      </c>
      <c r="S5" s="194">
        <v>33.0</v>
      </c>
      <c r="T5" s="194">
        <v>34.0</v>
      </c>
      <c r="U5" s="194">
        <v>1.0</v>
      </c>
      <c r="V5" s="194">
        <v>34.0</v>
      </c>
      <c r="W5" s="194">
        <v>43.0</v>
      </c>
      <c r="X5" s="194">
        <v>4.0</v>
      </c>
      <c r="Y5" s="194">
        <v>43.0</v>
      </c>
      <c r="Z5" s="194">
        <v>8.0</v>
      </c>
    </row>
    <row r="6">
      <c r="A6" s="196">
        <v>0.4166666666666667</v>
      </c>
      <c r="B6" s="194" t="s">
        <v>333</v>
      </c>
      <c r="C6" s="194">
        <v>0.0</v>
      </c>
      <c r="D6" s="194">
        <v>3.0</v>
      </c>
      <c r="E6" s="194">
        <v>4.0</v>
      </c>
      <c r="F6" s="194">
        <v>3.0</v>
      </c>
      <c r="G6" s="194">
        <v>1.0</v>
      </c>
      <c r="H6" s="194">
        <v>21.0</v>
      </c>
      <c r="I6" s="194">
        <v>0.0</v>
      </c>
      <c r="J6" s="194">
        <v>12.0</v>
      </c>
      <c r="K6" s="194">
        <v>4.0</v>
      </c>
      <c r="L6" s="194">
        <v>1.0</v>
      </c>
      <c r="M6" s="194">
        <v>14.0</v>
      </c>
      <c r="N6" s="194">
        <v>11.0</v>
      </c>
      <c r="O6" s="194">
        <v>1.0</v>
      </c>
      <c r="P6" s="194">
        <v>7.0</v>
      </c>
      <c r="Q6" s="194">
        <v>0.0</v>
      </c>
      <c r="R6" s="194">
        <v>13.0</v>
      </c>
      <c r="S6" s="194">
        <v>4.0</v>
      </c>
      <c r="T6" s="194">
        <v>18.0</v>
      </c>
      <c r="U6" s="194">
        <v>14.0</v>
      </c>
      <c r="V6" s="194">
        <v>53.0</v>
      </c>
      <c r="W6" s="194">
        <v>12.0</v>
      </c>
      <c r="X6" s="194">
        <v>5.0</v>
      </c>
      <c r="Y6" s="194">
        <v>1.0</v>
      </c>
      <c r="Z6" s="194">
        <v>32.0</v>
      </c>
    </row>
    <row r="7">
      <c r="A7" s="196">
        <v>0.45833333333333337</v>
      </c>
      <c r="B7" s="194" t="s">
        <v>334</v>
      </c>
      <c r="C7" s="194">
        <v>0.0</v>
      </c>
      <c r="D7" s="194">
        <v>41.0</v>
      </c>
      <c r="E7" s="194">
        <v>0.0</v>
      </c>
      <c r="F7" s="194">
        <v>0.0</v>
      </c>
      <c r="G7" s="194">
        <v>0.0</v>
      </c>
      <c r="H7" s="194">
        <v>0.0</v>
      </c>
      <c r="I7" s="194">
        <v>0.0</v>
      </c>
      <c r="J7" s="194">
        <v>2.0</v>
      </c>
      <c r="K7" s="194">
        <v>3.0</v>
      </c>
      <c r="L7" s="194">
        <v>2.0</v>
      </c>
      <c r="M7" s="194">
        <v>5.0</v>
      </c>
      <c r="N7" s="194">
        <v>23.0</v>
      </c>
      <c r="O7" s="194">
        <v>3.0</v>
      </c>
      <c r="P7" s="194">
        <v>13.0</v>
      </c>
      <c r="Q7" s="194">
        <v>32.0</v>
      </c>
      <c r="R7" s="194">
        <v>1.0</v>
      </c>
      <c r="S7" s="194">
        <v>34.0</v>
      </c>
      <c r="T7" s="194">
        <v>17.0</v>
      </c>
      <c r="U7" s="194">
        <v>3.0</v>
      </c>
      <c r="V7" s="194">
        <v>2.0</v>
      </c>
      <c r="W7" s="194">
        <v>12.0</v>
      </c>
      <c r="X7" s="194">
        <v>19.0</v>
      </c>
      <c r="Y7" s="194">
        <v>1.0</v>
      </c>
      <c r="Z7" s="194">
        <v>1.0</v>
      </c>
    </row>
    <row r="8">
      <c r="A8" s="196">
        <v>0.5</v>
      </c>
      <c r="B8" s="194" t="s">
        <v>335</v>
      </c>
      <c r="C8" s="194">
        <v>0.0</v>
      </c>
      <c r="D8" s="194">
        <v>0.0</v>
      </c>
      <c r="E8" s="194">
        <v>0.0</v>
      </c>
      <c r="F8" s="194">
        <v>0.0</v>
      </c>
      <c r="G8" s="194">
        <v>0.0</v>
      </c>
      <c r="H8" s="194">
        <v>0.0</v>
      </c>
      <c r="I8" s="194">
        <v>0.0</v>
      </c>
      <c r="J8" s="194">
        <v>1.0</v>
      </c>
      <c r="K8" s="194">
        <v>0.0</v>
      </c>
      <c r="L8" s="194">
        <v>3.0</v>
      </c>
      <c r="M8" s="194">
        <v>0.0</v>
      </c>
      <c r="N8" s="194">
        <v>22.0</v>
      </c>
      <c r="O8" s="194">
        <v>18.0</v>
      </c>
      <c r="P8" s="194">
        <v>0.0</v>
      </c>
      <c r="Q8" s="194">
        <v>0.0</v>
      </c>
      <c r="R8" s="194">
        <v>7.0</v>
      </c>
      <c r="S8" s="194">
        <v>34.0</v>
      </c>
      <c r="T8" s="194">
        <v>1.0</v>
      </c>
      <c r="U8" s="194">
        <v>1.0</v>
      </c>
      <c r="V8" s="194">
        <v>2.0</v>
      </c>
      <c r="W8" s="194">
        <v>1.0</v>
      </c>
      <c r="X8" s="194">
        <v>0.0</v>
      </c>
      <c r="Y8" s="194">
        <v>0.0</v>
      </c>
      <c r="Z8" s="194">
        <v>8.0</v>
      </c>
    </row>
    <row r="9">
      <c r="A9" s="196">
        <v>0.5416666666666667</v>
      </c>
      <c r="B9" s="194" t="s">
        <v>336</v>
      </c>
      <c r="C9" s="194">
        <v>0.0</v>
      </c>
      <c r="D9" s="194">
        <v>0.0</v>
      </c>
      <c r="E9" s="194">
        <v>0.0</v>
      </c>
      <c r="F9" s="194">
        <v>0.0</v>
      </c>
      <c r="G9" s="194">
        <v>0.0</v>
      </c>
      <c r="H9" s="194">
        <v>0.0</v>
      </c>
      <c r="I9" s="194">
        <v>0.0</v>
      </c>
      <c r="J9" s="194">
        <v>0.0</v>
      </c>
      <c r="K9" s="194">
        <v>0.0</v>
      </c>
      <c r="L9" s="194">
        <v>3.0</v>
      </c>
      <c r="M9" s="194">
        <v>0.0</v>
      </c>
      <c r="N9" s="194">
        <v>0.0</v>
      </c>
      <c r="O9" s="194">
        <v>29.0</v>
      </c>
      <c r="P9" s="194">
        <v>0.0</v>
      </c>
      <c r="Q9" s="194">
        <v>0.0</v>
      </c>
      <c r="R9" s="194">
        <v>3.0</v>
      </c>
      <c r="S9" s="194">
        <v>13.0</v>
      </c>
      <c r="T9" s="194">
        <v>0.0</v>
      </c>
      <c r="U9" s="194">
        <v>0.0</v>
      </c>
      <c r="V9" s="194">
        <v>12.0</v>
      </c>
      <c r="W9" s="194">
        <v>0.0</v>
      </c>
      <c r="X9" s="194">
        <v>0.0</v>
      </c>
      <c r="Y9" s="194">
        <v>0.0</v>
      </c>
      <c r="Z9" s="194">
        <v>0.0</v>
      </c>
    </row>
    <row r="10">
      <c r="A10" s="196">
        <v>0.5833333333333334</v>
      </c>
      <c r="B10" s="194" t="s">
        <v>337</v>
      </c>
      <c r="C10" s="194">
        <v>0.0</v>
      </c>
      <c r="D10" s="194">
        <v>0.0</v>
      </c>
      <c r="E10" s="194">
        <v>0.0</v>
      </c>
      <c r="F10" s="194">
        <v>0.0</v>
      </c>
      <c r="G10" s="194">
        <v>1.0</v>
      </c>
      <c r="H10" s="194">
        <v>0.0</v>
      </c>
      <c r="I10" s="194">
        <v>0.0</v>
      </c>
      <c r="J10" s="194">
        <v>0.0</v>
      </c>
      <c r="K10" s="194">
        <v>3.0</v>
      </c>
      <c r="L10" s="194">
        <v>0.0</v>
      </c>
      <c r="M10" s="194">
        <v>0.0</v>
      </c>
      <c r="N10" s="194">
        <v>0.0</v>
      </c>
      <c r="O10" s="194">
        <v>0.0</v>
      </c>
      <c r="P10" s="194">
        <v>0.0</v>
      </c>
      <c r="Q10" s="194">
        <v>1.0</v>
      </c>
      <c r="R10" s="194">
        <v>0.0</v>
      </c>
      <c r="S10" s="194">
        <v>1.0</v>
      </c>
      <c r="T10" s="194">
        <v>0.0</v>
      </c>
      <c r="U10" s="194">
        <v>1.0</v>
      </c>
      <c r="V10" s="194">
        <v>1.0</v>
      </c>
      <c r="W10" s="194">
        <v>0.0</v>
      </c>
      <c r="X10" s="194">
        <v>0.0</v>
      </c>
      <c r="Y10" s="194">
        <v>0.0</v>
      </c>
      <c r="Z10" s="194">
        <v>0.0</v>
      </c>
    </row>
    <row r="11">
      <c r="A11" s="196">
        <v>0.625</v>
      </c>
      <c r="B11" s="194" t="s">
        <v>338</v>
      </c>
      <c r="C11" s="194">
        <v>0.0</v>
      </c>
      <c r="D11" s="194">
        <v>0.0</v>
      </c>
      <c r="E11" s="194">
        <v>0.0</v>
      </c>
      <c r="F11" s="194">
        <v>0.0</v>
      </c>
      <c r="G11" s="194">
        <v>1.0</v>
      </c>
      <c r="H11" s="194">
        <v>0.0</v>
      </c>
      <c r="I11" s="194">
        <v>1.0</v>
      </c>
      <c r="J11" s="194">
        <v>0.0</v>
      </c>
      <c r="K11" s="194">
        <v>2.0</v>
      </c>
      <c r="L11" s="194">
        <v>0.0</v>
      </c>
      <c r="M11" s="194">
        <v>1.0</v>
      </c>
      <c r="N11" s="194">
        <v>0.0</v>
      </c>
      <c r="O11" s="194">
        <v>1.0</v>
      </c>
      <c r="P11" s="194">
        <v>1.0</v>
      </c>
      <c r="Q11" s="194">
        <v>34.0</v>
      </c>
      <c r="R11" s="194">
        <v>0.0</v>
      </c>
      <c r="S11" s="194">
        <v>0.0</v>
      </c>
      <c r="T11" s="194">
        <v>0.0</v>
      </c>
      <c r="U11" s="194">
        <v>0.0</v>
      </c>
      <c r="V11" s="194">
        <v>1.0</v>
      </c>
      <c r="W11" s="194">
        <v>0.0</v>
      </c>
      <c r="X11" s="194">
        <v>0.0</v>
      </c>
      <c r="Y11" s="194">
        <v>0.0</v>
      </c>
      <c r="Z11" s="194">
        <v>0.0</v>
      </c>
    </row>
    <row r="12">
      <c r="A12" s="196">
        <v>0.6666666666666667</v>
      </c>
      <c r="B12" s="194" t="s">
        <v>339</v>
      </c>
      <c r="C12" s="194">
        <v>0.0</v>
      </c>
      <c r="D12" s="194">
        <v>0.0</v>
      </c>
      <c r="E12" s="194">
        <v>1.0</v>
      </c>
      <c r="F12" s="194">
        <v>1.0</v>
      </c>
      <c r="G12" s="194">
        <v>0.0</v>
      </c>
      <c r="H12" s="194">
        <v>0.0</v>
      </c>
      <c r="I12" s="194">
        <v>67.0</v>
      </c>
      <c r="J12" s="194">
        <v>21.0</v>
      </c>
      <c r="K12" s="194">
        <v>1.0</v>
      </c>
      <c r="L12" s="194">
        <v>9.0</v>
      </c>
      <c r="M12" s="194">
        <v>3.0</v>
      </c>
      <c r="N12" s="194">
        <v>0.0</v>
      </c>
      <c r="O12" s="194">
        <v>0.0</v>
      </c>
      <c r="P12" s="194">
        <v>12.0</v>
      </c>
      <c r="Q12" s="194">
        <v>2.0</v>
      </c>
      <c r="R12" s="194">
        <v>0.0</v>
      </c>
      <c r="S12" s="194">
        <v>0.0</v>
      </c>
      <c r="T12" s="194">
        <v>0.0</v>
      </c>
      <c r="U12" s="194">
        <v>1.0</v>
      </c>
      <c r="V12" s="194">
        <v>0.0</v>
      </c>
      <c r="W12" s="194">
        <v>0.0</v>
      </c>
      <c r="X12" s="194">
        <v>0.0</v>
      </c>
      <c r="Y12" s="194">
        <v>0.0</v>
      </c>
      <c r="Z12" s="194">
        <v>0.0</v>
      </c>
    </row>
    <row r="13">
      <c r="A13" s="196">
        <v>0.7083333333333334</v>
      </c>
      <c r="B13" s="194" t="s">
        <v>340</v>
      </c>
      <c r="C13" s="194">
        <v>13.0</v>
      </c>
      <c r="D13" s="194">
        <v>1.0</v>
      </c>
      <c r="E13" s="194">
        <v>1.0</v>
      </c>
      <c r="F13" s="194">
        <v>3.0</v>
      </c>
      <c r="G13" s="194">
        <v>0.0</v>
      </c>
      <c r="H13" s="194">
        <v>1.0</v>
      </c>
      <c r="I13" s="194">
        <v>34.0</v>
      </c>
      <c r="J13" s="194">
        <v>13.0</v>
      </c>
      <c r="K13" s="194">
        <v>17.0</v>
      </c>
      <c r="L13" s="194">
        <v>1.0</v>
      </c>
      <c r="M13" s="194">
        <v>3.0</v>
      </c>
      <c r="N13" s="194">
        <v>1.0</v>
      </c>
      <c r="O13" s="194">
        <v>0.0</v>
      </c>
      <c r="P13" s="194">
        <v>23.0</v>
      </c>
      <c r="Q13" s="194">
        <v>0.0</v>
      </c>
      <c r="R13" s="194">
        <v>0.0</v>
      </c>
      <c r="S13" s="194">
        <v>0.0</v>
      </c>
      <c r="T13" s="194">
        <v>21.0</v>
      </c>
      <c r="U13" s="194">
        <v>0.0</v>
      </c>
      <c r="V13" s="194">
        <v>0.0</v>
      </c>
      <c r="W13" s="194">
        <v>0.0</v>
      </c>
      <c r="X13" s="194">
        <v>0.0</v>
      </c>
      <c r="Y13" s="194">
        <v>0.0</v>
      </c>
      <c r="Z13" s="194">
        <v>0.0</v>
      </c>
    </row>
    <row r="14">
      <c r="A14" s="196">
        <v>0.75</v>
      </c>
      <c r="B14" s="194" t="s">
        <v>341</v>
      </c>
      <c r="C14" s="194">
        <v>17.0</v>
      </c>
      <c r="D14" s="194">
        <v>3.0</v>
      </c>
      <c r="E14" s="194">
        <v>1.0</v>
      </c>
      <c r="F14" s="194">
        <v>16.0</v>
      </c>
      <c r="G14" s="194">
        <v>13.0</v>
      </c>
      <c r="H14" s="194">
        <v>3.0</v>
      </c>
      <c r="I14" s="194">
        <v>22.0</v>
      </c>
      <c r="J14" s="194">
        <v>19.0</v>
      </c>
      <c r="K14" s="194">
        <v>19.0</v>
      </c>
      <c r="L14" s="194">
        <v>7.0</v>
      </c>
      <c r="M14" s="194">
        <v>23.0</v>
      </c>
      <c r="N14" s="194">
        <v>34.0</v>
      </c>
      <c r="O14" s="194">
        <v>0.0</v>
      </c>
      <c r="P14" s="194">
        <v>34.0</v>
      </c>
      <c r="Q14" s="194">
        <v>1.0</v>
      </c>
      <c r="R14" s="194">
        <v>1.0</v>
      </c>
      <c r="S14" s="194">
        <v>0.0</v>
      </c>
      <c r="T14" s="194">
        <v>12.0</v>
      </c>
      <c r="U14" s="194">
        <v>42.0</v>
      </c>
      <c r="V14" s="194">
        <v>4.0</v>
      </c>
      <c r="W14" s="194">
        <v>0.0</v>
      </c>
      <c r="X14" s="194">
        <v>32.0</v>
      </c>
      <c r="Y14" s="194">
        <v>0.0</v>
      </c>
      <c r="Z14" s="194">
        <v>0.0</v>
      </c>
    </row>
    <row r="15">
      <c r="A15" s="196">
        <v>0.7916666666666667</v>
      </c>
      <c r="B15" s="197" t="s">
        <v>342</v>
      </c>
      <c r="C15" s="194">
        <v>0.0</v>
      </c>
      <c r="D15" s="194">
        <v>16.0</v>
      </c>
      <c r="E15" s="194">
        <v>19.0</v>
      </c>
      <c r="F15" s="194">
        <v>12.0</v>
      </c>
      <c r="G15" s="194">
        <v>12.0</v>
      </c>
      <c r="H15" s="194">
        <v>9.0</v>
      </c>
      <c r="I15" s="194">
        <v>11.0</v>
      </c>
      <c r="J15" s="194">
        <v>34.0</v>
      </c>
      <c r="K15" s="194">
        <v>43.0</v>
      </c>
      <c r="L15" s="194">
        <v>2.0</v>
      </c>
      <c r="M15" s="194">
        <v>35.0</v>
      </c>
      <c r="N15" s="194">
        <v>41.0</v>
      </c>
      <c r="O15" s="194">
        <v>1.0</v>
      </c>
      <c r="P15" s="194">
        <v>22.0</v>
      </c>
      <c r="Q15" s="194">
        <v>0.0</v>
      </c>
      <c r="R15" s="194">
        <v>1.0</v>
      </c>
      <c r="S15" s="194">
        <v>0.0</v>
      </c>
      <c r="T15" s="194">
        <v>16.0</v>
      </c>
      <c r="U15" s="194">
        <v>12.0</v>
      </c>
      <c r="V15" s="194">
        <v>3.0</v>
      </c>
      <c r="W15" s="194">
        <v>0.0</v>
      </c>
      <c r="X15" s="194">
        <v>23.0</v>
      </c>
      <c r="Y15" s="194">
        <v>23.0</v>
      </c>
      <c r="Z15" s="194">
        <v>0.0</v>
      </c>
    </row>
    <row r="16">
      <c r="A16" s="196">
        <v>0.8333333333333333</v>
      </c>
      <c r="B16" s="197" t="s">
        <v>343</v>
      </c>
      <c r="C16" s="194">
        <v>0.0</v>
      </c>
      <c r="D16" s="194">
        <v>19.0</v>
      </c>
      <c r="E16" s="194">
        <v>21.0</v>
      </c>
      <c r="F16" s="194">
        <v>0.0</v>
      </c>
      <c r="G16" s="194">
        <v>7.0</v>
      </c>
      <c r="H16" s="194">
        <v>19.0</v>
      </c>
      <c r="I16" s="194">
        <v>19.0</v>
      </c>
      <c r="J16" s="194">
        <v>32.0</v>
      </c>
      <c r="K16" s="194">
        <v>32.0</v>
      </c>
      <c r="L16" s="194">
        <v>19.0</v>
      </c>
      <c r="M16" s="194">
        <v>21.0</v>
      </c>
      <c r="N16" s="194">
        <v>14.0</v>
      </c>
      <c r="O16" s="194">
        <v>0.0</v>
      </c>
      <c r="P16" s="194">
        <v>16.0</v>
      </c>
      <c r="Q16" s="194">
        <v>53.0</v>
      </c>
      <c r="R16" s="194">
        <v>41.0</v>
      </c>
      <c r="S16" s="194">
        <v>0.0</v>
      </c>
      <c r="T16" s="194">
        <v>32.0</v>
      </c>
      <c r="U16" s="194">
        <v>34.0</v>
      </c>
      <c r="V16" s="194">
        <v>43.0</v>
      </c>
      <c r="W16" s="194">
        <v>0.0</v>
      </c>
      <c r="X16" s="194">
        <v>21.0</v>
      </c>
      <c r="Y16" s="194">
        <v>32.0</v>
      </c>
      <c r="Z16" s="194">
        <v>43.0</v>
      </c>
    </row>
    <row r="17">
      <c r="A17" s="196">
        <v>0.875</v>
      </c>
      <c r="B17" s="197" t="s">
        <v>344</v>
      </c>
      <c r="C17" s="194">
        <v>3.0</v>
      </c>
      <c r="D17" s="194">
        <v>22.0</v>
      </c>
      <c r="E17" s="194">
        <v>13.0</v>
      </c>
      <c r="F17" s="194">
        <v>3.0</v>
      </c>
      <c r="G17" s="194">
        <v>11.0</v>
      </c>
      <c r="H17" s="194">
        <v>34.0</v>
      </c>
      <c r="I17" s="194">
        <v>9.0</v>
      </c>
      <c r="J17" s="194">
        <v>0.0</v>
      </c>
      <c r="K17" s="194">
        <v>6.0</v>
      </c>
      <c r="L17" s="194">
        <v>1.0</v>
      </c>
      <c r="M17" s="194">
        <v>0.0</v>
      </c>
      <c r="N17" s="194">
        <v>0.0</v>
      </c>
      <c r="O17" s="194">
        <v>0.0</v>
      </c>
      <c r="P17" s="194">
        <v>1.0</v>
      </c>
      <c r="Q17" s="194">
        <v>0.0</v>
      </c>
      <c r="R17" s="194">
        <v>23.0</v>
      </c>
      <c r="S17" s="194">
        <v>0.0</v>
      </c>
      <c r="T17" s="194">
        <v>32.0</v>
      </c>
      <c r="U17" s="194">
        <v>12.0</v>
      </c>
      <c r="V17" s="194">
        <v>21.0</v>
      </c>
      <c r="W17" s="194">
        <v>0.0</v>
      </c>
      <c r="X17" s="194">
        <v>0.0</v>
      </c>
      <c r="Y17" s="194">
        <v>0.0</v>
      </c>
      <c r="Z17" s="194">
        <v>12.0</v>
      </c>
    </row>
    <row r="18">
      <c r="A18" s="196">
        <v>0.9166666666666667</v>
      </c>
      <c r="B18" s="197" t="s">
        <v>345</v>
      </c>
      <c r="C18" s="194">
        <v>2.0</v>
      </c>
      <c r="D18" s="194">
        <v>3.0</v>
      </c>
      <c r="E18" s="194">
        <v>0.0</v>
      </c>
      <c r="F18" s="194">
        <v>1.0</v>
      </c>
      <c r="G18" s="194">
        <v>0.0</v>
      </c>
      <c r="H18" s="194">
        <v>32.0</v>
      </c>
      <c r="I18" s="194">
        <v>0.0</v>
      </c>
      <c r="J18" s="194">
        <v>0.0</v>
      </c>
      <c r="K18" s="194">
        <v>1.0</v>
      </c>
      <c r="L18" s="194">
        <v>1.0</v>
      </c>
      <c r="M18" s="194">
        <v>0.0</v>
      </c>
      <c r="N18" s="194">
        <v>0.0</v>
      </c>
      <c r="O18" s="194">
        <v>0.0</v>
      </c>
      <c r="P18" s="194">
        <v>0.0</v>
      </c>
      <c r="Q18" s="194">
        <v>0.0</v>
      </c>
      <c r="R18" s="194">
        <v>44.0</v>
      </c>
      <c r="S18" s="194">
        <v>0.0</v>
      </c>
      <c r="T18" s="194">
        <v>0.0</v>
      </c>
      <c r="U18" s="194">
        <v>12.0</v>
      </c>
      <c r="V18" s="194">
        <v>12.0</v>
      </c>
      <c r="W18" s="194">
        <v>0.0</v>
      </c>
      <c r="X18" s="194">
        <v>0.0</v>
      </c>
      <c r="Y18" s="194">
        <v>0.0</v>
      </c>
      <c r="Z18" s="194">
        <v>11.0</v>
      </c>
    </row>
    <row r="19">
      <c r="A19" s="196">
        <v>0.9583333333333333</v>
      </c>
      <c r="B19" s="197" t="s">
        <v>346</v>
      </c>
      <c r="C19" s="194">
        <v>5.0</v>
      </c>
      <c r="D19" s="194">
        <v>1.0</v>
      </c>
      <c r="E19" s="194">
        <v>0.0</v>
      </c>
      <c r="F19" s="194">
        <v>0.0</v>
      </c>
      <c r="G19" s="194">
        <v>0.0</v>
      </c>
      <c r="H19" s="194">
        <v>0.0</v>
      </c>
      <c r="I19" s="194">
        <v>0.0</v>
      </c>
      <c r="J19" s="194">
        <v>0.0</v>
      </c>
      <c r="K19" s="194">
        <v>0.0</v>
      </c>
      <c r="L19" s="194">
        <v>0.0</v>
      </c>
      <c r="M19" s="194">
        <v>0.0</v>
      </c>
      <c r="N19" s="194">
        <v>0.0</v>
      </c>
      <c r="O19" s="194">
        <v>0.0</v>
      </c>
      <c r="P19" s="194">
        <v>0.0</v>
      </c>
      <c r="Q19" s="194">
        <v>0.0</v>
      </c>
      <c r="R19" s="194">
        <v>1.0</v>
      </c>
      <c r="S19" s="194">
        <v>0.0</v>
      </c>
      <c r="T19" s="194">
        <v>0.0</v>
      </c>
      <c r="U19" s="194">
        <v>0.0</v>
      </c>
      <c r="V19" s="194">
        <v>2.0</v>
      </c>
      <c r="W19" s="194">
        <v>0.0</v>
      </c>
      <c r="X19" s="194">
        <v>0.0</v>
      </c>
      <c r="Y19" s="194">
        <v>0.0</v>
      </c>
      <c r="Z19" s="194">
        <v>7.0</v>
      </c>
    </row>
    <row r="20">
      <c r="A20" s="196">
        <v>1.0</v>
      </c>
      <c r="B20" s="197" t="s">
        <v>347</v>
      </c>
      <c r="C20" s="194">
        <v>1.0</v>
      </c>
      <c r="D20" s="194">
        <v>0.0</v>
      </c>
      <c r="E20" s="194">
        <v>0.0</v>
      </c>
      <c r="F20" s="194">
        <v>0.0</v>
      </c>
      <c r="G20" s="194">
        <v>0.0</v>
      </c>
      <c r="H20" s="194">
        <v>0.0</v>
      </c>
      <c r="I20" s="194">
        <v>0.0</v>
      </c>
      <c r="J20" s="194">
        <v>0.0</v>
      </c>
      <c r="K20" s="194">
        <v>0.0</v>
      </c>
      <c r="L20" s="194">
        <v>0.0</v>
      </c>
      <c r="M20" s="194">
        <v>0.0</v>
      </c>
      <c r="N20" s="194">
        <v>1.0</v>
      </c>
      <c r="O20" s="194">
        <v>0.0</v>
      </c>
      <c r="P20" s="194">
        <v>0.0</v>
      </c>
      <c r="Q20" s="194">
        <v>0.0</v>
      </c>
      <c r="R20" s="194">
        <v>0.0</v>
      </c>
      <c r="S20" s="194">
        <v>0.0</v>
      </c>
      <c r="T20" s="194">
        <v>1.0</v>
      </c>
      <c r="U20" s="194">
        <v>0.0</v>
      </c>
      <c r="V20" s="194">
        <v>0.0</v>
      </c>
      <c r="W20" s="194">
        <v>0.0</v>
      </c>
      <c r="X20" s="194">
        <v>0.0</v>
      </c>
      <c r="Y20" s="194">
        <v>0.0</v>
      </c>
      <c r="Z20" s="194">
        <v>0.0</v>
      </c>
    </row>
    <row r="21">
      <c r="A21" s="196">
        <v>1.0416666666666667</v>
      </c>
      <c r="B21" s="197" t="s">
        <v>348</v>
      </c>
      <c r="C21" s="194">
        <v>1.0</v>
      </c>
      <c r="D21" s="194">
        <v>0.0</v>
      </c>
      <c r="E21" s="194">
        <v>0.0</v>
      </c>
      <c r="F21" s="194">
        <v>0.0</v>
      </c>
      <c r="G21" s="194">
        <v>0.0</v>
      </c>
      <c r="H21" s="194">
        <v>0.0</v>
      </c>
      <c r="I21" s="194">
        <v>1.0</v>
      </c>
      <c r="J21" s="194">
        <v>0.0</v>
      </c>
      <c r="K21" s="194">
        <v>0.0</v>
      </c>
      <c r="L21" s="194">
        <v>0.0</v>
      </c>
      <c r="M21" s="194">
        <v>1.0</v>
      </c>
      <c r="N21" s="194">
        <v>3.0</v>
      </c>
      <c r="O21" s="194">
        <v>0.0</v>
      </c>
      <c r="P21" s="194">
        <v>0.0</v>
      </c>
      <c r="Q21" s="194">
        <v>0.0</v>
      </c>
      <c r="R21" s="194">
        <v>0.0</v>
      </c>
      <c r="S21" s="194">
        <v>0.0</v>
      </c>
      <c r="T21" s="194">
        <v>1.0</v>
      </c>
      <c r="U21" s="194">
        <v>0.0</v>
      </c>
      <c r="V21" s="194">
        <v>0.0</v>
      </c>
      <c r="W21" s="194">
        <v>0.0</v>
      </c>
      <c r="X21" s="194">
        <v>0.0</v>
      </c>
      <c r="Y21" s="194">
        <v>0.0</v>
      </c>
      <c r="Z21" s="194">
        <v>0.0</v>
      </c>
    </row>
    <row r="22">
      <c r="A22" s="196">
        <v>1.0833333333333333</v>
      </c>
      <c r="B22" s="197" t="s">
        <v>349</v>
      </c>
      <c r="C22" s="194">
        <v>9.0</v>
      </c>
      <c r="D22" s="194">
        <v>0.0</v>
      </c>
      <c r="E22" s="194">
        <v>1.0</v>
      </c>
      <c r="F22" s="194">
        <v>0.0</v>
      </c>
      <c r="G22" s="194">
        <v>0.0</v>
      </c>
      <c r="H22" s="194">
        <v>1.0</v>
      </c>
      <c r="I22" s="194">
        <v>3.0</v>
      </c>
      <c r="J22" s="194">
        <v>0.0</v>
      </c>
      <c r="K22" s="194">
        <v>0.0</v>
      </c>
      <c r="L22" s="194">
        <v>0.0</v>
      </c>
      <c r="M22" s="194">
        <v>3.0</v>
      </c>
      <c r="N22" s="194">
        <v>3.0</v>
      </c>
      <c r="O22" s="194">
        <v>4.0</v>
      </c>
      <c r="P22" s="194">
        <v>34.0</v>
      </c>
      <c r="Q22" s="194">
        <v>0.0</v>
      </c>
      <c r="R22" s="194">
        <v>9.0</v>
      </c>
      <c r="S22" s="194">
        <v>13.0</v>
      </c>
      <c r="T22" s="194">
        <v>7.0</v>
      </c>
      <c r="U22" s="194">
        <v>1.0</v>
      </c>
      <c r="V22" s="194">
        <v>9.0</v>
      </c>
      <c r="W22" s="194">
        <v>23.0</v>
      </c>
      <c r="X22" s="194">
        <v>23.0</v>
      </c>
      <c r="Y22" s="194">
        <v>0.0</v>
      </c>
      <c r="Z22" s="194">
        <v>9.0</v>
      </c>
    </row>
    <row r="23">
      <c r="A23" s="196">
        <v>1.125</v>
      </c>
      <c r="B23" s="197" t="s">
        <v>350</v>
      </c>
      <c r="C23" s="194">
        <v>9.0</v>
      </c>
      <c r="D23" s="194">
        <v>0.0</v>
      </c>
      <c r="E23" s="194">
        <v>8.0</v>
      </c>
      <c r="F23" s="194">
        <v>0.0</v>
      </c>
      <c r="G23" s="194">
        <v>0.0</v>
      </c>
      <c r="H23" s="194">
        <v>3.0</v>
      </c>
      <c r="I23" s="194">
        <v>3.0</v>
      </c>
      <c r="J23" s="194">
        <v>11.0</v>
      </c>
      <c r="K23" s="194">
        <v>0.0</v>
      </c>
      <c r="L23" s="194">
        <v>19.0</v>
      </c>
      <c r="M23" s="194">
        <v>0.0</v>
      </c>
      <c r="N23" s="194">
        <v>19.0</v>
      </c>
      <c r="O23" s="194">
        <v>0.0</v>
      </c>
      <c r="P23" s="194">
        <v>64.0</v>
      </c>
      <c r="Q23" s="194">
        <v>23.0</v>
      </c>
      <c r="R23" s="194">
        <v>1.0</v>
      </c>
      <c r="S23" s="194">
        <v>23.0</v>
      </c>
      <c r="T23" s="194">
        <v>32.0</v>
      </c>
      <c r="U23" s="194">
        <v>3.0</v>
      </c>
      <c r="V23" s="194">
        <v>12.0</v>
      </c>
      <c r="W23" s="194">
        <v>0.0</v>
      </c>
      <c r="X23" s="194">
        <v>13.0</v>
      </c>
      <c r="Y23" s="194">
        <v>23.0</v>
      </c>
      <c r="Z23" s="194">
        <v>0.0</v>
      </c>
    </row>
    <row r="24">
      <c r="A24" s="196">
        <v>1.1666666666666667</v>
      </c>
      <c r="B24" s="197" t="s">
        <v>351</v>
      </c>
      <c r="C24" s="194">
        <v>13.0</v>
      </c>
      <c r="D24" s="194">
        <v>0.0</v>
      </c>
      <c r="E24" s="194">
        <v>6.0</v>
      </c>
      <c r="F24" s="194">
        <v>1.0</v>
      </c>
      <c r="G24" s="194">
        <v>11.0</v>
      </c>
      <c r="H24" s="194">
        <v>28.0</v>
      </c>
      <c r="I24" s="194">
        <v>0.0</v>
      </c>
      <c r="J24" s="194">
        <v>32.0</v>
      </c>
      <c r="K24" s="194">
        <v>0.0</v>
      </c>
      <c r="L24" s="194">
        <v>26.0</v>
      </c>
      <c r="M24" s="194">
        <v>0.0</v>
      </c>
      <c r="N24" s="194">
        <v>35.0</v>
      </c>
      <c r="O24" s="194">
        <v>0.0</v>
      </c>
      <c r="P24" s="194">
        <v>13.0</v>
      </c>
      <c r="Q24" s="194">
        <v>43.0</v>
      </c>
      <c r="R24" s="194">
        <v>0.0</v>
      </c>
      <c r="S24" s="194">
        <v>21.0</v>
      </c>
      <c r="T24" s="194">
        <v>15.0</v>
      </c>
      <c r="U24" s="194">
        <v>43.0</v>
      </c>
      <c r="V24" s="194">
        <v>12.0</v>
      </c>
      <c r="W24" s="194">
        <v>23.0</v>
      </c>
      <c r="X24" s="194">
        <v>0.0</v>
      </c>
      <c r="Y24" s="194">
        <v>12.0</v>
      </c>
      <c r="Z24" s="194">
        <v>11.0</v>
      </c>
    </row>
    <row r="25">
      <c r="A25" s="196">
        <v>1.2083333333333333</v>
      </c>
      <c r="B25" s="197" t="s">
        <v>352</v>
      </c>
      <c r="C25" s="194">
        <v>1.0</v>
      </c>
      <c r="D25" s="194">
        <v>1.0</v>
      </c>
      <c r="E25" s="194">
        <v>9.0</v>
      </c>
      <c r="F25" s="194">
        <v>23.0</v>
      </c>
      <c r="G25" s="194">
        <v>16.0</v>
      </c>
      <c r="H25" s="194">
        <v>21.0</v>
      </c>
      <c r="I25" s="194">
        <v>13.0</v>
      </c>
      <c r="J25" s="194">
        <v>1.0</v>
      </c>
      <c r="K25" s="194">
        <v>3.0</v>
      </c>
      <c r="L25" s="194">
        <v>12.0</v>
      </c>
      <c r="M25" s="194">
        <v>1.0</v>
      </c>
      <c r="N25" s="194">
        <v>53.0</v>
      </c>
      <c r="O25" s="194">
        <v>0.0</v>
      </c>
      <c r="P25" s="194">
        <v>0.0</v>
      </c>
      <c r="Q25" s="194">
        <v>23.0</v>
      </c>
      <c r="R25" s="194">
        <v>0.0</v>
      </c>
      <c r="S25" s="194">
        <v>1.0</v>
      </c>
      <c r="T25" s="194">
        <v>13.0</v>
      </c>
      <c r="U25" s="194">
        <v>12.0</v>
      </c>
      <c r="V25" s="194">
        <v>43.0</v>
      </c>
      <c r="W25" s="194">
        <v>0.0</v>
      </c>
      <c r="X25" s="194">
        <v>0.0</v>
      </c>
      <c r="Y25" s="194">
        <v>2.0</v>
      </c>
      <c r="Z25" s="194">
        <v>45.0</v>
      </c>
    </row>
    <row r="26">
      <c r="A26" s="196">
        <v>1.25</v>
      </c>
      <c r="B26" s="197" t="s">
        <v>353</v>
      </c>
      <c r="C26" s="194">
        <v>22.0</v>
      </c>
      <c r="D26" s="194">
        <v>9.0</v>
      </c>
      <c r="E26" s="194">
        <v>23.0</v>
      </c>
      <c r="F26" s="194">
        <v>19.0</v>
      </c>
      <c r="G26" s="194">
        <v>26.0</v>
      </c>
      <c r="H26" s="194">
        <v>9.0</v>
      </c>
      <c r="I26" s="194">
        <v>17.0</v>
      </c>
      <c r="J26" s="194">
        <v>11.0</v>
      </c>
      <c r="K26" s="194">
        <v>49.0</v>
      </c>
      <c r="L26" s="194">
        <v>11.0</v>
      </c>
      <c r="M26" s="194">
        <v>29.0</v>
      </c>
      <c r="N26" s="194">
        <v>12.0</v>
      </c>
      <c r="O26" s="194">
        <v>37.0</v>
      </c>
      <c r="P26" s="194">
        <v>23.0</v>
      </c>
      <c r="Q26" s="194">
        <v>0.0</v>
      </c>
      <c r="R26" s="194">
        <v>14.0</v>
      </c>
      <c r="S26" s="194">
        <v>14.0</v>
      </c>
      <c r="T26" s="194">
        <v>7.0</v>
      </c>
      <c r="U26" s="194">
        <v>1.0</v>
      </c>
      <c r="V26" s="194">
        <v>17.0</v>
      </c>
      <c r="W26" s="194">
        <v>12.0</v>
      </c>
      <c r="X26" s="194">
        <v>0.0</v>
      </c>
      <c r="Y26" s="194">
        <v>19.0</v>
      </c>
      <c r="Z26" s="194">
        <v>12.0</v>
      </c>
    </row>
    <row r="27">
      <c r="A27" s="198"/>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row>
    <row r="28">
      <c r="A28" s="198"/>
      <c r="B28" s="194" t="s">
        <v>354</v>
      </c>
      <c r="C28" s="194">
        <f t="shared" ref="C28:Z28" si="1">SUM(C3:C26)</f>
        <v>121</v>
      </c>
      <c r="D28" s="194">
        <f t="shared" si="1"/>
        <v>123</v>
      </c>
      <c r="E28" s="194">
        <f t="shared" si="1"/>
        <v>124</v>
      </c>
      <c r="F28" s="194">
        <f t="shared" si="1"/>
        <v>151</v>
      </c>
      <c r="G28" s="194">
        <f t="shared" si="1"/>
        <v>153</v>
      </c>
      <c r="H28" s="194">
        <f t="shared" si="1"/>
        <v>216</v>
      </c>
      <c r="I28" s="194">
        <f t="shared" si="1"/>
        <v>278</v>
      </c>
      <c r="J28" s="194">
        <f t="shared" si="1"/>
        <v>202</v>
      </c>
      <c r="K28" s="194">
        <f t="shared" si="1"/>
        <v>248</v>
      </c>
      <c r="L28" s="194">
        <f t="shared" si="1"/>
        <v>196</v>
      </c>
      <c r="M28" s="194">
        <f t="shared" si="1"/>
        <v>210</v>
      </c>
      <c r="N28" s="194">
        <f t="shared" si="1"/>
        <v>284</v>
      </c>
      <c r="O28" s="194">
        <f t="shared" si="1"/>
        <v>135</v>
      </c>
      <c r="P28" s="194">
        <f t="shared" si="1"/>
        <v>304</v>
      </c>
      <c r="Q28" s="194">
        <f t="shared" si="1"/>
        <v>324</v>
      </c>
      <c r="R28" s="194">
        <f t="shared" si="1"/>
        <v>231</v>
      </c>
      <c r="S28" s="194">
        <f t="shared" si="1"/>
        <v>236</v>
      </c>
      <c r="T28" s="194">
        <f t="shared" si="1"/>
        <v>291</v>
      </c>
      <c r="U28" s="194">
        <f t="shared" si="1"/>
        <v>224</v>
      </c>
      <c r="V28" s="194">
        <f t="shared" si="1"/>
        <v>312</v>
      </c>
      <c r="W28" s="194">
        <f t="shared" si="1"/>
        <v>173</v>
      </c>
      <c r="X28" s="194">
        <f t="shared" si="1"/>
        <v>194</v>
      </c>
      <c r="Y28" s="194">
        <f t="shared" si="1"/>
        <v>192</v>
      </c>
      <c r="Z28" s="194">
        <f t="shared" si="1"/>
        <v>226</v>
      </c>
    </row>
    <row r="29">
      <c r="A29" s="199" t="s">
        <v>355</v>
      </c>
      <c r="B29" s="200">
        <f>AVERAGE(C28:Z28)</f>
        <v>214.5</v>
      </c>
      <c r="C29" s="3"/>
      <c r="D29" s="3"/>
      <c r="E29" s="3"/>
      <c r="F29" s="3"/>
      <c r="G29" s="3"/>
      <c r="H29" s="3"/>
      <c r="I29" s="3"/>
      <c r="J29" s="3"/>
      <c r="K29" s="3"/>
      <c r="L29" s="3"/>
      <c r="M29" s="3"/>
      <c r="N29" s="3"/>
      <c r="O29" s="3"/>
      <c r="P29" s="3"/>
      <c r="Q29" s="3"/>
      <c r="R29" s="3"/>
      <c r="S29" s="3"/>
      <c r="T29" s="3"/>
      <c r="U29" s="3"/>
      <c r="V29" s="3"/>
      <c r="W29" s="3"/>
      <c r="X29" s="3"/>
      <c r="Y29" s="3"/>
      <c r="Z29" s="3"/>
    </row>
    <row r="30">
      <c r="A30" s="199" t="s">
        <v>356</v>
      </c>
      <c r="B30" s="200">
        <f>STDEV(C28:Z28)</f>
        <v>62.17436911</v>
      </c>
      <c r="C30" s="3"/>
      <c r="D30" s="3"/>
      <c r="E30" s="3"/>
      <c r="F30" s="3"/>
      <c r="G30" s="3"/>
      <c r="H30" s="3"/>
      <c r="I30" s="3"/>
      <c r="J30" s="3"/>
      <c r="K30" s="3"/>
      <c r="L30" s="3"/>
      <c r="M30" s="3"/>
      <c r="N30" s="3"/>
      <c r="O30" s="3"/>
      <c r="P30" s="3"/>
      <c r="Q30" s="3"/>
      <c r="R30" s="3"/>
      <c r="S30" s="3"/>
      <c r="T30" s="3"/>
      <c r="U30" s="3"/>
      <c r="V30" s="3"/>
      <c r="W30" s="3"/>
      <c r="X30" s="3"/>
      <c r="Y30" s="3"/>
      <c r="Z30" s="3"/>
    </row>
    <row r="3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c r="A32" s="193" t="s">
        <v>305</v>
      </c>
      <c r="B32" s="194" t="s">
        <v>306</v>
      </c>
      <c r="C32" s="194" t="s">
        <v>357</v>
      </c>
      <c r="D32" s="194" t="s">
        <v>358</v>
      </c>
      <c r="E32" s="194" t="s">
        <v>359</v>
      </c>
      <c r="F32" s="194" t="s">
        <v>360</v>
      </c>
      <c r="G32" s="194" t="s">
        <v>361</v>
      </c>
      <c r="H32" s="194" t="s">
        <v>362</v>
      </c>
      <c r="I32" s="194" t="s">
        <v>363</v>
      </c>
      <c r="J32" s="194" t="s">
        <v>364</v>
      </c>
      <c r="K32" s="194" t="s">
        <v>365</v>
      </c>
      <c r="L32" s="194" t="s">
        <v>366</v>
      </c>
      <c r="M32" s="194" t="s">
        <v>367</v>
      </c>
      <c r="N32" s="194" t="s">
        <v>368</v>
      </c>
      <c r="O32" s="194" t="s">
        <v>369</v>
      </c>
      <c r="P32" s="194" t="s">
        <v>370</v>
      </c>
      <c r="Q32" s="194" t="s">
        <v>371</v>
      </c>
      <c r="R32" s="194" t="s">
        <v>372</v>
      </c>
      <c r="S32" s="194" t="s">
        <v>373</v>
      </c>
      <c r="T32" s="194" t="s">
        <v>374</v>
      </c>
      <c r="U32" s="194" t="s">
        <v>375</v>
      </c>
      <c r="V32" s="194" t="s">
        <v>376</v>
      </c>
      <c r="W32" s="194" t="s">
        <v>377</v>
      </c>
      <c r="X32" s="194" t="s">
        <v>378</v>
      </c>
      <c r="Y32" s="194" t="s">
        <v>379</v>
      </c>
      <c r="Z32" s="194" t="s">
        <v>380</v>
      </c>
    </row>
    <row r="33">
      <c r="A33" s="196">
        <v>0.2916666666666667</v>
      </c>
      <c r="B33" s="194" t="s">
        <v>330</v>
      </c>
      <c r="C33" s="194">
        <v>0.0</v>
      </c>
      <c r="D33" s="194">
        <v>0.0</v>
      </c>
      <c r="E33" s="194">
        <v>0.0</v>
      </c>
      <c r="F33" s="194">
        <v>0.0</v>
      </c>
      <c r="G33" s="194">
        <v>0.0</v>
      </c>
      <c r="H33" s="194">
        <v>0.0</v>
      </c>
      <c r="I33" s="194">
        <v>0.0</v>
      </c>
      <c r="J33" s="194">
        <v>0.0</v>
      </c>
      <c r="K33" s="194">
        <v>0.0</v>
      </c>
      <c r="L33" s="194">
        <v>0.0</v>
      </c>
      <c r="M33" s="194">
        <v>0.0</v>
      </c>
      <c r="N33" s="194">
        <v>0.0</v>
      </c>
      <c r="O33" s="194">
        <v>0.0</v>
      </c>
      <c r="P33" s="194">
        <v>0.0</v>
      </c>
      <c r="Q33" s="194">
        <v>0.0</v>
      </c>
      <c r="R33" s="194">
        <v>0.0</v>
      </c>
      <c r="S33" s="194">
        <v>0.0</v>
      </c>
      <c r="T33" s="194">
        <v>0.0</v>
      </c>
      <c r="U33" s="194">
        <v>0.0</v>
      </c>
      <c r="V33" s="194">
        <v>0.0</v>
      </c>
      <c r="W33" s="194">
        <v>0.0</v>
      </c>
      <c r="X33" s="194">
        <v>0.0</v>
      </c>
      <c r="Y33" s="194">
        <v>0.0</v>
      </c>
      <c r="Z33" s="194">
        <v>0.0</v>
      </c>
    </row>
    <row r="34">
      <c r="A34" s="196">
        <v>0.33333333333333337</v>
      </c>
      <c r="B34" s="194" t="s">
        <v>331</v>
      </c>
      <c r="C34" s="194">
        <v>0.0</v>
      </c>
      <c r="D34" s="194">
        <v>0.0</v>
      </c>
      <c r="E34" s="194">
        <v>0.0</v>
      </c>
      <c r="F34" s="194">
        <v>0.0</v>
      </c>
      <c r="G34" s="194">
        <v>0.0</v>
      </c>
      <c r="H34" s="194">
        <v>0.0</v>
      </c>
      <c r="I34" s="194">
        <v>0.0</v>
      </c>
      <c r="J34" s="194">
        <v>0.0</v>
      </c>
      <c r="K34" s="194">
        <v>0.0</v>
      </c>
      <c r="L34" s="194">
        <v>0.0</v>
      </c>
      <c r="M34" s="194">
        <v>0.0</v>
      </c>
      <c r="N34" s="194">
        <v>0.0</v>
      </c>
      <c r="O34" s="194">
        <v>0.0</v>
      </c>
      <c r="P34" s="194">
        <v>0.0</v>
      </c>
      <c r="Q34" s="194">
        <v>0.0</v>
      </c>
      <c r="R34" s="194">
        <v>0.0</v>
      </c>
      <c r="S34" s="194">
        <v>0.0</v>
      </c>
      <c r="T34" s="194">
        <v>0.0</v>
      </c>
      <c r="U34" s="194">
        <v>0.0</v>
      </c>
      <c r="V34" s="194">
        <v>0.0</v>
      </c>
      <c r="W34" s="194">
        <v>0.0</v>
      </c>
      <c r="X34" s="194">
        <v>0.0</v>
      </c>
      <c r="Y34" s="194">
        <v>0.0</v>
      </c>
      <c r="Z34" s="194">
        <v>0.0</v>
      </c>
    </row>
    <row r="35">
      <c r="A35" s="196">
        <v>0.375</v>
      </c>
      <c r="B35" s="194" t="s">
        <v>332</v>
      </c>
      <c r="C35" s="194">
        <v>0.0</v>
      </c>
      <c r="D35" s="194">
        <v>0.0</v>
      </c>
      <c r="E35" s="194">
        <v>0.0</v>
      </c>
      <c r="F35" s="194">
        <v>0.0</v>
      </c>
      <c r="G35" s="194">
        <v>0.0</v>
      </c>
      <c r="H35" s="194">
        <v>0.0</v>
      </c>
      <c r="I35" s="194">
        <v>0.0</v>
      </c>
      <c r="J35" s="194">
        <v>0.0</v>
      </c>
      <c r="K35" s="194">
        <v>0.0</v>
      </c>
      <c r="L35" s="194">
        <v>0.0</v>
      </c>
      <c r="M35" s="194">
        <v>0.0</v>
      </c>
      <c r="N35" s="194">
        <v>0.0</v>
      </c>
      <c r="O35" s="194">
        <v>0.0</v>
      </c>
      <c r="P35" s="194">
        <v>0.0</v>
      </c>
      <c r="Q35" s="194">
        <v>0.0</v>
      </c>
      <c r="R35" s="194">
        <v>0.0</v>
      </c>
      <c r="S35" s="194">
        <v>0.0</v>
      </c>
      <c r="T35" s="194">
        <v>0.0</v>
      </c>
      <c r="U35" s="194">
        <v>0.0</v>
      </c>
      <c r="V35" s="194">
        <v>0.0</v>
      </c>
      <c r="W35" s="194">
        <v>0.0</v>
      </c>
      <c r="X35" s="194">
        <v>0.0</v>
      </c>
      <c r="Y35" s="194">
        <v>0.0</v>
      </c>
      <c r="Z35" s="194">
        <v>0.0</v>
      </c>
    </row>
    <row r="36">
      <c r="A36" s="196">
        <v>0.4166666666666667</v>
      </c>
      <c r="B36" s="194" t="s">
        <v>333</v>
      </c>
      <c r="C36" s="194">
        <v>0.0</v>
      </c>
      <c r="D36" s="194">
        <v>0.0</v>
      </c>
      <c r="E36" s="194">
        <v>0.0</v>
      </c>
      <c r="F36" s="194">
        <v>0.0</v>
      </c>
      <c r="G36" s="194">
        <v>0.0</v>
      </c>
      <c r="H36" s="194">
        <v>0.0</v>
      </c>
      <c r="I36" s="194">
        <v>0.0</v>
      </c>
      <c r="J36" s="194">
        <v>0.0</v>
      </c>
      <c r="K36" s="194">
        <v>0.0</v>
      </c>
      <c r="L36" s="194">
        <v>0.0</v>
      </c>
      <c r="M36" s="194">
        <v>0.0</v>
      </c>
      <c r="N36" s="194">
        <v>0.0</v>
      </c>
      <c r="O36" s="194">
        <v>0.0</v>
      </c>
      <c r="P36" s="194">
        <v>0.0</v>
      </c>
      <c r="Q36" s="194">
        <v>0.0</v>
      </c>
      <c r="R36" s="194">
        <v>0.0</v>
      </c>
      <c r="S36" s="194">
        <v>0.0</v>
      </c>
      <c r="T36" s="194">
        <v>0.0</v>
      </c>
      <c r="U36" s="194">
        <v>0.0</v>
      </c>
      <c r="V36" s="194">
        <v>0.0</v>
      </c>
      <c r="W36" s="194">
        <v>0.0</v>
      </c>
      <c r="X36" s="194">
        <v>0.0</v>
      </c>
      <c r="Y36" s="194">
        <v>0.0</v>
      </c>
      <c r="Z36" s="194">
        <v>0.0</v>
      </c>
    </row>
    <row r="37">
      <c r="A37" s="196">
        <v>0.45833333333333337</v>
      </c>
      <c r="B37" s="194" t="s">
        <v>334</v>
      </c>
      <c r="C37" s="194">
        <v>0.0</v>
      </c>
      <c r="D37" s="194">
        <v>0.0</v>
      </c>
      <c r="E37" s="194">
        <v>0.0</v>
      </c>
      <c r="F37" s="194">
        <v>0.0</v>
      </c>
      <c r="G37" s="194">
        <v>0.0</v>
      </c>
      <c r="H37" s="194">
        <v>0.0</v>
      </c>
      <c r="I37" s="194">
        <v>0.0</v>
      </c>
      <c r="J37" s="194">
        <v>0.0</v>
      </c>
      <c r="K37" s="194">
        <v>0.0</v>
      </c>
      <c r="L37" s="194">
        <v>0.0</v>
      </c>
      <c r="M37" s="194">
        <v>0.0</v>
      </c>
      <c r="N37" s="194">
        <v>0.0</v>
      </c>
      <c r="O37" s="194">
        <v>0.0</v>
      </c>
      <c r="P37" s="194">
        <v>0.0</v>
      </c>
      <c r="Q37" s="194">
        <v>0.0</v>
      </c>
      <c r="R37" s="194">
        <v>0.0</v>
      </c>
      <c r="S37" s="194">
        <v>0.0</v>
      </c>
      <c r="T37" s="194">
        <v>0.0</v>
      </c>
      <c r="U37" s="194">
        <v>0.0</v>
      </c>
      <c r="V37" s="194">
        <v>0.0</v>
      </c>
      <c r="W37" s="194">
        <v>0.0</v>
      </c>
      <c r="X37" s="194">
        <v>0.0</v>
      </c>
      <c r="Y37" s="194">
        <v>0.0</v>
      </c>
      <c r="Z37" s="194">
        <v>0.0</v>
      </c>
    </row>
    <row r="38">
      <c r="A38" s="196">
        <v>0.5</v>
      </c>
      <c r="B38" s="194" t="s">
        <v>335</v>
      </c>
      <c r="C38" s="194">
        <v>0.0</v>
      </c>
      <c r="D38" s="194">
        <v>0.0</v>
      </c>
      <c r="E38" s="194">
        <v>0.0</v>
      </c>
      <c r="F38" s="194">
        <v>0.0</v>
      </c>
      <c r="G38" s="194">
        <v>0.0</v>
      </c>
      <c r="H38" s="194">
        <v>0.0</v>
      </c>
      <c r="I38" s="194">
        <v>0.0</v>
      </c>
      <c r="J38" s="194">
        <v>0.0</v>
      </c>
      <c r="K38" s="194">
        <v>0.0</v>
      </c>
      <c r="L38" s="194">
        <v>0.0</v>
      </c>
      <c r="M38" s="194">
        <v>0.0</v>
      </c>
      <c r="N38" s="194">
        <v>0.0</v>
      </c>
      <c r="O38" s="194">
        <v>0.0</v>
      </c>
      <c r="P38" s="194">
        <v>0.0</v>
      </c>
      <c r="Q38" s="194">
        <v>0.0</v>
      </c>
      <c r="R38" s="194">
        <v>0.0</v>
      </c>
      <c r="S38" s="194">
        <v>0.0</v>
      </c>
      <c r="T38" s="194">
        <v>0.0</v>
      </c>
      <c r="U38" s="194">
        <v>0.0</v>
      </c>
      <c r="V38" s="194">
        <v>0.0</v>
      </c>
      <c r="W38" s="194">
        <v>0.0</v>
      </c>
      <c r="X38" s="194">
        <v>0.0</v>
      </c>
      <c r="Y38" s="194">
        <v>0.0</v>
      </c>
      <c r="Z38" s="194">
        <v>0.0</v>
      </c>
    </row>
    <row r="39">
      <c r="A39" s="196">
        <v>0.5416666666666667</v>
      </c>
      <c r="B39" s="194" t="s">
        <v>336</v>
      </c>
      <c r="C39" s="194">
        <v>0.0</v>
      </c>
      <c r="D39" s="194">
        <v>0.0</v>
      </c>
      <c r="E39" s="194">
        <v>0.0</v>
      </c>
      <c r="F39" s="194">
        <v>0.0</v>
      </c>
      <c r="G39" s="194">
        <v>0.0</v>
      </c>
      <c r="H39" s="194">
        <v>0.0</v>
      </c>
      <c r="I39" s="194">
        <v>0.0</v>
      </c>
      <c r="J39" s="194">
        <v>0.0</v>
      </c>
      <c r="K39" s="194">
        <v>0.0</v>
      </c>
      <c r="L39" s="194">
        <v>0.0</v>
      </c>
      <c r="M39" s="194">
        <v>0.0</v>
      </c>
      <c r="N39" s="194">
        <v>0.0</v>
      </c>
      <c r="O39" s="194">
        <v>0.0</v>
      </c>
      <c r="P39" s="194">
        <v>0.0</v>
      </c>
      <c r="Q39" s="194">
        <v>0.0</v>
      </c>
      <c r="R39" s="194">
        <v>0.0</v>
      </c>
      <c r="S39" s="194">
        <v>0.0</v>
      </c>
      <c r="T39" s="194">
        <v>0.0</v>
      </c>
      <c r="U39" s="194">
        <v>0.0</v>
      </c>
      <c r="V39" s="194">
        <v>0.0</v>
      </c>
      <c r="W39" s="194">
        <v>0.0</v>
      </c>
      <c r="X39" s="194">
        <v>0.0</v>
      </c>
      <c r="Y39" s="194">
        <v>0.0</v>
      </c>
      <c r="Z39" s="194">
        <v>0.0</v>
      </c>
    </row>
    <row r="40">
      <c r="A40" s="196">
        <v>0.5833333333333334</v>
      </c>
      <c r="B40" s="194" t="s">
        <v>337</v>
      </c>
      <c r="C40" s="194">
        <v>0.0</v>
      </c>
      <c r="D40" s="194">
        <v>0.0</v>
      </c>
      <c r="E40" s="194">
        <v>0.0</v>
      </c>
      <c r="F40" s="194">
        <v>0.0</v>
      </c>
      <c r="G40" s="194">
        <v>0.0</v>
      </c>
      <c r="H40" s="194">
        <v>0.0</v>
      </c>
      <c r="I40" s="194">
        <v>0.0</v>
      </c>
      <c r="J40" s="194">
        <v>0.0</v>
      </c>
      <c r="K40" s="194">
        <v>0.0</v>
      </c>
      <c r="L40" s="194">
        <v>0.0</v>
      </c>
      <c r="M40" s="194">
        <v>0.0</v>
      </c>
      <c r="N40" s="194">
        <v>0.0</v>
      </c>
      <c r="O40" s="194">
        <v>0.0</v>
      </c>
      <c r="P40" s="194">
        <v>0.0</v>
      </c>
      <c r="Q40" s="194">
        <v>0.0</v>
      </c>
      <c r="R40" s="194">
        <v>0.0</v>
      </c>
      <c r="S40" s="194">
        <v>0.0</v>
      </c>
      <c r="T40" s="194">
        <v>0.0</v>
      </c>
      <c r="U40" s="194">
        <v>0.0</v>
      </c>
      <c r="V40" s="194">
        <v>0.0</v>
      </c>
      <c r="W40" s="194">
        <v>0.0</v>
      </c>
      <c r="X40" s="194">
        <v>0.0</v>
      </c>
      <c r="Y40" s="194">
        <v>0.0</v>
      </c>
      <c r="Z40" s="194">
        <v>0.0</v>
      </c>
    </row>
    <row r="41">
      <c r="A41" s="196">
        <v>0.625</v>
      </c>
      <c r="B41" s="194" t="s">
        <v>338</v>
      </c>
      <c r="C41" s="194">
        <v>0.0</v>
      </c>
      <c r="D41" s="194">
        <v>0.0</v>
      </c>
      <c r="E41" s="194">
        <v>0.0</v>
      </c>
      <c r="F41" s="194">
        <v>0.0</v>
      </c>
      <c r="G41" s="194">
        <v>0.0</v>
      </c>
      <c r="H41" s="194">
        <v>0.0</v>
      </c>
      <c r="I41" s="194">
        <v>0.0</v>
      </c>
      <c r="J41" s="194">
        <v>0.0</v>
      </c>
      <c r="K41" s="194">
        <v>0.0</v>
      </c>
      <c r="L41" s="194">
        <v>0.0</v>
      </c>
      <c r="M41" s="194">
        <v>0.0</v>
      </c>
      <c r="N41" s="194">
        <v>0.0</v>
      </c>
      <c r="O41" s="194">
        <v>0.0</v>
      </c>
      <c r="P41" s="194">
        <v>0.0</v>
      </c>
      <c r="Q41" s="194">
        <v>0.0</v>
      </c>
      <c r="R41" s="194">
        <v>0.0</v>
      </c>
      <c r="S41" s="194">
        <v>0.0</v>
      </c>
      <c r="T41" s="194">
        <v>0.0</v>
      </c>
      <c r="U41" s="194">
        <v>0.0</v>
      </c>
      <c r="V41" s="194">
        <v>0.0</v>
      </c>
      <c r="W41" s="194">
        <v>0.0</v>
      </c>
      <c r="X41" s="194">
        <v>0.0</v>
      </c>
      <c r="Y41" s="194">
        <v>0.0</v>
      </c>
      <c r="Z41" s="194">
        <v>0.0</v>
      </c>
    </row>
    <row r="42">
      <c r="A42" s="196">
        <v>0.6666666666666667</v>
      </c>
      <c r="B42" s="194" t="s">
        <v>339</v>
      </c>
      <c r="C42" s="194">
        <v>0.0</v>
      </c>
      <c r="D42" s="194">
        <v>0.0</v>
      </c>
      <c r="E42" s="194">
        <v>0.0</v>
      </c>
      <c r="F42" s="194">
        <v>0.0</v>
      </c>
      <c r="G42" s="194">
        <v>0.0</v>
      </c>
      <c r="H42" s="194">
        <v>0.0</v>
      </c>
      <c r="I42" s="194">
        <v>0.0</v>
      </c>
      <c r="J42" s="194">
        <v>0.0</v>
      </c>
      <c r="K42" s="194">
        <v>0.0</v>
      </c>
      <c r="L42" s="194">
        <v>0.0</v>
      </c>
      <c r="M42" s="194">
        <v>0.0</v>
      </c>
      <c r="N42" s="194">
        <v>0.0</v>
      </c>
      <c r="O42" s="194">
        <v>0.0</v>
      </c>
      <c r="P42" s="194">
        <v>0.0</v>
      </c>
      <c r="Q42" s="194">
        <v>0.0</v>
      </c>
      <c r="R42" s="194">
        <v>0.0</v>
      </c>
      <c r="S42" s="194">
        <v>0.0</v>
      </c>
      <c r="T42" s="194">
        <v>0.0</v>
      </c>
      <c r="U42" s="194">
        <v>0.0</v>
      </c>
      <c r="V42" s="194">
        <v>0.0</v>
      </c>
      <c r="W42" s="194">
        <v>0.0</v>
      </c>
      <c r="X42" s="194">
        <v>0.0</v>
      </c>
      <c r="Y42" s="194">
        <v>0.0</v>
      </c>
      <c r="Z42" s="194">
        <v>0.0</v>
      </c>
    </row>
    <row r="43">
      <c r="A43" s="196">
        <v>0.7083333333333334</v>
      </c>
      <c r="B43" s="194" t="s">
        <v>340</v>
      </c>
      <c r="C43" s="194">
        <v>0.0</v>
      </c>
      <c r="D43" s="194">
        <v>0.0</v>
      </c>
      <c r="E43" s="194">
        <v>0.0</v>
      </c>
      <c r="F43" s="194">
        <v>0.0</v>
      </c>
      <c r="G43" s="194">
        <v>0.0</v>
      </c>
      <c r="H43" s="194">
        <v>0.0</v>
      </c>
      <c r="I43" s="194">
        <v>0.0</v>
      </c>
      <c r="J43" s="194">
        <v>0.0</v>
      </c>
      <c r="K43" s="194">
        <v>0.0</v>
      </c>
      <c r="L43" s="194">
        <v>0.0</v>
      </c>
      <c r="M43" s="194">
        <v>0.0</v>
      </c>
      <c r="N43" s="194">
        <v>0.0</v>
      </c>
      <c r="O43" s="194">
        <v>0.0</v>
      </c>
      <c r="P43" s="194">
        <v>0.0</v>
      </c>
      <c r="Q43" s="194">
        <v>0.0</v>
      </c>
      <c r="R43" s="194">
        <v>0.0</v>
      </c>
      <c r="S43" s="194">
        <v>0.0</v>
      </c>
      <c r="T43" s="194">
        <v>0.0</v>
      </c>
      <c r="U43" s="194">
        <v>0.0</v>
      </c>
      <c r="V43" s="194">
        <v>0.0</v>
      </c>
      <c r="W43" s="194">
        <v>0.0</v>
      </c>
      <c r="X43" s="194">
        <v>0.0</v>
      </c>
      <c r="Y43" s="194">
        <v>0.0</v>
      </c>
      <c r="Z43" s="194">
        <v>0.0</v>
      </c>
    </row>
    <row r="44">
      <c r="A44" s="196">
        <v>0.75</v>
      </c>
      <c r="B44" s="194" t="s">
        <v>341</v>
      </c>
      <c r="C44" s="194">
        <v>0.0</v>
      </c>
      <c r="D44" s="194">
        <v>0.0</v>
      </c>
      <c r="E44" s="194">
        <v>0.0</v>
      </c>
      <c r="F44" s="194">
        <v>0.0</v>
      </c>
      <c r="G44" s="194">
        <v>0.0</v>
      </c>
      <c r="H44" s="194">
        <v>0.0</v>
      </c>
      <c r="I44" s="194">
        <v>0.0</v>
      </c>
      <c r="J44" s="194">
        <v>0.0</v>
      </c>
      <c r="K44" s="194">
        <v>0.0</v>
      </c>
      <c r="L44" s="194">
        <v>0.0</v>
      </c>
      <c r="M44" s="194">
        <v>0.0</v>
      </c>
      <c r="N44" s="194">
        <v>0.0</v>
      </c>
      <c r="O44" s="194">
        <v>0.0</v>
      </c>
      <c r="P44" s="194">
        <v>0.0</v>
      </c>
      <c r="Q44" s="194">
        <v>0.0</v>
      </c>
      <c r="R44" s="194">
        <v>0.0</v>
      </c>
      <c r="S44" s="194">
        <v>0.0</v>
      </c>
      <c r="T44" s="194">
        <v>0.0</v>
      </c>
      <c r="U44" s="194">
        <v>0.0</v>
      </c>
      <c r="V44" s="194">
        <v>0.0</v>
      </c>
      <c r="W44" s="194">
        <v>0.0</v>
      </c>
      <c r="X44" s="194">
        <v>0.0</v>
      </c>
      <c r="Y44" s="194">
        <v>0.0</v>
      </c>
      <c r="Z44" s="194">
        <v>0.0</v>
      </c>
    </row>
    <row r="45">
      <c r="A45" s="196">
        <v>0.7916666666666667</v>
      </c>
      <c r="B45" s="197" t="s">
        <v>342</v>
      </c>
      <c r="C45" s="194">
        <v>0.0</v>
      </c>
      <c r="D45" s="194">
        <v>0.0</v>
      </c>
      <c r="E45" s="194">
        <v>0.0</v>
      </c>
      <c r="F45" s="194">
        <v>0.0</v>
      </c>
      <c r="G45" s="194">
        <v>0.0</v>
      </c>
      <c r="H45" s="194">
        <v>0.0</v>
      </c>
      <c r="I45" s="194">
        <v>0.0</v>
      </c>
      <c r="J45" s="194">
        <v>0.0</v>
      </c>
      <c r="K45" s="194">
        <v>0.0</v>
      </c>
      <c r="L45" s="194">
        <v>0.0</v>
      </c>
      <c r="M45" s="194">
        <v>0.0</v>
      </c>
      <c r="N45" s="194">
        <v>0.0</v>
      </c>
      <c r="O45" s="194">
        <v>0.0</v>
      </c>
      <c r="P45" s="194">
        <v>0.0</v>
      </c>
      <c r="Q45" s="194">
        <v>0.0</v>
      </c>
      <c r="R45" s="194">
        <v>0.0</v>
      </c>
      <c r="S45" s="194">
        <v>0.0</v>
      </c>
      <c r="T45" s="194">
        <v>0.0</v>
      </c>
      <c r="U45" s="194">
        <v>0.0</v>
      </c>
      <c r="V45" s="194">
        <v>0.0</v>
      </c>
      <c r="W45" s="194">
        <v>0.0</v>
      </c>
      <c r="X45" s="194">
        <v>0.0</v>
      </c>
      <c r="Y45" s="194">
        <v>0.0</v>
      </c>
      <c r="Z45" s="194">
        <v>0.0</v>
      </c>
    </row>
    <row r="46">
      <c r="A46" s="196">
        <v>0.8333333333333333</v>
      </c>
      <c r="B46" s="197" t="s">
        <v>343</v>
      </c>
      <c r="C46" s="194">
        <v>0.0</v>
      </c>
      <c r="D46" s="194">
        <v>0.0</v>
      </c>
      <c r="E46" s="194">
        <v>0.0</v>
      </c>
      <c r="F46" s="194">
        <v>0.0</v>
      </c>
      <c r="G46" s="194">
        <v>0.0</v>
      </c>
      <c r="H46" s="194">
        <v>0.0</v>
      </c>
      <c r="I46" s="194">
        <v>0.0</v>
      </c>
      <c r="J46" s="194">
        <v>0.0</v>
      </c>
      <c r="K46" s="194">
        <v>0.0</v>
      </c>
      <c r="L46" s="194">
        <v>0.0</v>
      </c>
      <c r="M46" s="194">
        <v>0.0</v>
      </c>
      <c r="N46" s="194">
        <v>0.0</v>
      </c>
      <c r="O46" s="194">
        <v>0.0</v>
      </c>
      <c r="P46" s="194">
        <v>0.0</v>
      </c>
      <c r="Q46" s="194">
        <v>0.0</v>
      </c>
      <c r="R46" s="194">
        <v>0.0</v>
      </c>
      <c r="S46" s="194">
        <v>0.0</v>
      </c>
      <c r="T46" s="194">
        <v>0.0</v>
      </c>
      <c r="U46" s="194">
        <v>0.0</v>
      </c>
      <c r="V46" s="194">
        <v>0.0</v>
      </c>
      <c r="W46" s="194">
        <v>0.0</v>
      </c>
      <c r="X46" s="194">
        <v>0.0</v>
      </c>
      <c r="Y46" s="194">
        <v>0.0</v>
      </c>
      <c r="Z46" s="194">
        <v>0.0</v>
      </c>
    </row>
    <row r="47">
      <c r="A47" s="196">
        <v>0.875</v>
      </c>
      <c r="B47" s="197" t="s">
        <v>344</v>
      </c>
      <c r="C47" s="194">
        <v>0.0</v>
      </c>
      <c r="D47" s="194">
        <v>0.0</v>
      </c>
      <c r="E47" s="194">
        <v>0.0</v>
      </c>
      <c r="F47" s="194">
        <v>0.0</v>
      </c>
      <c r="G47" s="194">
        <v>0.0</v>
      </c>
      <c r="H47" s="194">
        <v>0.0</v>
      </c>
      <c r="I47" s="194">
        <v>0.0</v>
      </c>
      <c r="J47" s="194">
        <v>0.0</v>
      </c>
      <c r="K47" s="194">
        <v>0.0</v>
      </c>
      <c r="L47" s="194">
        <v>0.0</v>
      </c>
      <c r="M47" s="194">
        <v>0.0</v>
      </c>
      <c r="N47" s="194">
        <v>0.0</v>
      </c>
      <c r="O47" s="194">
        <v>0.0</v>
      </c>
      <c r="P47" s="194">
        <v>0.0</v>
      </c>
      <c r="Q47" s="194">
        <v>0.0</v>
      </c>
      <c r="R47" s="194">
        <v>0.0</v>
      </c>
      <c r="S47" s="194">
        <v>0.0</v>
      </c>
      <c r="T47" s="194">
        <v>0.0</v>
      </c>
      <c r="U47" s="194">
        <v>0.0</v>
      </c>
      <c r="V47" s="194">
        <v>0.0</v>
      </c>
      <c r="W47" s="194">
        <v>0.0</v>
      </c>
      <c r="X47" s="194">
        <v>0.0</v>
      </c>
      <c r="Y47" s="194">
        <v>0.0</v>
      </c>
      <c r="Z47" s="194">
        <v>0.0</v>
      </c>
    </row>
    <row r="48">
      <c r="A48" s="196">
        <v>0.9166666666666667</v>
      </c>
      <c r="B48" s="197" t="s">
        <v>345</v>
      </c>
      <c r="C48" s="194">
        <v>0.0</v>
      </c>
      <c r="D48" s="194">
        <v>0.0</v>
      </c>
      <c r="E48" s="194">
        <v>0.0</v>
      </c>
      <c r="F48" s="194">
        <v>0.0</v>
      </c>
      <c r="G48" s="194">
        <v>0.0</v>
      </c>
      <c r="H48" s="194">
        <v>0.0</v>
      </c>
      <c r="I48" s="194">
        <v>0.0</v>
      </c>
      <c r="J48" s="194">
        <v>0.0</v>
      </c>
      <c r="K48" s="194">
        <v>0.0</v>
      </c>
      <c r="L48" s="194">
        <v>0.0</v>
      </c>
      <c r="M48" s="194">
        <v>0.0</v>
      </c>
      <c r="N48" s="194">
        <v>0.0</v>
      </c>
      <c r="O48" s="194">
        <v>0.0</v>
      </c>
      <c r="P48" s="194">
        <v>0.0</v>
      </c>
      <c r="Q48" s="194">
        <v>0.0</v>
      </c>
      <c r="R48" s="194">
        <v>0.0</v>
      </c>
      <c r="S48" s="194">
        <v>0.0</v>
      </c>
      <c r="T48" s="194">
        <v>0.0</v>
      </c>
      <c r="U48" s="194">
        <v>0.0</v>
      </c>
      <c r="V48" s="194">
        <v>0.0</v>
      </c>
      <c r="W48" s="194">
        <v>0.0</v>
      </c>
      <c r="X48" s="194">
        <v>0.0</v>
      </c>
      <c r="Y48" s="194">
        <v>0.0</v>
      </c>
      <c r="Z48" s="194">
        <v>0.0</v>
      </c>
    </row>
    <row r="49">
      <c r="A49" s="196">
        <v>0.9583333333333333</v>
      </c>
      <c r="B49" s="197" t="s">
        <v>346</v>
      </c>
      <c r="C49" s="194">
        <v>0.0</v>
      </c>
      <c r="D49" s="194">
        <v>0.0</v>
      </c>
      <c r="E49" s="194">
        <v>0.0</v>
      </c>
      <c r="F49" s="194">
        <v>0.0</v>
      </c>
      <c r="G49" s="194">
        <v>0.0</v>
      </c>
      <c r="H49" s="194">
        <v>0.0</v>
      </c>
      <c r="I49" s="194">
        <v>0.0</v>
      </c>
      <c r="J49" s="194">
        <v>0.0</v>
      </c>
      <c r="K49" s="194">
        <v>0.0</v>
      </c>
      <c r="L49" s="194">
        <v>0.0</v>
      </c>
      <c r="M49" s="194">
        <v>0.0</v>
      </c>
      <c r="N49" s="194">
        <v>0.0</v>
      </c>
      <c r="O49" s="194">
        <v>0.0</v>
      </c>
      <c r="P49" s="194">
        <v>0.0</v>
      </c>
      <c r="Q49" s="194">
        <v>0.0</v>
      </c>
      <c r="R49" s="194">
        <v>0.0</v>
      </c>
      <c r="S49" s="194">
        <v>0.0</v>
      </c>
      <c r="T49" s="194">
        <v>0.0</v>
      </c>
      <c r="U49" s="194">
        <v>0.0</v>
      </c>
      <c r="V49" s="194">
        <v>0.0</v>
      </c>
      <c r="W49" s="194">
        <v>0.0</v>
      </c>
      <c r="X49" s="194">
        <v>0.0</v>
      </c>
      <c r="Y49" s="194">
        <v>0.0</v>
      </c>
      <c r="Z49" s="194">
        <v>0.0</v>
      </c>
    </row>
    <row r="50">
      <c r="A50" s="196">
        <v>1.0</v>
      </c>
      <c r="B50" s="197" t="s">
        <v>347</v>
      </c>
      <c r="C50" s="194">
        <v>0.0</v>
      </c>
      <c r="D50" s="194">
        <v>0.0</v>
      </c>
      <c r="E50" s="194">
        <v>0.0</v>
      </c>
      <c r="F50" s="194">
        <v>0.0</v>
      </c>
      <c r="G50" s="194">
        <v>0.0</v>
      </c>
      <c r="H50" s="194">
        <v>0.0</v>
      </c>
      <c r="I50" s="194">
        <v>0.0</v>
      </c>
      <c r="J50" s="194">
        <v>0.0</v>
      </c>
      <c r="K50" s="194">
        <v>0.0</v>
      </c>
      <c r="L50" s="194">
        <v>0.0</v>
      </c>
      <c r="M50" s="194">
        <v>0.0</v>
      </c>
      <c r="N50" s="194">
        <v>0.0</v>
      </c>
      <c r="O50" s="194">
        <v>0.0</v>
      </c>
      <c r="P50" s="194">
        <v>0.0</v>
      </c>
      <c r="Q50" s="194">
        <v>0.0</v>
      </c>
      <c r="R50" s="194">
        <v>0.0</v>
      </c>
      <c r="S50" s="194">
        <v>0.0</v>
      </c>
      <c r="T50" s="194">
        <v>0.0</v>
      </c>
      <c r="U50" s="194">
        <v>0.0</v>
      </c>
      <c r="V50" s="194">
        <v>0.0</v>
      </c>
      <c r="W50" s="194">
        <v>0.0</v>
      </c>
      <c r="X50" s="194">
        <v>0.0</v>
      </c>
      <c r="Y50" s="194">
        <v>0.0</v>
      </c>
      <c r="Z50" s="194">
        <v>0.0</v>
      </c>
    </row>
    <row r="51">
      <c r="A51" s="196">
        <v>1.0416666666666667</v>
      </c>
      <c r="B51" s="197" t="s">
        <v>348</v>
      </c>
      <c r="C51" s="194">
        <v>0.0</v>
      </c>
      <c r="D51" s="194">
        <v>0.0</v>
      </c>
      <c r="E51" s="194">
        <v>0.0</v>
      </c>
      <c r="F51" s="194">
        <v>0.0</v>
      </c>
      <c r="G51" s="194">
        <v>0.0</v>
      </c>
      <c r="H51" s="194">
        <v>0.0</v>
      </c>
      <c r="I51" s="194">
        <v>0.0</v>
      </c>
      <c r="J51" s="194">
        <v>0.0</v>
      </c>
      <c r="K51" s="194">
        <v>0.0</v>
      </c>
      <c r="L51" s="194">
        <v>0.0</v>
      </c>
      <c r="M51" s="194">
        <v>0.0</v>
      </c>
      <c r="N51" s="194">
        <v>0.0</v>
      </c>
      <c r="O51" s="194">
        <v>0.0</v>
      </c>
      <c r="P51" s="194">
        <v>0.0</v>
      </c>
      <c r="Q51" s="194">
        <v>0.0</v>
      </c>
      <c r="R51" s="194">
        <v>0.0</v>
      </c>
      <c r="S51" s="194">
        <v>0.0</v>
      </c>
      <c r="T51" s="194">
        <v>0.0</v>
      </c>
      <c r="U51" s="194">
        <v>0.0</v>
      </c>
      <c r="V51" s="194">
        <v>0.0</v>
      </c>
      <c r="W51" s="194">
        <v>0.0</v>
      </c>
      <c r="X51" s="194">
        <v>0.0</v>
      </c>
      <c r="Y51" s="194">
        <v>0.0</v>
      </c>
      <c r="Z51" s="194">
        <v>0.0</v>
      </c>
    </row>
    <row r="52">
      <c r="A52" s="196">
        <v>1.0833333333333333</v>
      </c>
      <c r="B52" s="197" t="s">
        <v>349</v>
      </c>
      <c r="C52" s="194">
        <v>0.0</v>
      </c>
      <c r="D52" s="194">
        <v>0.0</v>
      </c>
      <c r="E52" s="194">
        <v>0.0</v>
      </c>
      <c r="F52" s="194">
        <v>0.0</v>
      </c>
      <c r="G52" s="194">
        <v>0.0</v>
      </c>
      <c r="H52" s="194">
        <v>0.0</v>
      </c>
      <c r="I52" s="194">
        <v>0.0</v>
      </c>
      <c r="J52" s="194">
        <v>0.0</v>
      </c>
      <c r="K52" s="194">
        <v>0.0</v>
      </c>
      <c r="L52" s="194">
        <v>0.0</v>
      </c>
      <c r="M52" s="194">
        <v>0.0</v>
      </c>
      <c r="N52" s="194">
        <v>0.0</v>
      </c>
      <c r="O52" s="194">
        <v>0.0</v>
      </c>
      <c r="P52" s="194">
        <v>0.0</v>
      </c>
      <c r="Q52" s="194">
        <v>0.0</v>
      </c>
      <c r="R52" s="194">
        <v>0.0</v>
      </c>
      <c r="S52" s="194">
        <v>0.0</v>
      </c>
      <c r="T52" s="194">
        <v>0.0</v>
      </c>
      <c r="U52" s="194">
        <v>0.0</v>
      </c>
      <c r="V52" s="194">
        <v>0.0</v>
      </c>
      <c r="W52" s="194">
        <v>0.0</v>
      </c>
      <c r="X52" s="194">
        <v>0.0</v>
      </c>
      <c r="Y52" s="194">
        <v>0.0</v>
      </c>
      <c r="Z52" s="194">
        <v>0.0</v>
      </c>
    </row>
    <row r="53">
      <c r="A53" s="196">
        <v>1.125</v>
      </c>
      <c r="B53" s="197" t="s">
        <v>350</v>
      </c>
      <c r="C53" s="194">
        <v>0.0</v>
      </c>
      <c r="D53" s="194">
        <v>0.0</v>
      </c>
      <c r="E53" s="194">
        <v>0.0</v>
      </c>
      <c r="F53" s="194">
        <v>0.0</v>
      </c>
      <c r="G53" s="194">
        <v>0.0</v>
      </c>
      <c r="H53" s="194">
        <v>0.0</v>
      </c>
      <c r="I53" s="194">
        <v>0.0</v>
      </c>
      <c r="J53" s="194">
        <v>0.0</v>
      </c>
      <c r="K53" s="194">
        <v>0.0</v>
      </c>
      <c r="L53" s="194">
        <v>0.0</v>
      </c>
      <c r="M53" s="194">
        <v>0.0</v>
      </c>
      <c r="N53" s="194">
        <v>0.0</v>
      </c>
      <c r="O53" s="194">
        <v>0.0</v>
      </c>
      <c r="P53" s="194">
        <v>0.0</v>
      </c>
      <c r="Q53" s="194">
        <v>0.0</v>
      </c>
      <c r="R53" s="194">
        <v>0.0</v>
      </c>
      <c r="S53" s="194">
        <v>0.0</v>
      </c>
      <c r="T53" s="194">
        <v>0.0</v>
      </c>
      <c r="U53" s="194">
        <v>0.0</v>
      </c>
      <c r="V53" s="194">
        <v>0.0</v>
      </c>
      <c r="W53" s="194">
        <v>0.0</v>
      </c>
      <c r="X53" s="194">
        <v>0.0</v>
      </c>
      <c r="Y53" s="194">
        <v>0.0</v>
      </c>
      <c r="Z53" s="194">
        <v>0.0</v>
      </c>
    </row>
    <row r="54">
      <c r="A54" s="196">
        <v>1.1666666666666667</v>
      </c>
      <c r="B54" s="197" t="s">
        <v>351</v>
      </c>
      <c r="C54" s="194">
        <v>0.0</v>
      </c>
      <c r="D54" s="194">
        <v>0.0</v>
      </c>
      <c r="E54" s="194">
        <v>0.0</v>
      </c>
      <c r="F54" s="194">
        <v>0.0</v>
      </c>
      <c r="G54" s="194">
        <v>0.0</v>
      </c>
      <c r="H54" s="194">
        <v>0.0</v>
      </c>
      <c r="I54" s="194">
        <v>0.0</v>
      </c>
      <c r="J54" s="194">
        <v>0.0</v>
      </c>
      <c r="K54" s="194">
        <v>0.0</v>
      </c>
      <c r="L54" s="194">
        <v>0.0</v>
      </c>
      <c r="M54" s="194">
        <v>0.0</v>
      </c>
      <c r="N54" s="194">
        <v>0.0</v>
      </c>
      <c r="O54" s="194">
        <v>0.0</v>
      </c>
      <c r="P54" s="194">
        <v>0.0</v>
      </c>
      <c r="Q54" s="194">
        <v>0.0</v>
      </c>
      <c r="R54" s="194">
        <v>0.0</v>
      </c>
      <c r="S54" s="194">
        <v>0.0</v>
      </c>
      <c r="T54" s="194">
        <v>0.0</v>
      </c>
      <c r="U54" s="194">
        <v>0.0</v>
      </c>
      <c r="V54" s="194">
        <v>0.0</v>
      </c>
      <c r="W54" s="194">
        <v>0.0</v>
      </c>
      <c r="X54" s="194">
        <v>0.0</v>
      </c>
      <c r="Y54" s="194">
        <v>0.0</v>
      </c>
      <c r="Z54" s="194">
        <v>0.0</v>
      </c>
    </row>
    <row r="55">
      <c r="A55" s="196">
        <v>1.2083333333333333</v>
      </c>
      <c r="B55" s="197" t="s">
        <v>352</v>
      </c>
      <c r="C55" s="194">
        <v>0.0</v>
      </c>
      <c r="D55" s="194">
        <v>0.0</v>
      </c>
      <c r="E55" s="194">
        <v>0.0</v>
      </c>
      <c r="F55" s="194">
        <v>0.0</v>
      </c>
      <c r="G55" s="194">
        <v>0.0</v>
      </c>
      <c r="H55" s="194">
        <v>0.0</v>
      </c>
      <c r="I55" s="194">
        <v>0.0</v>
      </c>
      <c r="J55" s="194">
        <v>0.0</v>
      </c>
      <c r="K55" s="194">
        <v>0.0</v>
      </c>
      <c r="L55" s="194">
        <v>0.0</v>
      </c>
      <c r="M55" s="194">
        <v>0.0</v>
      </c>
      <c r="N55" s="194">
        <v>0.0</v>
      </c>
      <c r="O55" s="194">
        <v>0.0</v>
      </c>
      <c r="P55" s="194">
        <v>0.0</v>
      </c>
      <c r="Q55" s="194">
        <v>0.0</v>
      </c>
      <c r="R55" s="194">
        <v>0.0</v>
      </c>
      <c r="S55" s="194">
        <v>0.0</v>
      </c>
      <c r="T55" s="194">
        <v>0.0</v>
      </c>
      <c r="U55" s="194">
        <v>0.0</v>
      </c>
      <c r="V55" s="194">
        <v>0.0</v>
      </c>
      <c r="W55" s="194">
        <v>0.0</v>
      </c>
      <c r="X55" s="194">
        <v>0.0</v>
      </c>
      <c r="Y55" s="194">
        <v>0.0</v>
      </c>
      <c r="Z55" s="194">
        <v>0.0</v>
      </c>
    </row>
    <row r="56">
      <c r="A56" s="196">
        <v>1.25</v>
      </c>
      <c r="B56" s="197" t="s">
        <v>353</v>
      </c>
      <c r="C56" s="194">
        <v>0.0</v>
      </c>
      <c r="D56" s="194">
        <v>0.0</v>
      </c>
      <c r="E56" s="194">
        <v>0.0</v>
      </c>
      <c r="F56" s="194">
        <v>0.0</v>
      </c>
      <c r="G56" s="194">
        <v>0.0</v>
      </c>
      <c r="H56" s="194">
        <v>0.0</v>
      </c>
      <c r="I56" s="194">
        <v>0.0</v>
      </c>
      <c r="J56" s="194">
        <v>0.0</v>
      </c>
      <c r="K56" s="194">
        <v>0.0</v>
      </c>
      <c r="L56" s="194">
        <v>0.0</v>
      </c>
      <c r="M56" s="194">
        <v>0.0</v>
      </c>
      <c r="N56" s="194">
        <v>0.0</v>
      </c>
      <c r="O56" s="194">
        <v>0.0</v>
      </c>
      <c r="P56" s="194">
        <v>0.0</v>
      </c>
      <c r="Q56" s="194">
        <v>0.0</v>
      </c>
      <c r="R56" s="194">
        <v>0.0</v>
      </c>
      <c r="S56" s="194">
        <v>0.0</v>
      </c>
      <c r="T56" s="194">
        <v>0.0</v>
      </c>
      <c r="U56" s="194">
        <v>0.0</v>
      </c>
      <c r="V56" s="194">
        <v>0.0</v>
      </c>
      <c r="W56" s="194">
        <v>0.0</v>
      </c>
      <c r="X56" s="194">
        <v>0.0</v>
      </c>
      <c r="Y56" s="194">
        <v>0.0</v>
      </c>
      <c r="Z56" s="194">
        <v>0.0</v>
      </c>
    </row>
    <row r="57">
      <c r="A57" s="193"/>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row>
    <row r="58">
      <c r="A58" s="193"/>
      <c r="B58" s="194" t="s">
        <v>354</v>
      </c>
      <c r="C58" s="194">
        <f t="shared" ref="C58:Z58" si="2">SUM(C33:C56)</f>
        <v>0</v>
      </c>
      <c r="D58" s="194">
        <f t="shared" si="2"/>
        <v>0</v>
      </c>
      <c r="E58" s="194">
        <f t="shared" si="2"/>
        <v>0</v>
      </c>
      <c r="F58" s="194">
        <f t="shared" si="2"/>
        <v>0</v>
      </c>
      <c r="G58" s="194">
        <f t="shared" si="2"/>
        <v>0</v>
      </c>
      <c r="H58" s="194">
        <f t="shared" si="2"/>
        <v>0</v>
      </c>
      <c r="I58" s="194">
        <f t="shared" si="2"/>
        <v>0</v>
      </c>
      <c r="J58" s="194">
        <f t="shared" si="2"/>
        <v>0</v>
      </c>
      <c r="K58" s="194">
        <f t="shared" si="2"/>
        <v>0</v>
      </c>
      <c r="L58" s="194">
        <f t="shared" si="2"/>
        <v>0</v>
      </c>
      <c r="M58" s="194">
        <f t="shared" si="2"/>
        <v>0</v>
      </c>
      <c r="N58" s="194">
        <f t="shared" si="2"/>
        <v>0</v>
      </c>
      <c r="O58" s="194">
        <f t="shared" si="2"/>
        <v>0</v>
      </c>
      <c r="P58" s="194">
        <f t="shared" si="2"/>
        <v>0</v>
      </c>
      <c r="Q58" s="194">
        <f t="shared" si="2"/>
        <v>0</v>
      </c>
      <c r="R58" s="194">
        <f t="shared" si="2"/>
        <v>0</v>
      </c>
      <c r="S58" s="194">
        <f t="shared" si="2"/>
        <v>0</v>
      </c>
      <c r="T58" s="194">
        <f t="shared" si="2"/>
        <v>0</v>
      </c>
      <c r="U58" s="194">
        <f t="shared" si="2"/>
        <v>0</v>
      </c>
      <c r="V58" s="194">
        <f t="shared" si="2"/>
        <v>0</v>
      </c>
      <c r="W58" s="194">
        <f t="shared" si="2"/>
        <v>0</v>
      </c>
      <c r="X58" s="194">
        <f t="shared" si="2"/>
        <v>0</v>
      </c>
      <c r="Y58" s="194">
        <f t="shared" si="2"/>
        <v>0</v>
      </c>
      <c r="Z58" s="194">
        <f t="shared" si="2"/>
        <v>0</v>
      </c>
    </row>
    <row r="59">
      <c r="A59" s="199" t="s">
        <v>355</v>
      </c>
      <c r="B59" s="200">
        <f>AVERAGE(C58:Z58)</f>
        <v>0</v>
      </c>
      <c r="C59" s="3"/>
      <c r="D59" s="3"/>
      <c r="E59" s="3"/>
      <c r="F59" s="3"/>
      <c r="G59" s="3"/>
      <c r="H59" s="3"/>
      <c r="I59" s="3"/>
      <c r="J59" s="3"/>
      <c r="K59" s="3"/>
      <c r="L59" s="3"/>
      <c r="M59" s="3"/>
      <c r="N59" s="3"/>
      <c r="O59" s="3"/>
      <c r="P59" s="3"/>
      <c r="Q59" s="3"/>
      <c r="R59" s="3"/>
      <c r="S59" s="3"/>
      <c r="T59" s="3"/>
      <c r="U59" s="3"/>
      <c r="V59" s="3"/>
      <c r="W59" s="3"/>
      <c r="X59" s="3"/>
      <c r="Y59" s="3"/>
      <c r="Z59" s="3"/>
    </row>
    <row r="60">
      <c r="A60" s="199" t="s">
        <v>356</v>
      </c>
      <c r="B60" s="200">
        <f>STDEV(C58:Z58)</f>
        <v>0</v>
      </c>
      <c r="C60" s="3"/>
      <c r="D60" s="3"/>
      <c r="E60" s="3"/>
      <c r="F60" s="3"/>
      <c r="G60" s="3"/>
      <c r="H60" s="3"/>
      <c r="I60" s="3"/>
      <c r="J60" s="3"/>
      <c r="K60" s="3"/>
      <c r="L60" s="3"/>
      <c r="M60" s="3"/>
      <c r="N60" s="3"/>
      <c r="O60" s="3"/>
      <c r="P60" s="3"/>
      <c r="Q60" s="3"/>
      <c r="R60" s="3"/>
      <c r="S60" s="3"/>
      <c r="T60" s="3"/>
      <c r="U60" s="3"/>
      <c r="V60" s="3"/>
      <c r="W60" s="3"/>
      <c r="X60" s="3"/>
      <c r="Y60" s="3"/>
      <c r="Z60" s="3"/>
    </row>
    <row r="6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c r="A62" s="193" t="s">
        <v>305</v>
      </c>
      <c r="B62" s="194" t="s">
        <v>306</v>
      </c>
      <c r="C62" s="194" t="s">
        <v>381</v>
      </c>
      <c r="D62" s="194" t="s">
        <v>382</v>
      </c>
      <c r="E62" s="194" t="s">
        <v>383</v>
      </c>
      <c r="F62" s="194" t="s">
        <v>384</v>
      </c>
      <c r="G62" s="194" t="s">
        <v>385</v>
      </c>
      <c r="H62" s="194" t="s">
        <v>386</v>
      </c>
      <c r="I62" s="194" t="s">
        <v>387</v>
      </c>
      <c r="J62" s="194" t="s">
        <v>388</v>
      </c>
      <c r="K62" s="194" t="s">
        <v>389</v>
      </c>
      <c r="L62" s="194" t="s">
        <v>390</v>
      </c>
      <c r="M62" s="194" t="s">
        <v>391</v>
      </c>
      <c r="N62" s="194" t="s">
        <v>392</v>
      </c>
      <c r="O62" s="194" t="s">
        <v>393</v>
      </c>
      <c r="P62" s="194" t="s">
        <v>394</v>
      </c>
      <c r="Q62" s="194" t="s">
        <v>395</v>
      </c>
      <c r="R62" s="194" t="s">
        <v>386</v>
      </c>
      <c r="S62" s="194" t="s">
        <v>396</v>
      </c>
      <c r="T62" s="194" t="s">
        <v>397</v>
      </c>
      <c r="U62" s="194" t="s">
        <v>398</v>
      </c>
      <c r="V62" s="194" t="s">
        <v>399</v>
      </c>
      <c r="W62" s="194" t="s">
        <v>400</v>
      </c>
      <c r="X62" s="194" t="s">
        <v>401</v>
      </c>
      <c r="Y62" s="194" t="s">
        <v>402</v>
      </c>
      <c r="Z62" s="194" t="s">
        <v>403</v>
      </c>
    </row>
    <row r="63">
      <c r="A63" s="196">
        <v>0.2916666666666667</v>
      </c>
      <c r="B63" s="194" t="s">
        <v>330</v>
      </c>
      <c r="C63" s="194">
        <v>54.0</v>
      </c>
      <c r="D63" s="194">
        <v>13.0</v>
      </c>
      <c r="E63" s="194">
        <v>43.0</v>
      </c>
      <c r="F63" s="194">
        <v>32.0</v>
      </c>
      <c r="G63" s="194">
        <v>7.0</v>
      </c>
      <c r="H63" s="194">
        <v>12.0</v>
      </c>
      <c r="I63" s="194">
        <v>13.0</v>
      </c>
      <c r="J63" s="194">
        <v>12.0</v>
      </c>
      <c r="K63" s="194">
        <v>11.0</v>
      </c>
      <c r="L63" s="194">
        <v>11.0</v>
      </c>
      <c r="M63" s="194">
        <v>43.0</v>
      </c>
      <c r="N63" s="194">
        <v>43.0</v>
      </c>
      <c r="O63" s="194">
        <v>23.0</v>
      </c>
      <c r="P63" s="194">
        <v>12.0</v>
      </c>
      <c r="Q63" s="194">
        <v>32.0</v>
      </c>
      <c r="R63" s="194">
        <v>23.0</v>
      </c>
      <c r="S63" s="194">
        <v>5.0</v>
      </c>
      <c r="T63" s="194">
        <v>32.0</v>
      </c>
      <c r="U63" s="194">
        <v>23.0</v>
      </c>
      <c r="V63" s="194">
        <v>23.0</v>
      </c>
      <c r="W63" s="194">
        <v>32.0</v>
      </c>
      <c r="X63" s="194">
        <v>12.0</v>
      </c>
      <c r="Y63" s="194">
        <v>32.0</v>
      </c>
      <c r="Z63" s="194">
        <v>16.0</v>
      </c>
    </row>
    <row r="64">
      <c r="A64" s="196">
        <v>0.33333333333333337</v>
      </c>
      <c r="B64" s="194" t="s">
        <v>331</v>
      </c>
      <c r="C64" s="194">
        <v>32.0</v>
      </c>
      <c r="D64" s="194">
        <v>22.0</v>
      </c>
      <c r="E64" s="194">
        <v>32.0</v>
      </c>
      <c r="F64" s="194">
        <v>34.0</v>
      </c>
      <c r="G64" s="194">
        <v>11.0</v>
      </c>
      <c r="H64" s="194">
        <v>32.0</v>
      </c>
      <c r="I64" s="194">
        <v>2.0</v>
      </c>
      <c r="J64" s="194">
        <v>23.0</v>
      </c>
      <c r="K64" s="194">
        <v>32.0</v>
      </c>
      <c r="L64" s="194">
        <v>33.0</v>
      </c>
      <c r="M64" s="194">
        <v>42.0</v>
      </c>
      <c r="N64" s="194">
        <v>22.0</v>
      </c>
      <c r="O64" s="194">
        <v>43.0</v>
      </c>
      <c r="P64" s="194">
        <v>32.0</v>
      </c>
      <c r="Q64" s="194">
        <v>32.0</v>
      </c>
      <c r="R64" s="194">
        <v>23.0</v>
      </c>
      <c r="S64" s="194">
        <v>3.0</v>
      </c>
      <c r="T64" s="194">
        <v>15.0</v>
      </c>
      <c r="U64" s="194">
        <v>43.0</v>
      </c>
      <c r="V64" s="194">
        <v>32.0</v>
      </c>
      <c r="W64" s="194">
        <v>13.0</v>
      </c>
      <c r="X64" s="194">
        <v>32.0</v>
      </c>
      <c r="Y64" s="194">
        <v>11.0</v>
      </c>
      <c r="Z64" s="194">
        <v>23.0</v>
      </c>
    </row>
    <row r="65">
      <c r="A65" s="196">
        <v>0.375</v>
      </c>
      <c r="B65" s="194" t="s">
        <v>332</v>
      </c>
      <c r="C65" s="194">
        <v>12.0</v>
      </c>
      <c r="D65" s="194">
        <v>31.0</v>
      </c>
      <c r="E65" s="194">
        <v>13.0</v>
      </c>
      <c r="F65" s="194">
        <v>22.0</v>
      </c>
      <c r="G65" s="194">
        <v>33.0</v>
      </c>
      <c r="H65" s="194">
        <v>2.0</v>
      </c>
      <c r="I65" s="194">
        <v>22.0</v>
      </c>
      <c r="J65" s="194">
        <v>23.0</v>
      </c>
      <c r="K65" s="194">
        <v>1.0</v>
      </c>
      <c r="L65" s="194">
        <v>21.0</v>
      </c>
      <c r="M65" s="194">
        <v>12.0</v>
      </c>
      <c r="N65" s="194">
        <v>11.0</v>
      </c>
      <c r="O65" s="194">
        <v>32.0</v>
      </c>
      <c r="P65" s="194">
        <v>12.0</v>
      </c>
      <c r="Q65" s="194">
        <v>11.0</v>
      </c>
      <c r="R65" s="194">
        <v>12.0</v>
      </c>
      <c r="S65" s="194">
        <v>56.0</v>
      </c>
      <c r="T65" s="194">
        <v>23.0</v>
      </c>
      <c r="U65" s="194">
        <v>22.0</v>
      </c>
      <c r="V65" s="194">
        <v>13.0</v>
      </c>
      <c r="W65" s="194">
        <v>56.0</v>
      </c>
      <c r="X65" s="194">
        <v>21.0</v>
      </c>
      <c r="Y65" s="194">
        <v>34.0</v>
      </c>
      <c r="Z65" s="194">
        <v>34.0</v>
      </c>
    </row>
    <row r="66">
      <c r="A66" s="196">
        <v>0.4166666666666667</v>
      </c>
      <c r="B66" s="194" t="s">
        <v>333</v>
      </c>
      <c r="C66" s="194">
        <v>0.0</v>
      </c>
      <c r="D66" s="194">
        <v>1.0</v>
      </c>
      <c r="E66" s="194">
        <v>0.0</v>
      </c>
      <c r="F66" s="194">
        <v>11.0</v>
      </c>
      <c r="G66" s="194">
        <v>12.0</v>
      </c>
      <c r="H66" s="194">
        <v>2.0</v>
      </c>
      <c r="I66" s="194">
        <v>33.0</v>
      </c>
      <c r="J66" s="194">
        <v>43.0</v>
      </c>
      <c r="K66" s="194">
        <v>1.0</v>
      </c>
      <c r="L66" s="194">
        <v>19.0</v>
      </c>
      <c r="M66" s="194">
        <v>32.0</v>
      </c>
      <c r="N66" s="194">
        <v>0.0</v>
      </c>
      <c r="O66" s="194">
        <v>0.0</v>
      </c>
      <c r="P66" s="194">
        <v>1.0</v>
      </c>
      <c r="Q66" s="194">
        <v>1.0</v>
      </c>
      <c r="R66" s="194">
        <v>34.0</v>
      </c>
      <c r="S66" s="194">
        <v>32.0</v>
      </c>
      <c r="T66" s="194">
        <v>13.0</v>
      </c>
      <c r="U66" s="194">
        <v>1.0</v>
      </c>
      <c r="V66" s="194">
        <v>1.0</v>
      </c>
      <c r="W66" s="194">
        <v>3.0</v>
      </c>
      <c r="X66" s="194">
        <v>23.0</v>
      </c>
      <c r="Y66" s="194">
        <v>1.0</v>
      </c>
      <c r="Z66" s="194">
        <v>0.0</v>
      </c>
    </row>
    <row r="67">
      <c r="A67" s="196">
        <v>0.45833333333333337</v>
      </c>
      <c r="B67" s="194" t="s">
        <v>334</v>
      </c>
      <c r="C67" s="194">
        <v>0.0</v>
      </c>
      <c r="D67" s="194">
        <v>0.0</v>
      </c>
      <c r="E67" s="194">
        <v>0.0</v>
      </c>
      <c r="F67" s="194">
        <v>9.0</v>
      </c>
      <c r="G67" s="194">
        <v>0.0</v>
      </c>
      <c r="H67" s="194">
        <v>0.0</v>
      </c>
      <c r="I67" s="194">
        <v>0.0</v>
      </c>
      <c r="J67" s="194">
        <v>0.0</v>
      </c>
      <c r="K67" s="194">
        <v>9.0</v>
      </c>
      <c r="L67" s="194">
        <v>45.0</v>
      </c>
      <c r="M67" s="194">
        <v>0.0</v>
      </c>
      <c r="N67" s="194">
        <v>7.0</v>
      </c>
      <c r="O67" s="194">
        <v>3.0</v>
      </c>
      <c r="P67" s="194">
        <v>33.0</v>
      </c>
      <c r="Q67" s="194">
        <v>1.0</v>
      </c>
      <c r="R67" s="194">
        <v>56.0</v>
      </c>
      <c r="S67" s="194">
        <v>16.0</v>
      </c>
      <c r="T67" s="194">
        <v>1.0</v>
      </c>
      <c r="U67" s="194">
        <v>3.0</v>
      </c>
      <c r="V67" s="194">
        <v>1.0</v>
      </c>
      <c r="W67" s="194">
        <v>2.0</v>
      </c>
      <c r="X67" s="194">
        <v>1.0</v>
      </c>
      <c r="Y67" s="194">
        <v>15.0</v>
      </c>
      <c r="Z67" s="194">
        <v>1.0</v>
      </c>
    </row>
    <row r="68">
      <c r="A68" s="196">
        <v>0.5</v>
      </c>
      <c r="B68" s="194" t="s">
        <v>335</v>
      </c>
      <c r="C68" s="194">
        <v>2.0</v>
      </c>
      <c r="D68" s="194">
        <v>0.0</v>
      </c>
      <c r="E68" s="194">
        <v>0.0</v>
      </c>
      <c r="F68" s="194">
        <v>7.0</v>
      </c>
      <c r="G68" s="194">
        <v>1.0</v>
      </c>
      <c r="H68" s="194">
        <v>0.0</v>
      </c>
      <c r="I68" s="194">
        <v>0.0</v>
      </c>
      <c r="J68" s="194">
        <v>0.0</v>
      </c>
      <c r="K68" s="194">
        <v>0.0</v>
      </c>
      <c r="L68" s="194">
        <v>0.0</v>
      </c>
      <c r="M68" s="194">
        <v>0.0</v>
      </c>
      <c r="N68" s="194">
        <v>13.0</v>
      </c>
      <c r="O68" s="194">
        <v>1.0</v>
      </c>
      <c r="P68" s="194">
        <v>3.0</v>
      </c>
      <c r="Q68" s="194">
        <v>0.0</v>
      </c>
      <c r="R68" s="194">
        <v>22.0</v>
      </c>
      <c r="S68" s="194">
        <v>23.0</v>
      </c>
      <c r="T68" s="194">
        <v>23.0</v>
      </c>
      <c r="U68" s="194">
        <v>5.0</v>
      </c>
      <c r="V68" s="194">
        <v>3.0</v>
      </c>
      <c r="W68" s="194">
        <v>1.0</v>
      </c>
      <c r="X68" s="194">
        <v>1.0</v>
      </c>
      <c r="Y68" s="194">
        <v>5.0</v>
      </c>
      <c r="Z68" s="194">
        <v>0.0</v>
      </c>
    </row>
    <row r="69">
      <c r="A69" s="196">
        <v>0.5416666666666667</v>
      </c>
      <c r="B69" s="194" t="s">
        <v>336</v>
      </c>
      <c r="C69" s="194">
        <v>1.0</v>
      </c>
      <c r="D69" s="194">
        <v>11.0</v>
      </c>
      <c r="E69" s="194">
        <v>0.0</v>
      </c>
      <c r="F69" s="194">
        <v>2.0</v>
      </c>
      <c r="G69" s="194">
        <v>1.0</v>
      </c>
      <c r="H69" s="194">
        <v>0.0</v>
      </c>
      <c r="I69" s="194">
        <v>1.0</v>
      </c>
      <c r="J69" s="194">
        <v>0.0</v>
      </c>
      <c r="K69" s="194">
        <v>0.0</v>
      </c>
      <c r="L69" s="194">
        <v>0.0</v>
      </c>
      <c r="M69" s="194">
        <v>2.0</v>
      </c>
      <c r="N69" s="194">
        <v>0.0</v>
      </c>
      <c r="O69" s="194">
        <v>2.0</v>
      </c>
      <c r="P69" s="194">
        <v>2.0</v>
      </c>
      <c r="Q69" s="194">
        <v>0.0</v>
      </c>
      <c r="R69" s="194">
        <v>0.0</v>
      </c>
      <c r="S69" s="194">
        <v>1.0</v>
      </c>
      <c r="T69" s="194">
        <v>0.0</v>
      </c>
      <c r="U69" s="194">
        <v>3.0</v>
      </c>
      <c r="V69" s="194">
        <v>13.0</v>
      </c>
      <c r="W69" s="194">
        <v>0.0</v>
      </c>
      <c r="X69" s="194">
        <v>3.0</v>
      </c>
      <c r="Y69" s="194">
        <v>1.0</v>
      </c>
      <c r="Z69" s="194">
        <v>0.0</v>
      </c>
    </row>
    <row r="70">
      <c r="A70" s="196">
        <v>0.5833333333333334</v>
      </c>
      <c r="B70" s="194" t="s">
        <v>337</v>
      </c>
      <c r="C70" s="194">
        <v>3.0</v>
      </c>
      <c r="D70" s="194">
        <v>0.0</v>
      </c>
      <c r="E70" s="194">
        <v>0.0</v>
      </c>
      <c r="F70" s="194">
        <v>13.0</v>
      </c>
      <c r="G70" s="194">
        <v>1.0</v>
      </c>
      <c r="H70" s="194">
        <v>0.0</v>
      </c>
      <c r="I70" s="194">
        <v>0.0</v>
      </c>
      <c r="J70" s="194">
        <v>1.0</v>
      </c>
      <c r="K70" s="194">
        <v>0.0</v>
      </c>
      <c r="L70" s="194">
        <v>0.0</v>
      </c>
      <c r="M70" s="194">
        <v>0.0</v>
      </c>
      <c r="N70" s="194">
        <v>0.0</v>
      </c>
      <c r="O70" s="194">
        <v>3.0</v>
      </c>
      <c r="P70" s="194">
        <v>1.0</v>
      </c>
      <c r="Q70" s="194">
        <v>0.0</v>
      </c>
      <c r="R70" s="194">
        <v>3.0</v>
      </c>
      <c r="S70" s="194">
        <v>0.0</v>
      </c>
      <c r="T70" s="194">
        <v>3.0</v>
      </c>
      <c r="U70" s="194">
        <v>6.0</v>
      </c>
      <c r="V70" s="194">
        <v>0.0</v>
      </c>
      <c r="W70" s="194">
        <v>0.0</v>
      </c>
      <c r="X70" s="194">
        <v>0.0</v>
      </c>
      <c r="Y70" s="194">
        <v>5.0</v>
      </c>
      <c r="Z70" s="194">
        <v>3.0</v>
      </c>
    </row>
    <row r="71">
      <c r="A71" s="196">
        <v>0.625</v>
      </c>
      <c r="B71" s="194" t="s">
        <v>338</v>
      </c>
      <c r="C71" s="194">
        <v>4.0</v>
      </c>
      <c r="D71" s="194">
        <v>0.0</v>
      </c>
      <c r="E71" s="194">
        <v>12.0</v>
      </c>
      <c r="F71" s="194">
        <v>0.0</v>
      </c>
      <c r="G71" s="194">
        <v>19.0</v>
      </c>
      <c r="H71" s="194">
        <v>0.0</v>
      </c>
      <c r="I71" s="194">
        <v>1.0</v>
      </c>
      <c r="J71" s="194">
        <v>3.0</v>
      </c>
      <c r="K71" s="194">
        <v>0.0</v>
      </c>
      <c r="L71" s="194">
        <v>0.0</v>
      </c>
      <c r="M71" s="194">
        <v>0.0</v>
      </c>
      <c r="N71" s="194">
        <v>1.0</v>
      </c>
      <c r="O71" s="194">
        <v>0.0</v>
      </c>
      <c r="P71" s="194">
        <v>3.0</v>
      </c>
      <c r="Q71" s="194">
        <v>1.0</v>
      </c>
      <c r="R71" s="194">
        <v>7.0</v>
      </c>
      <c r="S71" s="194">
        <v>0.0</v>
      </c>
      <c r="T71" s="194">
        <v>0.0</v>
      </c>
      <c r="U71" s="194">
        <v>0.0</v>
      </c>
      <c r="V71" s="194">
        <v>0.0</v>
      </c>
      <c r="W71" s="194">
        <v>0.0</v>
      </c>
      <c r="X71" s="194">
        <v>0.0</v>
      </c>
      <c r="Y71" s="194">
        <v>3.0</v>
      </c>
      <c r="Z71" s="194">
        <v>3.0</v>
      </c>
    </row>
    <row r="72">
      <c r="A72" s="196">
        <v>0.6666666666666667</v>
      </c>
      <c r="B72" s="194" t="s">
        <v>339</v>
      </c>
      <c r="C72" s="194">
        <v>7.0</v>
      </c>
      <c r="D72" s="194">
        <v>0.0</v>
      </c>
      <c r="E72" s="194">
        <v>7.0</v>
      </c>
      <c r="F72" s="194">
        <v>0.0</v>
      </c>
      <c r="G72" s="194">
        <v>23.0</v>
      </c>
      <c r="H72" s="194">
        <v>1.0</v>
      </c>
      <c r="I72" s="194">
        <v>23.0</v>
      </c>
      <c r="J72" s="194">
        <v>12.0</v>
      </c>
      <c r="K72" s="194">
        <v>3.0</v>
      </c>
      <c r="L72" s="194">
        <v>3.0</v>
      </c>
      <c r="M72" s="194">
        <v>0.0</v>
      </c>
      <c r="N72" s="194">
        <v>3.0</v>
      </c>
      <c r="O72" s="194">
        <v>0.0</v>
      </c>
      <c r="P72" s="194">
        <v>0.0</v>
      </c>
      <c r="Q72" s="194">
        <v>2.0</v>
      </c>
      <c r="R72" s="194">
        <v>32.0</v>
      </c>
      <c r="S72" s="194">
        <v>0.0</v>
      </c>
      <c r="T72" s="194">
        <v>23.0</v>
      </c>
      <c r="U72" s="194">
        <v>32.0</v>
      </c>
      <c r="V72" s="194">
        <v>32.0</v>
      </c>
      <c r="W72" s="194">
        <v>1.0</v>
      </c>
      <c r="X72" s="194">
        <v>0.0</v>
      </c>
      <c r="Y72" s="194">
        <v>0.0</v>
      </c>
      <c r="Z72" s="194">
        <v>0.0</v>
      </c>
    </row>
    <row r="73">
      <c r="A73" s="196">
        <v>0.7083333333333334</v>
      </c>
      <c r="B73" s="194" t="s">
        <v>340</v>
      </c>
      <c r="C73" s="194">
        <v>9.0</v>
      </c>
      <c r="D73" s="194">
        <v>0.0</v>
      </c>
      <c r="E73" s="194">
        <v>9.0</v>
      </c>
      <c r="F73" s="194">
        <v>19.0</v>
      </c>
      <c r="G73" s="194">
        <v>12.0</v>
      </c>
      <c r="H73" s="194">
        <v>3.0</v>
      </c>
      <c r="I73" s="194">
        <v>43.0</v>
      </c>
      <c r="J73" s="194">
        <v>9.0</v>
      </c>
      <c r="K73" s="194">
        <v>2.0</v>
      </c>
      <c r="L73" s="194">
        <v>11.0</v>
      </c>
      <c r="M73" s="194">
        <v>0.0</v>
      </c>
      <c r="N73" s="194">
        <v>0.0</v>
      </c>
      <c r="O73" s="194">
        <v>0.0</v>
      </c>
      <c r="P73" s="194">
        <v>0.0</v>
      </c>
      <c r="Q73" s="194">
        <v>3.0</v>
      </c>
      <c r="R73" s="194">
        <v>1.0</v>
      </c>
      <c r="S73" s="194">
        <v>0.0</v>
      </c>
      <c r="T73" s="194">
        <v>33.0</v>
      </c>
      <c r="U73" s="194">
        <v>1.0</v>
      </c>
      <c r="V73" s="194">
        <v>3.0</v>
      </c>
      <c r="W73" s="194">
        <v>3.0</v>
      </c>
      <c r="X73" s="194">
        <v>1.0</v>
      </c>
      <c r="Y73" s="194">
        <v>0.0</v>
      </c>
      <c r="Z73" s="194">
        <v>0.0</v>
      </c>
    </row>
    <row r="74">
      <c r="A74" s="196">
        <v>0.75</v>
      </c>
      <c r="B74" s="194" t="s">
        <v>341</v>
      </c>
      <c r="C74" s="194">
        <v>1.0</v>
      </c>
      <c r="D74" s="194">
        <v>13.0</v>
      </c>
      <c r="E74" s="194">
        <v>11.0</v>
      </c>
      <c r="F74" s="194">
        <v>4.0</v>
      </c>
      <c r="G74" s="194">
        <v>32.0</v>
      </c>
      <c r="H74" s="194">
        <v>0.0</v>
      </c>
      <c r="I74" s="194">
        <v>21.0</v>
      </c>
      <c r="J74" s="194">
        <v>23.0</v>
      </c>
      <c r="K74" s="194">
        <v>19.0</v>
      </c>
      <c r="L74" s="194">
        <v>34.0</v>
      </c>
      <c r="M74" s="194">
        <v>2.0</v>
      </c>
      <c r="N74" s="194">
        <v>0.0</v>
      </c>
      <c r="O74" s="194">
        <v>21.0</v>
      </c>
      <c r="P74" s="194">
        <v>13.0</v>
      </c>
      <c r="Q74" s="194">
        <v>0.0</v>
      </c>
      <c r="R74" s="194">
        <v>32.0</v>
      </c>
      <c r="S74" s="194">
        <v>0.0</v>
      </c>
      <c r="T74" s="194">
        <v>0.0</v>
      </c>
      <c r="U74" s="194">
        <v>1.0</v>
      </c>
      <c r="V74" s="194">
        <v>12.0</v>
      </c>
      <c r="W74" s="194">
        <v>23.0</v>
      </c>
      <c r="X74" s="194">
        <v>0.0</v>
      </c>
      <c r="Y74" s="194">
        <v>0.0</v>
      </c>
      <c r="Z74" s="194">
        <v>2.0</v>
      </c>
    </row>
    <row r="75">
      <c r="A75" s="196">
        <v>0.7916666666666667</v>
      </c>
      <c r="B75" s="197" t="s">
        <v>342</v>
      </c>
      <c r="C75" s="194">
        <v>13.0</v>
      </c>
      <c r="D75" s="194">
        <v>34.0</v>
      </c>
      <c r="E75" s="194">
        <v>13.0</v>
      </c>
      <c r="F75" s="194">
        <v>1.0</v>
      </c>
      <c r="G75" s="194">
        <v>32.0</v>
      </c>
      <c r="H75" s="194">
        <v>22.0</v>
      </c>
      <c r="I75" s="194">
        <v>13.0</v>
      </c>
      <c r="J75" s="194">
        <v>12.0</v>
      </c>
      <c r="K75" s="194">
        <v>33.0</v>
      </c>
      <c r="L75" s="194">
        <v>12.0</v>
      </c>
      <c r="M75" s="194">
        <v>1.0</v>
      </c>
      <c r="N75" s="194">
        <v>0.0</v>
      </c>
      <c r="O75" s="194">
        <v>51.0</v>
      </c>
      <c r="P75" s="194">
        <v>2.0</v>
      </c>
      <c r="Q75" s="194">
        <v>22.0</v>
      </c>
      <c r="R75" s="194">
        <v>22.0</v>
      </c>
      <c r="S75" s="194">
        <v>0.0</v>
      </c>
      <c r="T75" s="194">
        <v>23.0</v>
      </c>
      <c r="U75" s="194">
        <v>21.0</v>
      </c>
      <c r="V75" s="194">
        <v>12.0</v>
      </c>
      <c r="W75" s="194">
        <v>1.0</v>
      </c>
      <c r="X75" s="194">
        <v>0.0</v>
      </c>
      <c r="Y75" s="194">
        <v>0.0</v>
      </c>
      <c r="Z75" s="194">
        <v>5.0</v>
      </c>
    </row>
    <row r="76">
      <c r="A76" s="196">
        <v>0.8333333333333333</v>
      </c>
      <c r="B76" s="197" t="s">
        <v>343</v>
      </c>
      <c r="C76" s="194">
        <v>9.0</v>
      </c>
      <c r="D76" s="194">
        <v>43.0</v>
      </c>
      <c r="E76" s="194">
        <v>23.0</v>
      </c>
      <c r="F76" s="194">
        <v>2.0</v>
      </c>
      <c r="G76" s="194">
        <v>21.0</v>
      </c>
      <c r="H76" s="194">
        <v>32.0</v>
      </c>
      <c r="I76" s="194">
        <v>3.0</v>
      </c>
      <c r="J76" s="194">
        <v>1.0</v>
      </c>
      <c r="K76" s="194">
        <v>45.0</v>
      </c>
      <c r="L76" s="194">
        <v>0.0</v>
      </c>
      <c r="M76" s="194">
        <v>2.0</v>
      </c>
      <c r="N76" s="194">
        <v>2.0</v>
      </c>
      <c r="O76" s="194">
        <v>32.0</v>
      </c>
      <c r="P76" s="194">
        <v>1.0</v>
      </c>
      <c r="Q76" s="194">
        <v>3.0</v>
      </c>
      <c r="R76" s="194">
        <v>1.0</v>
      </c>
      <c r="S76" s="194">
        <v>9.0</v>
      </c>
      <c r="T76" s="194">
        <v>1.0</v>
      </c>
      <c r="U76" s="194">
        <v>0.0</v>
      </c>
      <c r="V76" s="194">
        <v>0.0</v>
      </c>
      <c r="W76" s="194">
        <v>0.0</v>
      </c>
      <c r="X76" s="194">
        <v>0.0</v>
      </c>
      <c r="Y76" s="194">
        <v>0.0</v>
      </c>
      <c r="Z76" s="194">
        <v>19.0</v>
      </c>
    </row>
    <row r="77">
      <c r="A77" s="196">
        <v>0.875</v>
      </c>
      <c r="B77" s="197" t="s">
        <v>344</v>
      </c>
      <c r="C77" s="194">
        <v>1.0</v>
      </c>
      <c r="D77" s="194">
        <v>32.0</v>
      </c>
      <c r="E77" s="194">
        <v>43.0</v>
      </c>
      <c r="F77" s="194">
        <v>1.0</v>
      </c>
      <c r="G77" s="194">
        <v>18.0</v>
      </c>
      <c r="H77" s="194">
        <v>17.0</v>
      </c>
      <c r="I77" s="194">
        <v>2.0</v>
      </c>
      <c r="J77" s="194">
        <v>0.0</v>
      </c>
      <c r="K77" s="194">
        <v>1.0</v>
      </c>
      <c r="L77" s="194">
        <v>3.0</v>
      </c>
      <c r="M77" s="194">
        <v>1.0</v>
      </c>
      <c r="N77" s="194">
        <v>45.0</v>
      </c>
      <c r="O77" s="194">
        <v>13.0</v>
      </c>
      <c r="P77" s="194">
        <v>1.0</v>
      </c>
      <c r="Q77" s="194">
        <v>0.0</v>
      </c>
      <c r="R77" s="194">
        <v>0.0</v>
      </c>
      <c r="S77" s="194">
        <v>12.0</v>
      </c>
      <c r="T77" s="194">
        <v>4.0</v>
      </c>
      <c r="U77" s="194">
        <v>0.0</v>
      </c>
      <c r="V77" s="194">
        <v>2.0</v>
      </c>
      <c r="W77" s="194">
        <v>23.0</v>
      </c>
      <c r="X77" s="194">
        <v>0.0</v>
      </c>
      <c r="Y77" s="194">
        <v>3.0</v>
      </c>
      <c r="Z77" s="194">
        <v>14.0</v>
      </c>
    </row>
    <row r="78">
      <c r="A78" s="196">
        <v>0.9166666666666667</v>
      </c>
      <c r="B78" s="197" t="s">
        <v>345</v>
      </c>
      <c r="C78" s="194">
        <v>6.0</v>
      </c>
      <c r="D78" s="194">
        <v>14.0</v>
      </c>
      <c r="E78" s="194">
        <v>13.0</v>
      </c>
      <c r="F78" s="194">
        <v>3.0</v>
      </c>
      <c r="G78" s="194">
        <v>6.0</v>
      </c>
      <c r="H78" s="194">
        <v>9.0</v>
      </c>
      <c r="I78" s="194">
        <v>2.0</v>
      </c>
      <c r="J78" s="194">
        <v>0.0</v>
      </c>
      <c r="K78" s="194">
        <v>0.0</v>
      </c>
      <c r="L78" s="194">
        <v>4.0</v>
      </c>
      <c r="M78" s="194">
        <v>0.0</v>
      </c>
      <c r="N78" s="194">
        <v>23.0</v>
      </c>
      <c r="O78" s="194">
        <v>23.0</v>
      </c>
      <c r="P78" s="194">
        <v>0.0</v>
      </c>
      <c r="Q78" s="194">
        <v>1.0</v>
      </c>
      <c r="R78" s="194">
        <v>21.0</v>
      </c>
      <c r="S78" s="194">
        <v>23.0</v>
      </c>
      <c r="T78" s="194">
        <v>3.0</v>
      </c>
      <c r="U78" s="194">
        <v>0.0</v>
      </c>
      <c r="V78" s="194">
        <v>2.0</v>
      </c>
      <c r="W78" s="194">
        <v>2.0</v>
      </c>
      <c r="X78" s="194">
        <v>0.0</v>
      </c>
      <c r="Y78" s="194">
        <v>13.0</v>
      </c>
      <c r="Z78" s="194">
        <v>5.0</v>
      </c>
    </row>
    <row r="79">
      <c r="A79" s="196">
        <v>0.9583333333333333</v>
      </c>
      <c r="B79" s="197" t="s">
        <v>346</v>
      </c>
      <c r="C79" s="194">
        <v>43.0</v>
      </c>
      <c r="D79" s="194">
        <v>1.0</v>
      </c>
      <c r="E79" s="194">
        <v>22.0</v>
      </c>
      <c r="F79" s="194">
        <v>3.0</v>
      </c>
      <c r="G79" s="194">
        <v>1.0</v>
      </c>
      <c r="H79" s="194">
        <v>0.0</v>
      </c>
      <c r="I79" s="194">
        <v>0.0</v>
      </c>
      <c r="J79" s="194">
        <v>0.0</v>
      </c>
      <c r="K79" s="194">
        <v>0.0</v>
      </c>
      <c r="L79" s="194">
        <v>5.0</v>
      </c>
      <c r="M79" s="194">
        <v>0.0</v>
      </c>
      <c r="N79" s="194">
        <v>0.0</v>
      </c>
      <c r="O79" s="194">
        <v>3.0</v>
      </c>
      <c r="P79" s="194">
        <v>15.0</v>
      </c>
      <c r="Q79" s="194">
        <v>9.0</v>
      </c>
      <c r="R79" s="194">
        <v>1.0</v>
      </c>
      <c r="S79" s="194">
        <v>1.0</v>
      </c>
      <c r="T79" s="194">
        <v>0.0</v>
      </c>
      <c r="U79" s="194">
        <v>0.0</v>
      </c>
      <c r="V79" s="194">
        <v>2.0</v>
      </c>
      <c r="W79" s="194">
        <v>3.0</v>
      </c>
      <c r="X79" s="194">
        <v>0.0</v>
      </c>
      <c r="Y79" s="194">
        <v>0.0</v>
      </c>
      <c r="Z79" s="194">
        <v>2.0</v>
      </c>
    </row>
    <row r="80">
      <c r="A80" s="196">
        <v>1.0</v>
      </c>
      <c r="B80" s="197" t="s">
        <v>347</v>
      </c>
      <c r="C80" s="194">
        <v>0.0</v>
      </c>
      <c r="D80" s="194">
        <v>0.0</v>
      </c>
      <c r="E80" s="194">
        <v>34.0</v>
      </c>
      <c r="F80" s="194">
        <v>0.0</v>
      </c>
      <c r="G80" s="194">
        <v>5.0</v>
      </c>
      <c r="H80" s="194">
        <v>1.0</v>
      </c>
      <c r="I80" s="194">
        <v>0.0</v>
      </c>
      <c r="J80" s="194">
        <v>3.0</v>
      </c>
      <c r="K80" s="194">
        <v>0.0</v>
      </c>
      <c r="L80" s="194">
        <v>7.0</v>
      </c>
      <c r="M80" s="194">
        <v>0.0</v>
      </c>
      <c r="N80" s="194">
        <v>0.0</v>
      </c>
      <c r="O80" s="194">
        <v>1.0</v>
      </c>
      <c r="P80" s="194">
        <v>8.0</v>
      </c>
      <c r="Q80" s="194">
        <v>11.0</v>
      </c>
      <c r="R80" s="194">
        <v>0.0</v>
      </c>
      <c r="S80" s="194">
        <v>0.0</v>
      </c>
      <c r="T80" s="194">
        <v>0.0</v>
      </c>
      <c r="U80" s="194">
        <v>2.0</v>
      </c>
      <c r="V80" s="194">
        <v>18.0</v>
      </c>
      <c r="W80" s="194">
        <v>5.0</v>
      </c>
      <c r="X80" s="194">
        <v>0.0</v>
      </c>
      <c r="Y80" s="194">
        <v>0.0</v>
      </c>
      <c r="Z80" s="194">
        <v>4.0</v>
      </c>
    </row>
    <row r="81">
      <c r="A81" s="196">
        <v>1.0416666666666667</v>
      </c>
      <c r="B81" s="197" t="s">
        <v>348</v>
      </c>
      <c r="C81" s="194">
        <v>0.0</v>
      </c>
      <c r="D81" s="194">
        <v>0.0</v>
      </c>
      <c r="E81" s="194">
        <v>9.0</v>
      </c>
      <c r="F81" s="194">
        <v>9.0</v>
      </c>
      <c r="G81" s="194">
        <v>1.0</v>
      </c>
      <c r="H81" s="194">
        <v>0.0</v>
      </c>
      <c r="I81" s="194">
        <v>0.0</v>
      </c>
      <c r="J81" s="194">
        <v>4.0</v>
      </c>
      <c r="K81" s="194">
        <v>2.0</v>
      </c>
      <c r="L81" s="194">
        <v>0.0</v>
      </c>
      <c r="M81" s="194">
        <v>0.0</v>
      </c>
      <c r="N81" s="194">
        <v>0.0</v>
      </c>
      <c r="O81" s="194">
        <v>0.0</v>
      </c>
      <c r="P81" s="194">
        <v>0.0</v>
      </c>
      <c r="Q81" s="194">
        <v>0.0</v>
      </c>
      <c r="R81" s="194">
        <v>9.0</v>
      </c>
      <c r="S81" s="194">
        <v>0.0</v>
      </c>
      <c r="T81" s="194">
        <v>0.0</v>
      </c>
      <c r="U81" s="194">
        <v>2.0</v>
      </c>
      <c r="V81" s="194">
        <v>0.0</v>
      </c>
      <c r="W81" s="194">
        <v>4.0</v>
      </c>
      <c r="X81" s="194">
        <v>3.0</v>
      </c>
      <c r="Y81" s="194">
        <v>0.0</v>
      </c>
      <c r="Z81" s="194">
        <v>1.0</v>
      </c>
    </row>
    <row r="82">
      <c r="A82" s="196">
        <v>1.0833333333333333</v>
      </c>
      <c r="B82" s="197" t="s">
        <v>349</v>
      </c>
      <c r="C82" s="194">
        <v>0.0</v>
      </c>
      <c r="D82" s="194">
        <v>1.0</v>
      </c>
      <c r="E82" s="194">
        <v>0.0</v>
      </c>
      <c r="F82" s="194">
        <v>13.0</v>
      </c>
      <c r="G82" s="194">
        <v>34.0</v>
      </c>
      <c r="H82" s="194">
        <v>6.0</v>
      </c>
      <c r="I82" s="194">
        <v>0.0</v>
      </c>
      <c r="J82" s="194">
        <v>3.0</v>
      </c>
      <c r="K82" s="194">
        <v>3.0</v>
      </c>
      <c r="L82" s="194">
        <v>0.0</v>
      </c>
      <c r="M82" s="194">
        <v>32.0</v>
      </c>
      <c r="N82" s="194">
        <v>0.0</v>
      </c>
      <c r="O82" s="194">
        <v>0.0</v>
      </c>
      <c r="P82" s="194">
        <v>3.0</v>
      </c>
      <c r="Q82" s="194">
        <v>0.0</v>
      </c>
      <c r="R82" s="194">
        <v>15.0</v>
      </c>
      <c r="S82" s="194">
        <v>0.0</v>
      </c>
      <c r="T82" s="194">
        <v>31.0</v>
      </c>
      <c r="U82" s="194">
        <v>6.0</v>
      </c>
      <c r="V82" s="194">
        <v>33.0</v>
      </c>
      <c r="W82" s="194">
        <v>0.0</v>
      </c>
      <c r="X82" s="194">
        <v>2.0</v>
      </c>
      <c r="Y82" s="194">
        <v>0.0</v>
      </c>
      <c r="Z82" s="194">
        <v>0.0</v>
      </c>
    </row>
    <row r="83">
      <c r="A83" s="196">
        <v>1.125</v>
      </c>
      <c r="B83" s="197" t="s">
        <v>350</v>
      </c>
      <c r="C83" s="194">
        <v>14.0</v>
      </c>
      <c r="D83" s="194">
        <v>8.0</v>
      </c>
      <c r="E83" s="194">
        <v>0.0</v>
      </c>
      <c r="F83" s="194">
        <v>1.0</v>
      </c>
      <c r="G83" s="194">
        <v>21.0</v>
      </c>
      <c r="H83" s="194">
        <v>12.0</v>
      </c>
      <c r="I83" s="194">
        <v>32.0</v>
      </c>
      <c r="J83" s="194">
        <v>2.0</v>
      </c>
      <c r="K83" s="194">
        <v>13.0</v>
      </c>
      <c r="L83" s="194">
        <v>0.0</v>
      </c>
      <c r="M83" s="194">
        <v>21.0</v>
      </c>
      <c r="N83" s="194">
        <v>3.0</v>
      </c>
      <c r="O83" s="194">
        <v>32.0</v>
      </c>
      <c r="P83" s="194">
        <v>22.0</v>
      </c>
      <c r="Q83" s="194">
        <v>22.0</v>
      </c>
      <c r="R83" s="194">
        <v>22.0</v>
      </c>
      <c r="S83" s="194">
        <v>2.0</v>
      </c>
      <c r="T83" s="194">
        <v>23.0</v>
      </c>
      <c r="U83" s="194">
        <v>32.0</v>
      </c>
      <c r="V83" s="194">
        <v>22.0</v>
      </c>
      <c r="W83" s="194">
        <v>1.0</v>
      </c>
      <c r="X83" s="194">
        <v>1.0</v>
      </c>
      <c r="Y83" s="194">
        <v>34.0</v>
      </c>
      <c r="Z83" s="194">
        <v>0.0</v>
      </c>
    </row>
    <row r="84">
      <c r="A84" s="196">
        <v>1.1666666666666667</v>
      </c>
      <c r="B84" s="197" t="s">
        <v>351</v>
      </c>
      <c r="C84" s="194">
        <v>18.0</v>
      </c>
      <c r="D84" s="194">
        <v>23.0</v>
      </c>
      <c r="E84" s="194">
        <v>2.0</v>
      </c>
      <c r="F84" s="194">
        <v>1.0</v>
      </c>
      <c r="G84" s="194">
        <v>19.0</v>
      </c>
      <c r="H84" s="194">
        <v>12.0</v>
      </c>
      <c r="I84" s="194">
        <v>11.0</v>
      </c>
      <c r="J84" s="194">
        <v>19.0</v>
      </c>
      <c r="K84" s="194">
        <v>42.0</v>
      </c>
      <c r="L84" s="194">
        <v>0.0</v>
      </c>
      <c r="M84" s="194">
        <v>18.0</v>
      </c>
      <c r="N84" s="194">
        <v>23.0</v>
      </c>
      <c r="O84" s="194">
        <v>12.0</v>
      </c>
      <c r="P84" s="194">
        <v>7.0</v>
      </c>
      <c r="Q84" s="194">
        <v>13.0</v>
      </c>
      <c r="R84" s="194">
        <v>31.0</v>
      </c>
      <c r="S84" s="194">
        <v>34.0</v>
      </c>
      <c r="T84" s="194">
        <v>13.0</v>
      </c>
      <c r="U84" s="194">
        <v>12.0</v>
      </c>
      <c r="V84" s="194">
        <v>18.0</v>
      </c>
      <c r="W84" s="194">
        <v>2.0</v>
      </c>
      <c r="X84" s="194">
        <v>16.0</v>
      </c>
      <c r="Y84" s="194">
        <v>43.0</v>
      </c>
      <c r="Z84" s="194">
        <v>33.0</v>
      </c>
    </row>
    <row r="85">
      <c r="A85" s="196">
        <v>1.2083333333333333</v>
      </c>
      <c r="B85" s="197" t="s">
        <v>352</v>
      </c>
      <c r="C85" s="194">
        <v>12.0</v>
      </c>
      <c r="D85" s="194">
        <v>19.0</v>
      </c>
      <c r="E85" s="194">
        <v>1.0</v>
      </c>
      <c r="F85" s="194">
        <v>30.0</v>
      </c>
      <c r="G85" s="194">
        <v>21.0</v>
      </c>
      <c r="H85" s="194">
        <v>8.0</v>
      </c>
      <c r="I85" s="194">
        <v>12.0</v>
      </c>
      <c r="J85" s="194">
        <v>34.0</v>
      </c>
      <c r="K85" s="194">
        <v>19.0</v>
      </c>
      <c r="L85" s="194">
        <v>19.0</v>
      </c>
      <c r="M85" s="194">
        <v>34.0</v>
      </c>
      <c r="N85" s="194">
        <v>43.0</v>
      </c>
      <c r="O85" s="194">
        <v>12.0</v>
      </c>
      <c r="P85" s="194">
        <v>17.0</v>
      </c>
      <c r="Q85" s="194">
        <v>45.0</v>
      </c>
      <c r="R85" s="194">
        <v>2.0</v>
      </c>
      <c r="S85" s="194">
        <v>21.0</v>
      </c>
      <c r="T85" s="194">
        <v>2.0</v>
      </c>
      <c r="U85" s="194">
        <v>16.0</v>
      </c>
      <c r="V85" s="194">
        <v>12.0</v>
      </c>
      <c r="W85" s="194">
        <v>34.0</v>
      </c>
      <c r="X85" s="194">
        <v>23.0</v>
      </c>
      <c r="Y85" s="194">
        <v>41.0</v>
      </c>
      <c r="Z85" s="194">
        <v>25.0</v>
      </c>
    </row>
    <row r="86">
      <c r="A86" s="196">
        <v>1.25</v>
      </c>
      <c r="B86" s="197" t="s">
        <v>353</v>
      </c>
      <c r="C86" s="194">
        <v>33.0</v>
      </c>
      <c r="D86" s="194">
        <v>34.0</v>
      </c>
      <c r="E86" s="194">
        <v>3.0</v>
      </c>
      <c r="F86" s="194">
        <v>44.0</v>
      </c>
      <c r="G86" s="194">
        <v>31.0</v>
      </c>
      <c r="H86" s="194">
        <v>7.0</v>
      </c>
      <c r="I86" s="194">
        <v>0.0</v>
      </c>
      <c r="J86" s="194">
        <v>54.0</v>
      </c>
      <c r="K86" s="194">
        <v>28.0</v>
      </c>
      <c r="L86" s="194">
        <v>45.0</v>
      </c>
      <c r="M86" s="194">
        <v>47.0</v>
      </c>
      <c r="N86" s="194">
        <v>14.0</v>
      </c>
      <c r="O86" s="194">
        <v>32.0</v>
      </c>
      <c r="P86" s="194">
        <v>22.0</v>
      </c>
      <c r="Q86" s="194">
        <v>13.0</v>
      </c>
      <c r="R86" s="194">
        <v>5.0</v>
      </c>
      <c r="S86" s="194">
        <v>43.0</v>
      </c>
      <c r="T86" s="194">
        <v>35.0</v>
      </c>
      <c r="U86" s="194">
        <v>52.0</v>
      </c>
      <c r="V86" s="194">
        <v>7.0</v>
      </c>
      <c r="W86" s="194">
        <v>21.0</v>
      </c>
      <c r="X86" s="194">
        <v>34.0</v>
      </c>
      <c r="Y86" s="194">
        <v>22.0</v>
      </c>
      <c r="Z86" s="194">
        <v>56.0</v>
      </c>
    </row>
    <row r="87">
      <c r="A87" s="193"/>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row>
    <row r="88">
      <c r="A88" s="193"/>
      <c r="B88" s="194" t="s">
        <v>354</v>
      </c>
      <c r="C88" s="194">
        <f t="shared" ref="C88:Z88" si="3">SUM(C63:C86)</f>
        <v>274</v>
      </c>
      <c r="D88" s="194">
        <f t="shared" si="3"/>
        <v>300</v>
      </c>
      <c r="E88" s="194">
        <f t="shared" si="3"/>
        <v>290</v>
      </c>
      <c r="F88" s="194">
        <f t="shared" si="3"/>
        <v>261</v>
      </c>
      <c r="G88" s="194">
        <f t="shared" si="3"/>
        <v>362</v>
      </c>
      <c r="H88" s="194">
        <f t="shared" si="3"/>
        <v>178</v>
      </c>
      <c r="I88" s="194">
        <f t="shared" si="3"/>
        <v>234</v>
      </c>
      <c r="J88" s="194">
        <f t="shared" si="3"/>
        <v>281</v>
      </c>
      <c r="K88" s="194">
        <f t="shared" si="3"/>
        <v>264</v>
      </c>
      <c r="L88" s="194">
        <f t="shared" si="3"/>
        <v>272</v>
      </c>
      <c r="M88" s="194">
        <f t="shared" si="3"/>
        <v>289</v>
      </c>
      <c r="N88" s="194">
        <f t="shared" si="3"/>
        <v>253</v>
      </c>
      <c r="O88" s="194">
        <f t="shared" si="3"/>
        <v>339</v>
      </c>
      <c r="P88" s="194">
        <f t="shared" si="3"/>
        <v>210</v>
      </c>
      <c r="Q88" s="194">
        <f t="shared" si="3"/>
        <v>222</v>
      </c>
      <c r="R88" s="194">
        <f t="shared" si="3"/>
        <v>374</v>
      </c>
      <c r="S88" s="194">
        <f t="shared" si="3"/>
        <v>281</v>
      </c>
      <c r="T88" s="194">
        <f t="shared" si="3"/>
        <v>301</v>
      </c>
      <c r="U88" s="194">
        <f t="shared" si="3"/>
        <v>283</v>
      </c>
      <c r="V88" s="194">
        <f t="shared" si="3"/>
        <v>261</v>
      </c>
      <c r="W88" s="194">
        <f t="shared" si="3"/>
        <v>230</v>
      </c>
      <c r="X88" s="194">
        <f t="shared" si="3"/>
        <v>173</v>
      </c>
      <c r="Y88" s="194">
        <f t="shared" si="3"/>
        <v>263</v>
      </c>
      <c r="Z88" s="194">
        <f t="shared" si="3"/>
        <v>246</v>
      </c>
    </row>
    <row r="89">
      <c r="A89" s="199" t="s">
        <v>355</v>
      </c>
      <c r="B89" s="200">
        <f>AVERAGE(C88:Z88)</f>
        <v>268.375</v>
      </c>
      <c r="C89" s="3"/>
      <c r="D89" s="3"/>
      <c r="E89" s="3"/>
      <c r="F89" s="3"/>
      <c r="G89" s="3"/>
      <c r="H89" s="3"/>
      <c r="I89" s="3"/>
      <c r="J89" s="3"/>
      <c r="K89" s="3"/>
      <c r="L89" s="3"/>
      <c r="M89" s="3"/>
      <c r="N89" s="3"/>
      <c r="O89" s="3"/>
      <c r="P89" s="3"/>
      <c r="Q89" s="3"/>
      <c r="R89" s="3"/>
      <c r="S89" s="3"/>
      <c r="T89" s="3"/>
      <c r="U89" s="3"/>
      <c r="V89" s="3"/>
      <c r="W89" s="3"/>
      <c r="X89" s="3"/>
      <c r="Y89" s="3"/>
      <c r="Z89" s="3"/>
    </row>
    <row r="90">
      <c r="A90" s="199" t="s">
        <v>356</v>
      </c>
      <c r="B90" s="200">
        <f>STDEV(C88:Z88)</f>
        <v>48.8189312</v>
      </c>
      <c r="C90" s="3"/>
      <c r="D90" s="3"/>
      <c r="E90" s="3"/>
      <c r="F90" s="3"/>
      <c r="G90" s="3"/>
      <c r="H90" s="3"/>
      <c r="I90" s="3"/>
      <c r="J90" s="3"/>
      <c r="K90" s="3"/>
      <c r="L90" s="3"/>
      <c r="M90" s="3"/>
      <c r="N90" s="3"/>
      <c r="O90" s="3"/>
      <c r="P90" s="3"/>
      <c r="Q90" s="3"/>
      <c r="R90" s="3"/>
      <c r="S90" s="3"/>
      <c r="T90" s="3"/>
      <c r="U90" s="3"/>
      <c r="V90" s="3"/>
      <c r="W90" s="3"/>
      <c r="X90" s="3"/>
      <c r="Y90" s="3"/>
      <c r="Z90" s="3"/>
    </row>
    <row r="9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c r="A92" s="193" t="s">
        <v>305</v>
      </c>
      <c r="B92" s="194" t="s">
        <v>306</v>
      </c>
      <c r="C92" s="194" t="s">
        <v>404</v>
      </c>
      <c r="D92" s="194" t="s">
        <v>405</v>
      </c>
      <c r="E92" s="194" t="s">
        <v>406</v>
      </c>
      <c r="F92" s="194" t="s">
        <v>407</v>
      </c>
      <c r="G92" s="194" t="s">
        <v>408</v>
      </c>
      <c r="H92" s="194" t="s">
        <v>409</v>
      </c>
      <c r="I92" s="194" t="s">
        <v>410</v>
      </c>
      <c r="J92" s="194" t="s">
        <v>411</v>
      </c>
      <c r="K92" s="194" t="s">
        <v>412</v>
      </c>
      <c r="L92" s="194" t="s">
        <v>413</v>
      </c>
      <c r="M92" s="194" t="s">
        <v>414</v>
      </c>
      <c r="N92" s="194" t="s">
        <v>415</v>
      </c>
      <c r="O92" s="194" t="s">
        <v>416</v>
      </c>
      <c r="P92" s="194" t="s">
        <v>417</v>
      </c>
      <c r="Q92" s="194" t="s">
        <v>418</v>
      </c>
      <c r="R92" s="194" t="s">
        <v>419</v>
      </c>
      <c r="S92" s="194" t="s">
        <v>420</v>
      </c>
      <c r="T92" s="194" t="s">
        <v>421</v>
      </c>
      <c r="U92" s="194" t="s">
        <v>422</v>
      </c>
      <c r="V92" s="194" t="s">
        <v>423</v>
      </c>
      <c r="W92" s="194" t="s">
        <v>424</v>
      </c>
      <c r="X92" s="194" t="s">
        <v>425</v>
      </c>
      <c r="Y92" s="194" t="s">
        <v>426</v>
      </c>
      <c r="Z92" s="194" t="s">
        <v>427</v>
      </c>
    </row>
    <row r="93">
      <c r="A93" s="196">
        <v>0.2916666666666667</v>
      </c>
      <c r="B93" s="194" t="s">
        <v>330</v>
      </c>
      <c r="C93" s="194">
        <v>16.0</v>
      </c>
      <c r="D93" s="194">
        <v>1.0</v>
      </c>
      <c r="E93" s="194">
        <v>12.0</v>
      </c>
      <c r="F93" s="194">
        <v>23.0</v>
      </c>
      <c r="G93" s="194">
        <v>7.0</v>
      </c>
      <c r="H93" s="194">
        <v>33.0</v>
      </c>
      <c r="I93" s="194">
        <v>12.0</v>
      </c>
      <c r="J93" s="194">
        <v>22.0</v>
      </c>
      <c r="K93" s="194">
        <v>45.0</v>
      </c>
      <c r="L93" s="194">
        <v>27.0</v>
      </c>
      <c r="M93" s="194">
        <v>23.0</v>
      </c>
      <c r="N93" s="194">
        <v>3.0</v>
      </c>
      <c r="O93" s="194">
        <v>32.0</v>
      </c>
      <c r="P93" s="194">
        <v>19.0</v>
      </c>
      <c r="Q93" s="194">
        <v>9.0</v>
      </c>
      <c r="R93" s="194">
        <v>22.0</v>
      </c>
      <c r="S93" s="194">
        <v>7.0</v>
      </c>
      <c r="T93" s="194">
        <v>23.0</v>
      </c>
      <c r="U93" s="194">
        <v>22.0</v>
      </c>
      <c r="V93" s="194">
        <v>32.0</v>
      </c>
      <c r="W93" s="194">
        <v>6.0</v>
      </c>
      <c r="X93" s="194">
        <v>16.0</v>
      </c>
      <c r="Y93" s="194">
        <v>45.0</v>
      </c>
      <c r="Z93" s="194">
        <v>24.0</v>
      </c>
    </row>
    <row r="94">
      <c r="A94" s="196">
        <v>0.33333333333333337</v>
      </c>
      <c r="B94" s="194" t="s">
        <v>331</v>
      </c>
      <c r="C94" s="194">
        <v>23.0</v>
      </c>
      <c r="D94" s="194">
        <v>1.0</v>
      </c>
      <c r="E94" s="194">
        <v>3.0</v>
      </c>
      <c r="F94" s="194">
        <v>3.0</v>
      </c>
      <c r="G94" s="194">
        <v>13.0</v>
      </c>
      <c r="H94" s="194">
        <v>21.0</v>
      </c>
      <c r="I94" s="194">
        <v>13.0</v>
      </c>
      <c r="J94" s="194">
        <v>12.0</v>
      </c>
      <c r="K94" s="194">
        <v>32.0</v>
      </c>
      <c r="L94" s="194">
        <v>23.0</v>
      </c>
      <c r="M94" s="194">
        <v>21.0</v>
      </c>
      <c r="N94" s="194">
        <v>5.0</v>
      </c>
      <c r="O94" s="194">
        <v>14.0</v>
      </c>
      <c r="P94" s="194">
        <v>21.0</v>
      </c>
      <c r="Q94" s="194">
        <v>13.0</v>
      </c>
      <c r="R94" s="194">
        <v>34.0</v>
      </c>
      <c r="S94" s="194">
        <v>6.0</v>
      </c>
      <c r="T94" s="194">
        <v>13.0</v>
      </c>
      <c r="U94" s="194">
        <v>3.0</v>
      </c>
      <c r="V94" s="194">
        <v>21.0</v>
      </c>
      <c r="W94" s="194">
        <v>34.0</v>
      </c>
      <c r="X94" s="194">
        <v>3.0</v>
      </c>
      <c r="Y94" s="194">
        <v>32.0</v>
      </c>
      <c r="Z94" s="194">
        <v>3.0</v>
      </c>
    </row>
    <row r="95">
      <c r="A95" s="196">
        <v>0.375</v>
      </c>
      <c r="B95" s="194" t="s">
        <v>332</v>
      </c>
      <c r="C95" s="194">
        <v>1.0</v>
      </c>
      <c r="D95" s="194">
        <v>6.0</v>
      </c>
      <c r="E95" s="194">
        <v>0.0</v>
      </c>
      <c r="F95" s="194">
        <v>5.0</v>
      </c>
      <c r="G95" s="194">
        <v>23.0</v>
      </c>
      <c r="H95" s="194">
        <v>15.0</v>
      </c>
      <c r="I95" s="194">
        <v>16.0</v>
      </c>
      <c r="J95" s="194">
        <v>3.0</v>
      </c>
      <c r="K95" s="194">
        <v>21.0</v>
      </c>
      <c r="L95" s="194">
        <v>12.0</v>
      </c>
      <c r="M95" s="194">
        <v>15.0</v>
      </c>
      <c r="N95" s="194">
        <v>67.0</v>
      </c>
      <c r="O95" s="194">
        <v>23.0</v>
      </c>
      <c r="P95" s="194">
        <v>2.0</v>
      </c>
      <c r="Q95" s="194">
        <v>43.0</v>
      </c>
      <c r="R95" s="194">
        <v>53.0</v>
      </c>
      <c r="S95" s="194">
        <v>3.0</v>
      </c>
      <c r="T95" s="194">
        <v>23.0</v>
      </c>
      <c r="U95" s="194">
        <v>0.0</v>
      </c>
      <c r="V95" s="194">
        <v>15.0</v>
      </c>
      <c r="W95" s="194">
        <v>22.0</v>
      </c>
      <c r="X95" s="194">
        <v>4.0</v>
      </c>
      <c r="Y95" s="194">
        <v>21.0</v>
      </c>
      <c r="Z95" s="194">
        <v>13.0</v>
      </c>
    </row>
    <row r="96">
      <c r="A96" s="196">
        <v>0.4166666666666667</v>
      </c>
      <c r="B96" s="194" t="s">
        <v>333</v>
      </c>
      <c r="C96" s="194">
        <v>0.0</v>
      </c>
      <c r="D96" s="194">
        <v>0.0</v>
      </c>
      <c r="E96" s="194">
        <v>7.0</v>
      </c>
      <c r="F96" s="194">
        <v>6.0</v>
      </c>
      <c r="G96" s="194">
        <v>3.0</v>
      </c>
      <c r="H96" s="194">
        <v>5.0</v>
      </c>
      <c r="I96" s="194">
        <v>3.0</v>
      </c>
      <c r="J96" s="194">
        <v>8.0</v>
      </c>
      <c r="K96" s="194">
        <v>8.0</v>
      </c>
      <c r="L96" s="194">
        <v>3.0</v>
      </c>
      <c r="M96" s="194">
        <v>31.0</v>
      </c>
      <c r="N96" s="194">
        <v>7.0</v>
      </c>
      <c r="O96" s="194">
        <v>32.0</v>
      </c>
      <c r="P96" s="194">
        <v>4.0</v>
      </c>
      <c r="Q96" s="194">
        <v>22.0</v>
      </c>
      <c r="R96" s="194">
        <v>1.0</v>
      </c>
      <c r="S96" s="194">
        <v>2.0</v>
      </c>
      <c r="T96" s="194">
        <v>4.0</v>
      </c>
      <c r="U96" s="194">
        <v>9.0</v>
      </c>
      <c r="V96" s="194">
        <v>13.0</v>
      </c>
      <c r="W96" s="194">
        <v>13.0</v>
      </c>
      <c r="X96" s="194">
        <v>23.0</v>
      </c>
      <c r="Y96" s="194">
        <v>3.0</v>
      </c>
      <c r="Z96" s="194">
        <v>3.0</v>
      </c>
    </row>
    <row r="97">
      <c r="A97" s="196">
        <v>0.45833333333333337</v>
      </c>
      <c r="B97" s="194" t="s">
        <v>334</v>
      </c>
      <c r="C97" s="194">
        <v>0.0</v>
      </c>
      <c r="D97" s="194">
        <v>0.0</v>
      </c>
      <c r="E97" s="194">
        <v>0.0</v>
      </c>
      <c r="F97" s="194">
        <v>3.0</v>
      </c>
      <c r="G97" s="194">
        <v>3.0</v>
      </c>
      <c r="H97" s="194">
        <v>3.0</v>
      </c>
      <c r="I97" s="194">
        <v>3.0</v>
      </c>
      <c r="J97" s="194">
        <v>0.0</v>
      </c>
      <c r="K97" s="194">
        <v>2.0</v>
      </c>
      <c r="L97" s="194">
        <v>0.0</v>
      </c>
      <c r="M97" s="194">
        <v>0.0</v>
      </c>
      <c r="N97" s="194">
        <v>0.0</v>
      </c>
      <c r="O97" s="194">
        <v>21.0</v>
      </c>
      <c r="P97" s="194">
        <v>14.0</v>
      </c>
      <c r="Q97" s="194">
        <v>1.0</v>
      </c>
      <c r="R97" s="194">
        <v>34.0</v>
      </c>
      <c r="S97" s="194">
        <v>0.0</v>
      </c>
      <c r="T97" s="194">
        <v>3.0</v>
      </c>
      <c r="U97" s="194">
        <v>3.0</v>
      </c>
      <c r="V97" s="194">
        <v>3.0</v>
      </c>
      <c r="W97" s="194">
        <v>13.0</v>
      </c>
      <c r="X97" s="194">
        <v>32.0</v>
      </c>
      <c r="Y97" s="194">
        <v>13.0</v>
      </c>
      <c r="Z97" s="194">
        <v>9.0</v>
      </c>
    </row>
    <row r="98">
      <c r="A98" s="196">
        <v>0.5</v>
      </c>
      <c r="B98" s="194" t="s">
        <v>335</v>
      </c>
      <c r="C98" s="194">
        <v>0.0</v>
      </c>
      <c r="D98" s="194">
        <v>0.0</v>
      </c>
      <c r="E98" s="194">
        <v>0.0</v>
      </c>
      <c r="F98" s="194">
        <v>0.0</v>
      </c>
      <c r="G98" s="194">
        <v>0.0</v>
      </c>
      <c r="H98" s="194">
        <v>8.0</v>
      </c>
      <c r="I98" s="194">
        <v>13.0</v>
      </c>
      <c r="J98" s="194">
        <v>9.0</v>
      </c>
      <c r="K98" s="194">
        <v>0.0</v>
      </c>
      <c r="L98" s="194">
        <v>0.0</v>
      </c>
      <c r="M98" s="194">
        <v>0.0</v>
      </c>
      <c r="N98" s="194">
        <v>3.0</v>
      </c>
      <c r="O98" s="194">
        <v>0.0</v>
      </c>
      <c r="P98" s="194">
        <v>1.0</v>
      </c>
      <c r="Q98" s="194">
        <v>0.0</v>
      </c>
      <c r="R98" s="194">
        <v>0.0</v>
      </c>
      <c r="S98" s="194">
        <v>0.0</v>
      </c>
      <c r="T98" s="194">
        <v>1.0</v>
      </c>
      <c r="U98" s="194">
        <v>0.0</v>
      </c>
      <c r="V98" s="194">
        <v>5.0</v>
      </c>
      <c r="W98" s="194">
        <v>3.0</v>
      </c>
      <c r="X98" s="194">
        <v>0.0</v>
      </c>
      <c r="Y98" s="194">
        <v>5.0</v>
      </c>
      <c r="Z98" s="194">
        <v>19.0</v>
      </c>
    </row>
    <row r="99">
      <c r="A99" s="196">
        <v>0.5416666666666667</v>
      </c>
      <c r="B99" s="194" t="s">
        <v>336</v>
      </c>
      <c r="C99" s="194">
        <v>2.0</v>
      </c>
      <c r="D99" s="194">
        <v>0.0</v>
      </c>
      <c r="E99" s="194">
        <v>5.0</v>
      </c>
      <c r="F99" s="194">
        <v>0.0</v>
      </c>
      <c r="G99" s="194">
        <v>0.0</v>
      </c>
      <c r="H99" s="194">
        <v>0.0</v>
      </c>
      <c r="I99" s="194">
        <v>1.0</v>
      </c>
      <c r="J99" s="194">
        <v>0.0</v>
      </c>
      <c r="K99" s="194">
        <v>0.0</v>
      </c>
      <c r="L99" s="194">
        <v>3.0</v>
      </c>
      <c r="M99" s="194">
        <v>1.0</v>
      </c>
      <c r="N99" s="194">
        <v>0.0</v>
      </c>
      <c r="O99" s="194">
        <v>0.0</v>
      </c>
      <c r="P99" s="194">
        <v>0.0</v>
      </c>
      <c r="Q99" s="194">
        <v>0.0</v>
      </c>
      <c r="R99" s="194">
        <v>2.0</v>
      </c>
      <c r="S99" s="194">
        <v>0.0</v>
      </c>
      <c r="T99" s="194">
        <v>0.0</v>
      </c>
      <c r="U99" s="194">
        <v>0.0</v>
      </c>
      <c r="V99" s="194">
        <v>0.0</v>
      </c>
      <c r="W99" s="194">
        <v>0.0</v>
      </c>
      <c r="X99" s="194">
        <v>0.0</v>
      </c>
      <c r="Y99" s="194">
        <v>0.0</v>
      </c>
      <c r="Z99" s="194">
        <v>0.0</v>
      </c>
    </row>
    <row r="100">
      <c r="A100" s="196">
        <v>0.5833333333333334</v>
      </c>
      <c r="B100" s="194" t="s">
        <v>337</v>
      </c>
      <c r="C100" s="194">
        <v>0.0</v>
      </c>
      <c r="D100" s="194">
        <v>0.0</v>
      </c>
      <c r="E100" s="194">
        <v>0.0</v>
      </c>
      <c r="F100" s="194">
        <v>0.0</v>
      </c>
      <c r="G100" s="194">
        <v>0.0</v>
      </c>
      <c r="H100" s="194">
        <v>0.0</v>
      </c>
      <c r="I100" s="194">
        <v>0.0</v>
      </c>
      <c r="J100" s="194">
        <v>3.0</v>
      </c>
      <c r="K100" s="194">
        <v>0.0</v>
      </c>
      <c r="L100" s="194">
        <v>0.0</v>
      </c>
      <c r="M100" s="194">
        <v>0.0</v>
      </c>
      <c r="N100" s="194">
        <v>0.0</v>
      </c>
      <c r="O100" s="194">
        <v>1.0</v>
      </c>
      <c r="P100" s="194">
        <v>0.0</v>
      </c>
      <c r="Q100" s="194">
        <v>0.0</v>
      </c>
      <c r="R100" s="194">
        <v>0.0</v>
      </c>
      <c r="S100" s="194">
        <v>0.0</v>
      </c>
      <c r="T100" s="194">
        <v>0.0</v>
      </c>
      <c r="U100" s="194">
        <v>0.0</v>
      </c>
      <c r="V100" s="194">
        <v>0.0</v>
      </c>
      <c r="W100" s="194">
        <v>0.0</v>
      </c>
      <c r="X100" s="194">
        <v>0.0</v>
      </c>
      <c r="Y100" s="194">
        <v>3.0</v>
      </c>
      <c r="Z100" s="194">
        <v>0.0</v>
      </c>
    </row>
    <row r="101">
      <c r="A101" s="196">
        <v>0.625</v>
      </c>
      <c r="B101" s="194" t="s">
        <v>338</v>
      </c>
      <c r="C101" s="194">
        <v>0.0</v>
      </c>
      <c r="D101" s="194">
        <v>0.0</v>
      </c>
      <c r="E101" s="194">
        <v>7.0</v>
      </c>
      <c r="F101" s="194">
        <v>0.0</v>
      </c>
      <c r="G101" s="194">
        <v>0.0</v>
      </c>
      <c r="H101" s="194">
        <v>0.0</v>
      </c>
      <c r="I101" s="194">
        <v>1.0</v>
      </c>
      <c r="J101" s="194">
        <v>0.0</v>
      </c>
      <c r="K101" s="194">
        <v>0.0</v>
      </c>
      <c r="L101" s="194">
        <v>0.0</v>
      </c>
      <c r="M101" s="194">
        <v>0.0</v>
      </c>
      <c r="N101" s="194">
        <v>4.0</v>
      </c>
      <c r="O101" s="194">
        <v>2.0</v>
      </c>
      <c r="P101" s="194">
        <v>2.0</v>
      </c>
      <c r="Q101" s="194">
        <v>4.0</v>
      </c>
      <c r="R101" s="194">
        <v>3.0</v>
      </c>
      <c r="S101" s="194">
        <v>0.0</v>
      </c>
      <c r="T101" s="194">
        <v>3.0</v>
      </c>
      <c r="U101" s="194">
        <v>0.0</v>
      </c>
      <c r="V101" s="194">
        <v>3.0</v>
      </c>
      <c r="W101" s="194">
        <v>1.0</v>
      </c>
      <c r="X101" s="194">
        <v>3.0</v>
      </c>
      <c r="Y101" s="194">
        <v>0.0</v>
      </c>
      <c r="Z101" s="194">
        <v>7.0</v>
      </c>
    </row>
    <row r="102">
      <c r="A102" s="196">
        <v>0.6666666666666667</v>
      </c>
      <c r="B102" s="194" t="s">
        <v>339</v>
      </c>
      <c r="C102" s="194">
        <v>0.0</v>
      </c>
      <c r="D102" s="194">
        <v>7.0</v>
      </c>
      <c r="E102" s="194">
        <v>6.0</v>
      </c>
      <c r="F102" s="194">
        <v>9.0</v>
      </c>
      <c r="G102" s="194">
        <v>1.0</v>
      </c>
      <c r="H102" s="194">
        <v>16.0</v>
      </c>
      <c r="I102" s="194">
        <v>1.0</v>
      </c>
      <c r="J102" s="194">
        <v>0.0</v>
      </c>
      <c r="K102" s="194">
        <v>1.0</v>
      </c>
      <c r="L102" s="194">
        <v>4.0</v>
      </c>
      <c r="M102" s="194">
        <v>3.0</v>
      </c>
      <c r="N102" s="194">
        <v>3.0</v>
      </c>
      <c r="O102" s="194">
        <v>3.0</v>
      </c>
      <c r="P102" s="194">
        <v>3.0</v>
      </c>
      <c r="Q102" s="194">
        <v>3.0</v>
      </c>
      <c r="R102" s="194">
        <v>2.0</v>
      </c>
      <c r="S102" s="194">
        <v>3.0</v>
      </c>
      <c r="T102" s="194">
        <v>0.0</v>
      </c>
      <c r="U102" s="194">
        <v>1.0</v>
      </c>
      <c r="V102" s="194">
        <v>1.0</v>
      </c>
      <c r="W102" s="194">
        <v>3.0</v>
      </c>
      <c r="X102" s="194">
        <v>3.0</v>
      </c>
      <c r="Y102" s="194">
        <v>1.0</v>
      </c>
      <c r="Z102" s="194">
        <v>0.0</v>
      </c>
    </row>
    <row r="103">
      <c r="A103" s="196">
        <v>0.7083333333333334</v>
      </c>
      <c r="B103" s="194" t="s">
        <v>340</v>
      </c>
      <c r="C103" s="194">
        <v>13.0</v>
      </c>
      <c r="D103" s="194">
        <v>0.0</v>
      </c>
      <c r="E103" s="194">
        <v>0.0</v>
      </c>
      <c r="F103" s="194">
        <v>3.0</v>
      </c>
      <c r="G103" s="194">
        <v>3.0</v>
      </c>
      <c r="H103" s="194">
        <v>5.0</v>
      </c>
      <c r="I103" s="194">
        <v>2.0</v>
      </c>
      <c r="J103" s="194">
        <v>2.0</v>
      </c>
      <c r="K103" s="194">
        <v>3.0</v>
      </c>
      <c r="L103" s="194">
        <v>3.0</v>
      </c>
      <c r="M103" s="194">
        <v>0.0</v>
      </c>
      <c r="N103" s="194">
        <v>2.0</v>
      </c>
      <c r="O103" s="194">
        <v>3.0</v>
      </c>
      <c r="P103" s="194">
        <v>5.0</v>
      </c>
      <c r="Q103" s="194">
        <v>0.0</v>
      </c>
      <c r="R103" s="194">
        <v>3.0</v>
      </c>
      <c r="S103" s="194">
        <v>5.0</v>
      </c>
      <c r="T103" s="194">
        <v>1.0</v>
      </c>
      <c r="U103" s="194">
        <v>3.0</v>
      </c>
      <c r="V103" s="194">
        <v>2.0</v>
      </c>
      <c r="W103" s="194">
        <v>3.0</v>
      </c>
      <c r="X103" s="194">
        <v>1.0</v>
      </c>
      <c r="Y103" s="194">
        <v>0.0</v>
      </c>
      <c r="Z103" s="194">
        <v>3.0</v>
      </c>
    </row>
    <row r="104">
      <c r="A104" s="196">
        <v>0.75</v>
      </c>
      <c r="B104" s="194" t="s">
        <v>341</v>
      </c>
      <c r="C104" s="194">
        <v>3.0</v>
      </c>
      <c r="D104" s="194">
        <v>7.0</v>
      </c>
      <c r="E104" s="194">
        <v>6.0</v>
      </c>
      <c r="F104" s="194">
        <v>1.0</v>
      </c>
      <c r="G104" s="194">
        <v>9.0</v>
      </c>
      <c r="H104" s="194">
        <v>3.0</v>
      </c>
      <c r="I104" s="194">
        <v>3.0</v>
      </c>
      <c r="J104" s="194">
        <v>23.0</v>
      </c>
      <c r="K104" s="194">
        <v>5.0</v>
      </c>
      <c r="L104" s="194">
        <v>1.0</v>
      </c>
      <c r="M104" s="194">
        <v>4.0</v>
      </c>
      <c r="N104" s="194">
        <v>4.0</v>
      </c>
      <c r="O104" s="194">
        <v>5.0</v>
      </c>
      <c r="P104" s="194">
        <v>4.0</v>
      </c>
      <c r="Q104" s="194">
        <v>2.0</v>
      </c>
      <c r="R104" s="194">
        <v>0.0</v>
      </c>
      <c r="S104" s="194">
        <v>4.0</v>
      </c>
      <c r="T104" s="194">
        <v>9.0</v>
      </c>
      <c r="U104" s="194">
        <v>0.0</v>
      </c>
      <c r="V104" s="194">
        <v>5.0</v>
      </c>
      <c r="W104" s="194">
        <v>0.0</v>
      </c>
      <c r="X104" s="194">
        <v>2.0</v>
      </c>
      <c r="Y104" s="194">
        <v>1.0</v>
      </c>
      <c r="Z104" s="194">
        <v>0.0</v>
      </c>
    </row>
    <row r="105">
      <c r="A105" s="196">
        <v>0.7916666666666667</v>
      </c>
      <c r="B105" s="197" t="s">
        <v>342</v>
      </c>
      <c r="C105" s="194">
        <v>21.0</v>
      </c>
      <c r="D105" s="194">
        <v>9.0</v>
      </c>
      <c r="E105" s="194">
        <v>0.0</v>
      </c>
      <c r="F105" s="194">
        <v>3.0</v>
      </c>
      <c r="G105" s="194">
        <v>15.0</v>
      </c>
      <c r="H105" s="194">
        <v>1.0</v>
      </c>
      <c r="I105" s="194">
        <v>0.0</v>
      </c>
      <c r="J105" s="194">
        <v>0.0</v>
      </c>
      <c r="K105" s="194">
        <v>2.0</v>
      </c>
      <c r="L105" s="194">
        <v>5.0</v>
      </c>
      <c r="M105" s="194">
        <v>3.0</v>
      </c>
      <c r="N105" s="194">
        <v>5.0</v>
      </c>
      <c r="O105" s="194">
        <v>0.0</v>
      </c>
      <c r="P105" s="194">
        <v>1.0</v>
      </c>
      <c r="Q105" s="194">
        <v>0.0</v>
      </c>
      <c r="R105" s="194">
        <v>4.0</v>
      </c>
      <c r="S105" s="194">
        <v>1.0</v>
      </c>
      <c r="T105" s="194">
        <v>0.0</v>
      </c>
      <c r="U105" s="194">
        <v>2.0</v>
      </c>
      <c r="V105" s="194">
        <v>0.0</v>
      </c>
      <c r="W105" s="194">
        <v>0.0</v>
      </c>
      <c r="X105" s="194">
        <v>0.0</v>
      </c>
      <c r="Y105" s="194">
        <v>0.0</v>
      </c>
      <c r="Z105" s="194">
        <v>3.0</v>
      </c>
    </row>
    <row r="106">
      <c r="A106" s="196">
        <v>0.8333333333333333</v>
      </c>
      <c r="B106" s="197" t="s">
        <v>343</v>
      </c>
      <c r="C106" s="194">
        <v>0.0</v>
      </c>
      <c r="D106" s="194">
        <v>13.0</v>
      </c>
      <c r="E106" s="194">
        <v>0.0</v>
      </c>
      <c r="F106" s="194">
        <v>2.0</v>
      </c>
      <c r="G106" s="194">
        <v>0.0</v>
      </c>
      <c r="H106" s="194">
        <v>0.0</v>
      </c>
      <c r="I106" s="194">
        <v>0.0</v>
      </c>
      <c r="J106" s="194">
        <v>0.0</v>
      </c>
      <c r="K106" s="194">
        <v>0.0</v>
      </c>
      <c r="L106" s="194">
        <v>0.0</v>
      </c>
      <c r="M106" s="194">
        <v>23.0</v>
      </c>
      <c r="N106" s="194">
        <v>0.0</v>
      </c>
      <c r="O106" s="194">
        <v>0.0</v>
      </c>
      <c r="P106" s="194">
        <v>0.0</v>
      </c>
      <c r="Q106" s="194">
        <v>2.0</v>
      </c>
      <c r="R106" s="194">
        <v>0.0</v>
      </c>
      <c r="S106" s="194">
        <v>3.0</v>
      </c>
      <c r="T106" s="194">
        <v>0.0</v>
      </c>
      <c r="U106" s="194">
        <v>0.0</v>
      </c>
      <c r="V106" s="194">
        <v>0.0</v>
      </c>
      <c r="W106" s="194">
        <v>0.0</v>
      </c>
      <c r="X106" s="194">
        <v>0.0</v>
      </c>
      <c r="Y106" s="194">
        <v>0.0</v>
      </c>
      <c r="Z106" s="194">
        <v>0.0</v>
      </c>
    </row>
    <row r="107">
      <c r="A107" s="196">
        <v>0.875</v>
      </c>
      <c r="B107" s="197" t="s">
        <v>344</v>
      </c>
      <c r="C107" s="194">
        <v>4.0</v>
      </c>
      <c r="D107" s="194">
        <v>0.0</v>
      </c>
      <c r="E107" s="194">
        <v>3.0</v>
      </c>
      <c r="F107" s="194">
        <v>0.0</v>
      </c>
      <c r="G107" s="194">
        <v>0.0</v>
      </c>
      <c r="H107" s="194">
        <v>0.0</v>
      </c>
      <c r="I107" s="194">
        <v>0.0</v>
      </c>
      <c r="J107" s="194">
        <v>0.0</v>
      </c>
      <c r="K107" s="194">
        <v>0.0</v>
      </c>
      <c r="L107" s="194">
        <v>3.0</v>
      </c>
      <c r="M107" s="194">
        <v>0.0</v>
      </c>
      <c r="N107" s="194">
        <v>0.0</v>
      </c>
      <c r="O107" s="194">
        <v>0.0</v>
      </c>
      <c r="P107" s="194">
        <v>0.0</v>
      </c>
      <c r="Q107" s="194">
        <v>0.0</v>
      </c>
      <c r="R107" s="194">
        <v>0.0</v>
      </c>
      <c r="S107" s="194">
        <v>3.0</v>
      </c>
      <c r="T107" s="194">
        <v>0.0</v>
      </c>
      <c r="U107" s="194">
        <v>0.0</v>
      </c>
      <c r="V107" s="194">
        <v>1.0</v>
      </c>
      <c r="W107" s="194">
        <v>0.0</v>
      </c>
      <c r="X107" s="194">
        <v>13.0</v>
      </c>
      <c r="Y107" s="194">
        <v>7.0</v>
      </c>
      <c r="Z107" s="194">
        <v>8.0</v>
      </c>
    </row>
    <row r="108">
      <c r="A108" s="196">
        <v>0.9166666666666667</v>
      </c>
      <c r="B108" s="197" t="s">
        <v>345</v>
      </c>
      <c r="C108" s="194">
        <v>0.0</v>
      </c>
      <c r="D108" s="194">
        <v>0.0</v>
      </c>
      <c r="E108" s="194">
        <v>0.0</v>
      </c>
      <c r="F108" s="194">
        <v>0.0</v>
      </c>
      <c r="G108" s="194">
        <v>0.0</v>
      </c>
      <c r="H108" s="194">
        <v>0.0</v>
      </c>
      <c r="I108" s="194">
        <v>0.0</v>
      </c>
      <c r="J108" s="194">
        <v>0.0</v>
      </c>
      <c r="K108" s="194">
        <v>0.0</v>
      </c>
      <c r="L108" s="194">
        <v>0.0</v>
      </c>
      <c r="M108" s="194">
        <v>0.0</v>
      </c>
      <c r="N108" s="194">
        <v>0.0</v>
      </c>
      <c r="O108" s="194">
        <v>0.0</v>
      </c>
      <c r="P108" s="194">
        <v>0.0</v>
      </c>
      <c r="Q108" s="194">
        <v>1.0</v>
      </c>
      <c r="R108" s="194">
        <v>5.0</v>
      </c>
      <c r="S108" s="194">
        <v>0.0</v>
      </c>
      <c r="T108" s="194">
        <v>0.0</v>
      </c>
      <c r="U108" s="194">
        <v>4.0</v>
      </c>
      <c r="V108" s="194">
        <v>0.0</v>
      </c>
      <c r="W108" s="194">
        <v>0.0</v>
      </c>
      <c r="X108" s="194">
        <v>0.0</v>
      </c>
      <c r="Y108" s="194">
        <v>4.0</v>
      </c>
      <c r="Z108" s="194">
        <v>0.0</v>
      </c>
    </row>
    <row r="109">
      <c r="A109" s="196">
        <v>0.9583333333333333</v>
      </c>
      <c r="B109" s="197" t="s">
        <v>346</v>
      </c>
      <c r="C109" s="194">
        <v>0.0</v>
      </c>
      <c r="D109" s="194">
        <v>0.0</v>
      </c>
      <c r="E109" s="194">
        <v>0.0</v>
      </c>
      <c r="F109" s="194">
        <v>0.0</v>
      </c>
      <c r="G109" s="194">
        <v>0.0</v>
      </c>
      <c r="H109" s="194">
        <v>0.0</v>
      </c>
      <c r="I109" s="194">
        <v>0.0</v>
      </c>
      <c r="J109" s="194">
        <v>0.0</v>
      </c>
      <c r="K109" s="194">
        <v>0.0</v>
      </c>
      <c r="L109" s="194">
        <v>0.0</v>
      </c>
      <c r="M109" s="194">
        <v>0.0</v>
      </c>
      <c r="N109" s="194">
        <v>0.0</v>
      </c>
      <c r="O109" s="194">
        <v>0.0</v>
      </c>
      <c r="P109" s="194">
        <v>0.0</v>
      </c>
      <c r="Q109" s="194">
        <v>0.0</v>
      </c>
      <c r="R109" s="194">
        <v>0.0</v>
      </c>
      <c r="S109" s="194">
        <v>0.0</v>
      </c>
      <c r="T109" s="194">
        <v>3.0</v>
      </c>
      <c r="U109" s="194">
        <v>0.0</v>
      </c>
      <c r="V109" s="194">
        <v>1.0</v>
      </c>
      <c r="W109" s="194">
        <v>0.0</v>
      </c>
      <c r="X109" s="194">
        <v>4.0</v>
      </c>
      <c r="Y109" s="194">
        <v>0.0</v>
      </c>
      <c r="Z109" s="194">
        <v>0.0</v>
      </c>
    </row>
    <row r="110">
      <c r="A110" s="196">
        <v>1.0</v>
      </c>
      <c r="B110" s="197" t="s">
        <v>347</v>
      </c>
      <c r="C110" s="194">
        <v>3.0</v>
      </c>
      <c r="D110" s="194">
        <v>0.0</v>
      </c>
      <c r="E110" s="194">
        <v>0.0</v>
      </c>
      <c r="F110" s="194">
        <v>0.0</v>
      </c>
      <c r="G110" s="194">
        <v>0.0</v>
      </c>
      <c r="H110" s="194">
        <v>0.0</v>
      </c>
      <c r="I110" s="194">
        <v>0.0</v>
      </c>
      <c r="J110" s="194">
        <v>0.0</v>
      </c>
      <c r="K110" s="194">
        <v>0.0</v>
      </c>
      <c r="L110" s="194">
        <v>4.0</v>
      </c>
      <c r="M110" s="194">
        <v>0.0</v>
      </c>
      <c r="N110" s="194">
        <v>0.0</v>
      </c>
      <c r="O110" s="194">
        <v>0.0</v>
      </c>
      <c r="P110" s="194">
        <v>0.0</v>
      </c>
      <c r="Q110" s="194">
        <v>1.0</v>
      </c>
      <c r="R110" s="194">
        <v>0.0</v>
      </c>
      <c r="S110" s="194">
        <v>0.0</v>
      </c>
      <c r="T110" s="194">
        <v>0.0</v>
      </c>
      <c r="U110" s="194">
        <v>0.0</v>
      </c>
      <c r="V110" s="194">
        <v>0.0</v>
      </c>
      <c r="W110" s="194">
        <v>0.0</v>
      </c>
      <c r="X110" s="194">
        <v>0.0</v>
      </c>
      <c r="Y110" s="194">
        <v>6.0</v>
      </c>
      <c r="Z110" s="194">
        <v>0.0</v>
      </c>
    </row>
    <row r="111">
      <c r="A111" s="196">
        <v>1.0416666666666667</v>
      </c>
      <c r="B111" s="197" t="s">
        <v>348</v>
      </c>
      <c r="C111" s="194">
        <v>0.0</v>
      </c>
      <c r="D111" s="194">
        <v>0.0</v>
      </c>
      <c r="E111" s="194">
        <v>0.0</v>
      </c>
      <c r="F111" s="194">
        <v>0.0</v>
      </c>
      <c r="G111" s="194">
        <v>0.0</v>
      </c>
      <c r="H111" s="194">
        <v>0.0</v>
      </c>
      <c r="I111" s="194">
        <v>0.0</v>
      </c>
      <c r="J111" s="194">
        <v>0.0</v>
      </c>
      <c r="K111" s="194">
        <v>0.0</v>
      </c>
      <c r="L111" s="194">
        <v>0.0</v>
      </c>
      <c r="M111" s="194">
        <v>0.0</v>
      </c>
      <c r="N111" s="194">
        <v>0.0</v>
      </c>
      <c r="O111" s="194">
        <v>0.0</v>
      </c>
      <c r="P111" s="194">
        <v>1.0</v>
      </c>
      <c r="Q111" s="194">
        <v>1.0</v>
      </c>
      <c r="R111" s="194">
        <v>6.0</v>
      </c>
      <c r="S111" s="194">
        <v>0.0</v>
      </c>
      <c r="T111" s="194">
        <v>0.0</v>
      </c>
      <c r="U111" s="194">
        <v>5.0</v>
      </c>
      <c r="V111" s="194">
        <v>0.0</v>
      </c>
      <c r="W111" s="194">
        <v>0.0</v>
      </c>
      <c r="X111" s="194">
        <v>5.0</v>
      </c>
      <c r="Y111" s="194">
        <v>0.0</v>
      </c>
      <c r="Z111" s="194">
        <v>3.0</v>
      </c>
    </row>
    <row r="112">
      <c r="A112" s="196">
        <v>1.0833333333333333</v>
      </c>
      <c r="B112" s="197" t="s">
        <v>349</v>
      </c>
      <c r="C112" s="194">
        <v>0.0</v>
      </c>
      <c r="D112" s="194">
        <v>0.0</v>
      </c>
      <c r="E112" s="194">
        <v>0.0</v>
      </c>
      <c r="F112" s="194">
        <v>0.0</v>
      </c>
      <c r="G112" s="194">
        <v>0.0</v>
      </c>
      <c r="H112" s="194">
        <v>0.0</v>
      </c>
      <c r="I112" s="194">
        <v>3.0</v>
      </c>
      <c r="J112" s="194">
        <v>0.0</v>
      </c>
      <c r="K112" s="194">
        <v>0.0</v>
      </c>
      <c r="L112" s="194">
        <v>0.0</v>
      </c>
      <c r="M112" s="194">
        <v>12.0</v>
      </c>
      <c r="N112" s="194">
        <v>0.0</v>
      </c>
      <c r="O112" s="194">
        <v>0.0</v>
      </c>
      <c r="P112" s="194">
        <v>0.0</v>
      </c>
      <c r="Q112" s="194">
        <v>0.0</v>
      </c>
      <c r="R112" s="194">
        <v>13.0</v>
      </c>
      <c r="S112" s="194">
        <v>0.0</v>
      </c>
      <c r="T112" s="194">
        <v>0.0</v>
      </c>
      <c r="U112" s="194">
        <v>14.0</v>
      </c>
      <c r="V112" s="194">
        <v>1.0</v>
      </c>
      <c r="W112" s="194">
        <v>3.0</v>
      </c>
      <c r="X112" s="194">
        <v>9.0</v>
      </c>
      <c r="Y112" s="194">
        <v>3.0</v>
      </c>
      <c r="Z112" s="194">
        <v>2.0</v>
      </c>
    </row>
    <row r="113">
      <c r="A113" s="196">
        <v>1.125</v>
      </c>
      <c r="B113" s="197" t="s">
        <v>350</v>
      </c>
      <c r="C113" s="194">
        <v>0.0</v>
      </c>
      <c r="D113" s="194">
        <v>23.0</v>
      </c>
      <c r="E113" s="194">
        <v>32.0</v>
      </c>
      <c r="F113" s="194">
        <v>0.0</v>
      </c>
      <c r="G113" s="194">
        <v>21.0</v>
      </c>
      <c r="H113" s="194">
        <v>13.0</v>
      </c>
      <c r="I113" s="194">
        <v>8.0</v>
      </c>
      <c r="J113" s="194">
        <v>11.0</v>
      </c>
      <c r="K113" s="194">
        <v>0.0</v>
      </c>
      <c r="L113" s="194">
        <v>0.0</v>
      </c>
      <c r="M113" s="194">
        <v>3.0</v>
      </c>
      <c r="N113" s="194">
        <v>3.0</v>
      </c>
      <c r="O113" s="194">
        <v>2.0</v>
      </c>
      <c r="P113" s="194">
        <v>2.0</v>
      </c>
      <c r="Q113" s="194">
        <v>3.0</v>
      </c>
      <c r="R113" s="194">
        <v>53.0</v>
      </c>
      <c r="S113" s="194">
        <v>2.0</v>
      </c>
      <c r="T113" s="194">
        <v>3.0</v>
      </c>
      <c r="U113" s="194">
        <v>30.0</v>
      </c>
      <c r="V113" s="194">
        <v>3.0</v>
      </c>
      <c r="W113" s="194">
        <v>34.0</v>
      </c>
      <c r="X113" s="194">
        <v>23.0</v>
      </c>
      <c r="Y113" s="194">
        <v>2.0</v>
      </c>
      <c r="Z113" s="194">
        <v>0.0</v>
      </c>
    </row>
    <row r="114">
      <c r="A114" s="196">
        <v>1.1666666666666667</v>
      </c>
      <c r="B114" s="197" t="s">
        <v>351</v>
      </c>
      <c r="C114" s="194">
        <v>32.0</v>
      </c>
      <c r="D114" s="194">
        <v>2.0</v>
      </c>
      <c r="E114" s="194">
        <v>12.0</v>
      </c>
      <c r="F114" s="194">
        <v>0.0</v>
      </c>
      <c r="G114" s="194">
        <v>23.0</v>
      </c>
      <c r="H114" s="194">
        <v>2.0</v>
      </c>
      <c r="I114" s="194">
        <v>15.0</v>
      </c>
      <c r="J114" s="194">
        <v>34.0</v>
      </c>
      <c r="K114" s="194">
        <v>22.0</v>
      </c>
      <c r="L114" s="194">
        <v>2.0</v>
      </c>
      <c r="M114" s="194">
        <v>23.0</v>
      </c>
      <c r="N114" s="194">
        <v>2.0</v>
      </c>
      <c r="O114" s="194">
        <v>32.0</v>
      </c>
      <c r="P114" s="194">
        <v>0.0</v>
      </c>
      <c r="Q114" s="194">
        <v>4.0</v>
      </c>
      <c r="R114" s="194">
        <v>34.0</v>
      </c>
      <c r="S114" s="194">
        <v>32.0</v>
      </c>
      <c r="T114" s="194">
        <v>2.0</v>
      </c>
      <c r="U114" s="194">
        <v>21.0</v>
      </c>
      <c r="V114" s="194">
        <v>5.0</v>
      </c>
      <c r="W114" s="194">
        <v>5.0</v>
      </c>
      <c r="X114" s="194">
        <v>8.0</v>
      </c>
      <c r="Y114" s="194">
        <v>32.0</v>
      </c>
      <c r="Z114" s="194">
        <v>0.0</v>
      </c>
    </row>
    <row r="115">
      <c r="A115" s="196">
        <v>1.2083333333333333</v>
      </c>
      <c r="B115" s="197" t="s">
        <v>352</v>
      </c>
      <c r="C115" s="194">
        <v>3.0</v>
      </c>
      <c r="D115" s="194">
        <v>1.0</v>
      </c>
      <c r="E115" s="194">
        <v>1.0</v>
      </c>
      <c r="F115" s="194">
        <v>11.0</v>
      </c>
      <c r="G115" s="194">
        <v>7.0</v>
      </c>
      <c r="H115" s="194">
        <v>3.0</v>
      </c>
      <c r="I115" s="194">
        <v>1.0</v>
      </c>
      <c r="J115" s="194">
        <v>2.0</v>
      </c>
      <c r="K115" s="194">
        <v>11.0</v>
      </c>
      <c r="L115" s="194">
        <v>9.0</v>
      </c>
      <c r="M115" s="194">
        <v>4.0</v>
      </c>
      <c r="N115" s="194">
        <v>11.0</v>
      </c>
      <c r="O115" s="194">
        <v>23.0</v>
      </c>
      <c r="P115" s="194">
        <v>8.0</v>
      </c>
      <c r="Q115" s="194">
        <v>1.0</v>
      </c>
      <c r="R115" s="194">
        <v>1.0</v>
      </c>
      <c r="S115" s="194">
        <v>34.0</v>
      </c>
      <c r="T115" s="194">
        <v>26.0</v>
      </c>
      <c r="U115" s="194">
        <v>9.0</v>
      </c>
      <c r="V115" s="194">
        <v>23.0</v>
      </c>
      <c r="W115" s="194">
        <v>8.0</v>
      </c>
      <c r="X115" s="194">
        <v>7.0</v>
      </c>
      <c r="Y115" s="194">
        <v>8.0</v>
      </c>
      <c r="Z115" s="194">
        <v>3.0</v>
      </c>
    </row>
    <row r="116">
      <c r="A116" s="196">
        <v>1.25</v>
      </c>
      <c r="B116" s="197" t="s">
        <v>353</v>
      </c>
      <c r="C116" s="194">
        <v>22.0</v>
      </c>
      <c r="D116" s="194">
        <v>1.0</v>
      </c>
      <c r="E116" s="194">
        <v>3.0</v>
      </c>
      <c r="F116" s="194">
        <v>32.0</v>
      </c>
      <c r="G116" s="194">
        <v>5.0</v>
      </c>
      <c r="H116" s="194">
        <v>23.0</v>
      </c>
      <c r="I116" s="194">
        <v>14.0</v>
      </c>
      <c r="J116" s="194">
        <v>41.0</v>
      </c>
      <c r="K116" s="194">
        <v>32.0</v>
      </c>
      <c r="L116" s="194">
        <v>3.0</v>
      </c>
      <c r="M116" s="194">
        <v>45.0</v>
      </c>
      <c r="N116" s="194">
        <v>23.0</v>
      </c>
      <c r="O116" s="194">
        <v>2.0</v>
      </c>
      <c r="P116" s="194">
        <v>7.0</v>
      </c>
      <c r="Q116" s="194">
        <v>21.0</v>
      </c>
      <c r="R116" s="194">
        <v>6.0</v>
      </c>
      <c r="S116" s="194">
        <v>9.0</v>
      </c>
      <c r="T116" s="194">
        <v>19.0</v>
      </c>
      <c r="U116" s="194">
        <v>13.0</v>
      </c>
      <c r="V116" s="194">
        <v>10.0</v>
      </c>
      <c r="W116" s="194">
        <v>33.0</v>
      </c>
      <c r="X116" s="194">
        <v>11.0</v>
      </c>
      <c r="Y116" s="194">
        <v>30.0</v>
      </c>
      <c r="Z116" s="194">
        <v>29.0</v>
      </c>
    </row>
    <row r="117">
      <c r="A117" s="193"/>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row>
    <row r="118">
      <c r="A118" s="193"/>
      <c r="B118" s="201" t="s">
        <v>354</v>
      </c>
      <c r="C118" s="194">
        <f t="shared" ref="C118:Z118" si="4">SUM(C93:C116)</f>
        <v>143</v>
      </c>
      <c r="D118" s="194">
        <f t="shared" si="4"/>
        <v>71</v>
      </c>
      <c r="E118" s="194">
        <f t="shared" si="4"/>
        <v>97</v>
      </c>
      <c r="F118" s="194">
        <f t="shared" si="4"/>
        <v>101</v>
      </c>
      <c r="G118" s="194">
        <f t="shared" si="4"/>
        <v>133</v>
      </c>
      <c r="H118" s="194">
        <f t="shared" si="4"/>
        <v>151</v>
      </c>
      <c r="I118" s="194">
        <f t="shared" si="4"/>
        <v>109</v>
      </c>
      <c r="J118" s="194">
        <f t="shared" si="4"/>
        <v>170</v>
      </c>
      <c r="K118" s="194">
        <f t="shared" si="4"/>
        <v>184</v>
      </c>
      <c r="L118" s="194">
        <f t="shared" si="4"/>
        <v>102</v>
      </c>
      <c r="M118" s="194">
        <f t="shared" si="4"/>
        <v>211</v>
      </c>
      <c r="N118" s="194">
        <f t="shared" si="4"/>
        <v>142</v>
      </c>
      <c r="O118" s="194">
        <f t="shared" si="4"/>
        <v>195</v>
      </c>
      <c r="P118" s="194">
        <f t="shared" si="4"/>
        <v>94</v>
      </c>
      <c r="Q118" s="194">
        <f t="shared" si="4"/>
        <v>131</v>
      </c>
      <c r="R118" s="194">
        <f t="shared" si="4"/>
        <v>276</v>
      </c>
      <c r="S118" s="194">
        <f t="shared" si="4"/>
        <v>114</v>
      </c>
      <c r="T118" s="194">
        <f t="shared" si="4"/>
        <v>133</v>
      </c>
      <c r="U118" s="194">
        <f t="shared" si="4"/>
        <v>139</v>
      </c>
      <c r="V118" s="194">
        <f t="shared" si="4"/>
        <v>144</v>
      </c>
      <c r="W118" s="194">
        <f t="shared" si="4"/>
        <v>181</v>
      </c>
      <c r="X118" s="194">
        <f t="shared" si="4"/>
        <v>167</v>
      </c>
      <c r="Y118" s="194">
        <f t="shared" si="4"/>
        <v>216</v>
      </c>
      <c r="Z118" s="194">
        <f t="shared" si="4"/>
        <v>129</v>
      </c>
    </row>
    <row r="119">
      <c r="A119" s="199" t="s">
        <v>355</v>
      </c>
      <c r="B119" s="200">
        <f>AVERAGE(C118:Z118)</f>
        <v>147.2083333</v>
      </c>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199" t="s">
        <v>356</v>
      </c>
      <c r="B120" s="200">
        <f>STDEV(C118:Z118)</f>
        <v>46.67927495</v>
      </c>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27"/>
      <c r="B122" s="27"/>
      <c r="C122" s="27"/>
      <c r="D122" s="27"/>
      <c r="E122" s="27"/>
      <c r="F122" s="3"/>
      <c r="G122" s="3"/>
      <c r="H122" s="3"/>
      <c r="I122" s="3"/>
      <c r="J122" s="3"/>
      <c r="K122" s="3"/>
      <c r="L122" s="3"/>
      <c r="M122" s="3"/>
      <c r="N122" s="3"/>
      <c r="O122" s="3"/>
      <c r="P122" s="3"/>
      <c r="Q122" s="3"/>
      <c r="R122" s="3"/>
      <c r="S122" s="3"/>
      <c r="T122" s="3"/>
      <c r="U122" s="3"/>
      <c r="V122" s="3"/>
      <c r="W122" s="3"/>
      <c r="X122" s="3"/>
      <c r="Y122" s="3"/>
      <c r="Z122" s="3"/>
    </row>
    <row r="123">
      <c r="A123" s="202" t="s">
        <v>428</v>
      </c>
      <c r="B123" s="167" t="s">
        <v>429</v>
      </c>
      <c r="C123" s="167" t="s">
        <v>430</v>
      </c>
      <c r="D123" s="167" t="s">
        <v>280</v>
      </c>
      <c r="E123" s="167" t="s">
        <v>280</v>
      </c>
      <c r="F123" s="3"/>
      <c r="G123" s="3"/>
      <c r="H123" s="3"/>
      <c r="I123" s="3"/>
      <c r="J123" s="3"/>
      <c r="K123" s="3"/>
      <c r="L123" s="3"/>
      <c r="M123" s="3"/>
      <c r="N123" s="3"/>
      <c r="O123" s="3"/>
      <c r="P123" s="3"/>
      <c r="Q123" s="3"/>
      <c r="R123" s="3"/>
      <c r="S123" s="3"/>
      <c r="T123" s="3"/>
      <c r="U123" s="3"/>
      <c r="V123" s="3"/>
      <c r="W123" s="3"/>
      <c r="X123" s="3"/>
      <c r="Y123" s="3"/>
      <c r="Z123" s="3"/>
    </row>
    <row r="124">
      <c r="A124" s="203" t="s">
        <v>52</v>
      </c>
      <c r="B124" s="167">
        <v>24.0</v>
      </c>
      <c r="C124" s="167" t="s">
        <v>431</v>
      </c>
      <c r="D124" s="167"/>
      <c r="E124" s="167"/>
      <c r="F124" s="3"/>
      <c r="G124" s="3"/>
      <c r="H124" s="3"/>
      <c r="I124" s="3"/>
      <c r="J124" s="3"/>
      <c r="K124" s="3"/>
      <c r="L124" s="3"/>
      <c r="M124" s="3"/>
      <c r="N124" s="3"/>
      <c r="O124" s="3"/>
      <c r="P124" s="3"/>
      <c r="Q124" s="3"/>
      <c r="R124" s="3"/>
      <c r="S124" s="3"/>
      <c r="T124" s="3"/>
      <c r="U124" s="3"/>
      <c r="V124" s="3"/>
      <c r="W124" s="3"/>
      <c r="X124" s="3"/>
      <c r="Y124" s="3"/>
      <c r="Z124" s="3"/>
    </row>
    <row r="125">
      <c r="A125" s="203" t="s">
        <v>432</v>
      </c>
      <c r="B125" s="167">
        <v>24.0</v>
      </c>
      <c r="C125" s="167" t="s">
        <v>433</v>
      </c>
      <c r="D125" s="167" t="s">
        <v>434</v>
      </c>
      <c r="E125" s="167"/>
      <c r="F125" s="3"/>
      <c r="G125" s="3"/>
      <c r="H125" s="3"/>
      <c r="I125" s="3"/>
      <c r="J125" s="3"/>
      <c r="K125" s="3"/>
      <c r="L125" s="3"/>
      <c r="M125" s="3"/>
      <c r="N125" s="3"/>
      <c r="O125" s="3"/>
      <c r="P125" s="3"/>
      <c r="Q125" s="3"/>
      <c r="R125" s="3"/>
      <c r="S125" s="3"/>
      <c r="T125" s="3"/>
      <c r="U125" s="3"/>
      <c r="V125" s="3"/>
      <c r="W125" s="3"/>
      <c r="X125" s="3"/>
      <c r="Y125" s="3"/>
      <c r="Z125" s="3"/>
    </row>
    <row r="126">
      <c r="A126" s="203" t="s">
        <v>65</v>
      </c>
      <c r="B126" s="167">
        <v>24.0</v>
      </c>
      <c r="C126" s="167" t="s">
        <v>435</v>
      </c>
      <c r="D126" s="167"/>
      <c r="E126" s="167"/>
      <c r="F126" s="3"/>
      <c r="G126" s="3"/>
      <c r="H126" s="3"/>
      <c r="I126" s="3"/>
      <c r="J126" s="3"/>
      <c r="K126" s="3"/>
      <c r="L126" s="3"/>
      <c r="M126" s="3"/>
      <c r="N126" s="3"/>
      <c r="O126" s="3"/>
      <c r="P126" s="3"/>
      <c r="Q126" s="3"/>
      <c r="R126" s="3"/>
      <c r="S126" s="3"/>
      <c r="T126" s="3"/>
      <c r="U126" s="3"/>
      <c r="V126" s="3"/>
      <c r="W126" s="3"/>
      <c r="X126" s="3"/>
      <c r="Y126" s="3"/>
      <c r="Z126" s="3"/>
    </row>
    <row r="127">
      <c r="A127" s="203" t="s">
        <v>436</v>
      </c>
      <c r="B127" s="167">
        <v>24.0</v>
      </c>
      <c r="C127" s="167" t="s">
        <v>437</v>
      </c>
      <c r="D127" s="167" t="s">
        <v>438</v>
      </c>
      <c r="E127" s="204" t="s">
        <v>434</v>
      </c>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1.22" defaultRowHeight="15.0"/>
  <cols>
    <col customWidth="1" min="2" max="2" width="10.33"/>
    <col customWidth="1" min="3" max="3" width="8.22"/>
    <col customWidth="1" min="4" max="4" width="6.67"/>
    <col customWidth="1" min="5" max="5" width="7.56"/>
    <col customWidth="1" min="6" max="6" width="7.89"/>
    <col customWidth="1" min="7" max="7" width="9.67"/>
    <col customWidth="1" min="9" max="9" width="11.33"/>
    <col customWidth="1" min="10" max="10" width="10.44"/>
    <col customWidth="1" min="13" max="13" width="7.89"/>
    <col customWidth="1" min="14" max="14" width="9.67"/>
    <col customWidth="1" min="15" max="15" width="11.67"/>
    <col customWidth="1" min="17" max="17" width="11.67"/>
  </cols>
  <sheetData>
    <row r="1">
      <c r="A1" s="205" t="s">
        <v>439</v>
      </c>
      <c r="B1" s="192"/>
      <c r="C1" s="34"/>
      <c r="D1" s="34"/>
      <c r="E1" s="34"/>
      <c r="F1" s="206"/>
      <c r="G1" s="34"/>
      <c r="H1" s="34"/>
      <c r="I1" s="34"/>
      <c r="J1" s="34"/>
      <c r="K1" s="34"/>
      <c r="L1" s="34"/>
      <c r="M1" s="34"/>
      <c r="N1" s="34"/>
      <c r="O1" s="192"/>
      <c r="P1" s="192"/>
      <c r="Q1" s="192"/>
      <c r="R1" s="192"/>
      <c r="S1" s="157"/>
      <c r="T1" s="3"/>
      <c r="U1" s="3"/>
      <c r="V1" s="3"/>
      <c r="W1" s="3"/>
      <c r="X1" s="3"/>
      <c r="Y1" s="3"/>
      <c r="Z1" s="3"/>
    </row>
    <row r="2">
      <c r="A2" s="207" t="s">
        <v>440</v>
      </c>
      <c r="B2" s="208" t="s">
        <v>441</v>
      </c>
      <c r="C2" s="208" t="s">
        <v>442</v>
      </c>
      <c r="D2" s="208" t="s">
        <v>443</v>
      </c>
      <c r="E2" s="208" t="s">
        <v>78</v>
      </c>
      <c r="F2" s="209" t="s">
        <v>444</v>
      </c>
      <c r="G2" s="208" t="s">
        <v>445</v>
      </c>
      <c r="H2" s="208" t="s">
        <v>446</v>
      </c>
      <c r="I2" s="208" t="s">
        <v>447</v>
      </c>
      <c r="J2" s="208" t="s">
        <v>448</v>
      </c>
      <c r="K2" s="208" t="s">
        <v>449</v>
      </c>
      <c r="L2" s="208" t="s">
        <v>450</v>
      </c>
      <c r="M2" s="210"/>
      <c r="N2" s="211" t="s">
        <v>451</v>
      </c>
      <c r="O2" s="208" t="s">
        <v>452</v>
      </c>
      <c r="P2" s="208" t="s">
        <v>453</v>
      </c>
      <c r="Q2" s="208" t="s">
        <v>454</v>
      </c>
      <c r="R2" s="208" t="s">
        <v>455</v>
      </c>
      <c r="S2" s="212"/>
      <c r="T2" s="212"/>
      <c r="U2" s="212"/>
      <c r="V2" s="212"/>
      <c r="W2" s="212"/>
      <c r="X2" s="212"/>
      <c r="Y2" s="212"/>
      <c r="Z2" s="212"/>
    </row>
    <row r="3">
      <c r="A3" s="213" t="s">
        <v>456</v>
      </c>
      <c r="B3" s="167" t="s">
        <v>457</v>
      </c>
      <c r="C3" s="214">
        <v>96.0</v>
      </c>
      <c r="D3" s="215">
        <f t="shared" ref="D3:D302" si="1">(C3/137)*100</f>
        <v>70.0729927</v>
      </c>
      <c r="E3" s="214">
        <v>93.0</v>
      </c>
      <c r="F3" s="215">
        <f t="shared" ref="F3:F182" si="2">(E3/C3)*100</f>
        <v>96.875</v>
      </c>
      <c r="G3" s="214">
        <v>5.0</v>
      </c>
      <c r="H3" s="214">
        <v>2.0</v>
      </c>
      <c r="I3" s="214">
        <f t="shared" ref="I3:I302" si="3">G3+H3</f>
        <v>7</v>
      </c>
      <c r="J3" s="214">
        <v>6.0</v>
      </c>
      <c r="K3" s="214">
        <v>2.0</v>
      </c>
      <c r="L3" s="214">
        <f t="shared" ref="L3:L302" si="4">J3+K3</f>
        <v>8</v>
      </c>
      <c r="M3" s="214"/>
      <c r="N3" s="214">
        <v>1.0</v>
      </c>
      <c r="O3" s="167">
        <v>12.0</v>
      </c>
      <c r="P3" s="167">
        <v>22.0</v>
      </c>
      <c r="Q3" s="167">
        <v>9.0</v>
      </c>
      <c r="R3" s="167">
        <v>35.0</v>
      </c>
      <c r="S3" s="112"/>
      <c r="T3" s="3"/>
      <c r="U3" s="3"/>
      <c r="V3" s="3"/>
      <c r="W3" s="3"/>
      <c r="X3" s="3"/>
      <c r="Y3" s="3"/>
      <c r="Z3" s="3"/>
    </row>
    <row r="4">
      <c r="A4" s="213" t="s">
        <v>456</v>
      </c>
      <c r="B4" s="167" t="s">
        <v>457</v>
      </c>
      <c r="C4" s="214">
        <v>112.0</v>
      </c>
      <c r="D4" s="215">
        <f t="shared" si="1"/>
        <v>81.75182482</v>
      </c>
      <c r="E4" s="214">
        <v>110.0</v>
      </c>
      <c r="F4" s="215">
        <f t="shared" si="2"/>
        <v>98.21428571</v>
      </c>
      <c r="G4" s="214">
        <v>5.0</v>
      </c>
      <c r="H4" s="214">
        <v>2.0</v>
      </c>
      <c r="I4" s="214">
        <f t="shared" si="3"/>
        <v>7</v>
      </c>
      <c r="J4" s="214">
        <v>6.0</v>
      </c>
      <c r="K4" s="214">
        <v>2.0</v>
      </c>
      <c r="L4" s="214">
        <f t="shared" si="4"/>
        <v>8</v>
      </c>
      <c r="M4" s="214"/>
      <c r="N4" s="214">
        <v>2.0</v>
      </c>
      <c r="O4" s="167">
        <v>58.0</v>
      </c>
      <c r="P4" s="167">
        <v>53.0</v>
      </c>
      <c r="Q4" s="167">
        <v>11.0</v>
      </c>
      <c r="R4" s="167">
        <v>26.0</v>
      </c>
      <c r="S4" s="112"/>
      <c r="T4" s="3"/>
      <c r="U4" s="3"/>
      <c r="V4" s="3"/>
      <c r="W4" s="3"/>
      <c r="X4" s="3"/>
      <c r="Y4" s="3"/>
      <c r="Z4" s="3"/>
    </row>
    <row r="5">
      <c r="A5" s="213" t="s">
        <v>456</v>
      </c>
      <c r="B5" s="167" t="s">
        <v>457</v>
      </c>
      <c r="C5" s="214">
        <v>83.0</v>
      </c>
      <c r="D5" s="215">
        <f t="shared" si="1"/>
        <v>60.58394161</v>
      </c>
      <c r="E5" s="214">
        <v>79.0</v>
      </c>
      <c r="F5" s="215">
        <f t="shared" si="2"/>
        <v>95.18072289</v>
      </c>
      <c r="G5" s="214">
        <v>5.5</v>
      </c>
      <c r="H5" s="214">
        <v>2.0</v>
      </c>
      <c r="I5" s="214">
        <f t="shared" si="3"/>
        <v>7.5</v>
      </c>
      <c r="J5" s="214">
        <v>6.5</v>
      </c>
      <c r="K5" s="214">
        <v>2.0</v>
      </c>
      <c r="L5" s="214">
        <f t="shared" si="4"/>
        <v>8.5</v>
      </c>
      <c r="M5" s="214"/>
      <c r="N5" s="214">
        <v>3.0</v>
      </c>
      <c r="O5" s="167">
        <v>25.0</v>
      </c>
      <c r="P5" s="167">
        <v>9.0</v>
      </c>
      <c r="Q5" s="167">
        <v>17.0</v>
      </c>
      <c r="R5" s="167">
        <v>18.0</v>
      </c>
      <c r="S5" s="112"/>
      <c r="T5" s="3"/>
      <c r="U5" s="3"/>
      <c r="V5" s="3"/>
      <c r="W5" s="3"/>
      <c r="X5" s="3"/>
      <c r="Y5" s="3"/>
      <c r="Z5" s="3"/>
    </row>
    <row r="6">
      <c r="A6" s="213" t="s">
        <v>456</v>
      </c>
      <c r="B6" s="167" t="s">
        <v>457</v>
      </c>
      <c r="C6" s="214">
        <v>62.0</v>
      </c>
      <c r="D6" s="215">
        <f t="shared" si="1"/>
        <v>45.25547445</v>
      </c>
      <c r="E6" s="214">
        <v>60.0</v>
      </c>
      <c r="F6" s="215">
        <f t="shared" si="2"/>
        <v>96.77419355</v>
      </c>
      <c r="G6" s="214">
        <v>5.5</v>
      </c>
      <c r="H6" s="214">
        <v>2.0</v>
      </c>
      <c r="I6" s="214">
        <f t="shared" si="3"/>
        <v>7.5</v>
      </c>
      <c r="J6" s="214">
        <v>6.5</v>
      </c>
      <c r="K6" s="214">
        <v>2.0</v>
      </c>
      <c r="L6" s="214">
        <f t="shared" si="4"/>
        <v>8.5</v>
      </c>
      <c r="M6" s="214"/>
      <c r="N6" s="214">
        <v>4.0</v>
      </c>
      <c r="O6" s="167">
        <v>45.0</v>
      </c>
      <c r="P6" s="167">
        <v>65.0</v>
      </c>
      <c r="Q6" s="167">
        <v>7.0</v>
      </c>
      <c r="R6" s="167">
        <v>23.0</v>
      </c>
      <c r="S6" s="112"/>
      <c r="T6" s="3"/>
      <c r="U6" s="3"/>
      <c r="V6" s="3"/>
      <c r="W6" s="3"/>
      <c r="X6" s="3"/>
      <c r="Y6" s="3"/>
      <c r="Z6" s="3"/>
    </row>
    <row r="7">
      <c r="A7" s="213" t="s">
        <v>456</v>
      </c>
      <c r="B7" s="167" t="s">
        <v>457</v>
      </c>
      <c r="C7" s="214">
        <v>90.0</v>
      </c>
      <c r="D7" s="215">
        <f t="shared" si="1"/>
        <v>65.69343066</v>
      </c>
      <c r="E7" s="214">
        <v>89.0</v>
      </c>
      <c r="F7" s="215">
        <f t="shared" si="2"/>
        <v>98.88888889</v>
      </c>
      <c r="G7" s="214">
        <v>5.5</v>
      </c>
      <c r="H7" s="214">
        <v>2.0</v>
      </c>
      <c r="I7" s="214">
        <f t="shared" si="3"/>
        <v>7.5</v>
      </c>
      <c r="J7" s="214">
        <v>6.5</v>
      </c>
      <c r="K7" s="214">
        <v>2.0</v>
      </c>
      <c r="L7" s="214">
        <f t="shared" si="4"/>
        <v>8.5</v>
      </c>
      <c r="M7" s="214"/>
      <c r="N7" s="214">
        <v>5.0</v>
      </c>
      <c r="O7" s="167">
        <v>37.0</v>
      </c>
      <c r="P7" s="167">
        <v>53.0</v>
      </c>
      <c r="Q7" s="167">
        <v>16.0</v>
      </c>
      <c r="R7" s="167">
        <v>8.0</v>
      </c>
      <c r="S7" s="112"/>
      <c r="T7" s="3"/>
      <c r="U7" s="3"/>
      <c r="V7" s="3"/>
      <c r="W7" s="3"/>
      <c r="X7" s="3"/>
      <c r="Y7" s="3"/>
      <c r="Z7" s="3"/>
    </row>
    <row r="8">
      <c r="A8" s="213" t="s">
        <v>456</v>
      </c>
      <c r="B8" s="167" t="s">
        <v>457</v>
      </c>
      <c r="C8" s="214">
        <v>125.0</v>
      </c>
      <c r="D8" s="215">
        <f t="shared" si="1"/>
        <v>91.24087591</v>
      </c>
      <c r="E8" s="214">
        <v>121.0</v>
      </c>
      <c r="F8" s="215">
        <f t="shared" si="2"/>
        <v>96.8</v>
      </c>
      <c r="G8" s="214">
        <v>5.5</v>
      </c>
      <c r="H8" s="214">
        <v>2.0</v>
      </c>
      <c r="I8" s="214">
        <f t="shared" si="3"/>
        <v>7.5</v>
      </c>
      <c r="J8" s="214">
        <v>6.5</v>
      </c>
      <c r="K8" s="214">
        <v>2.0</v>
      </c>
      <c r="L8" s="214">
        <f t="shared" si="4"/>
        <v>8.5</v>
      </c>
      <c r="M8" s="214"/>
      <c r="N8" s="214">
        <v>6.0</v>
      </c>
      <c r="O8" s="167">
        <v>13.0</v>
      </c>
      <c r="P8" s="167">
        <v>58.0</v>
      </c>
      <c r="Q8" s="167">
        <v>9.0</v>
      </c>
      <c r="R8" s="167">
        <v>33.0</v>
      </c>
      <c r="S8" s="112"/>
      <c r="T8" s="3"/>
      <c r="U8" s="3"/>
      <c r="V8" s="3"/>
      <c r="W8" s="3"/>
      <c r="X8" s="3"/>
      <c r="Y8" s="3"/>
      <c r="Z8" s="3"/>
    </row>
    <row r="9">
      <c r="A9" s="213" t="s">
        <v>456</v>
      </c>
      <c r="B9" s="167" t="s">
        <v>457</v>
      </c>
      <c r="C9" s="214">
        <v>103.0</v>
      </c>
      <c r="D9" s="215">
        <f t="shared" si="1"/>
        <v>75.18248175</v>
      </c>
      <c r="E9" s="214">
        <v>103.0</v>
      </c>
      <c r="F9" s="215">
        <f t="shared" si="2"/>
        <v>100</v>
      </c>
      <c r="G9" s="214">
        <v>5.5</v>
      </c>
      <c r="H9" s="214">
        <v>2.0</v>
      </c>
      <c r="I9" s="214">
        <f t="shared" si="3"/>
        <v>7.5</v>
      </c>
      <c r="J9" s="214">
        <v>6.5</v>
      </c>
      <c r="K9" s="214">
        <v>2.0</v>
      </c>
      <c r="L9" s="214">
        <f t="shared" si="4"/>
        <v>8.5</v>
      </c>
      <c r="M9" s="214"/>
      <c r="N9" s="214">
        <v>7.0</v>
      </c>
      <c r="O9" s="167">
        <v>43.0</v>
      </c>
      <c r="P9" s="167">
        <v>33.0</v>
      </c>
      <c r="Q9" s="167">
        <v>8.0</v>
      </c>
      <c r="R9" s="167">
        <v>3.0</v>
      </c>
      <c r="S9" s="112"/>
      <c r="T9" s="3"/>
      <c r="U9" s="3"/>
      <c r="V9" s="3"/>
      <c r="W9" s="3"/>
      <c r="X9" s="3"/>
      <c r="Y9" s="3"/>
      <c r="Z9" s="3"/>
    </row>
    <row r="10">
      <c r="A10" s="213" t="s">
        <v>456</v>
      </c>
      <c r="B10" s="167" t="s">
        <v>457</v>
      </c>
      <c r="C10" s="214">
        <v>84.0</v>
      </c>
      <c r="D10" s="215">
        <f t="shared" si="1"/>
        <v>61.31386861</v>
      </c>
      <c r="E10" s="214">
        <v>82.0</v>
      </c>
      <c r="F10" s="215">
        <f t="shared" si="2"/>
        <v>97.61904762</v>
      </c>
      <c r="G10" s="214">
        <v>6.0</v>
      </c>
      <c r="H10" s="214">
        <v>2.0</v>
      </c>
      <c r="I10" s="214">
        <f t="shared" si="3"/>
        <v>8</v>
      </c>
      <c r="J10" s="214">
        <v>6.5</v>
      </c>
      <c r="K10" s="214">
        <v>2.0</v>
      </c>
      <c r="L10" s="214">
        <f t="shared" si="4"/>
        <v>8.5</v>
      </c>
      <c r="M10" s="214"/>
      <c r="N10" s="214">
        <v>8.0</v>
      </c>
      <c r="O10" s="167">
        <v>33.0</v>
      </c>
      <c r="P10" s="167">
        <v>36.0</v>
      </c>
      <c r="Q10" s="167">
        <v>8.0</v>
      </c>
      <c r="R10" s="167">
        <v>12.0</v>
      </c>
      <c r="S10" s="112"/>
      <c r="T10" s="3"/>
      <c r="U10" s="3"/>
      <c r="V10" s="3"/>
      <c r="W10" s="3"/>
      <c r="X10" s="3"/>
      <c r="Y10" s="3"/>
      <c r="Z10" s="3"/>
    </row>
    <row r="11">
      <c r="A11" s="213" t="s">
        <v>456</v>
      </c>
      <c r="B11" s="167" t="s">
        <v>457</v>
      </c>
      <c r="C11" s="214">
        <v>79.0</v>
      </c>
      <c r="D11" s="215">
        <f t="shared" si="1"/>
        <v>57.66423358</v>
      </c>
      <c r="E11" s="214">
        <v>73.0</v>
      </c>
      <c r="F11" s="215">
        <f t="shared" si="2"/>
        <v>92.40506329</v>
      </c>
      <c r="G11" s="214">
        <v>6.0</v>
      </c>
      <c r="H11" s="214">
        <v>2.0</v>
      </c>
      <c r="I11" s="214">
        <f t="shared" si="3"/>
        <v>8</v>
      </c>
      <c r="J11" s="214">
        <v>6.5</v>
      </c>
      <c r="K11" s="214">
        <v>2.0</v>
      </c>
      <c r="L11" s="214">
        <f t="shared" si="4"/>
        <v>8.5</v>
      </c>
      <c r="M11" s="214"/>
      <c r="N11" s="214">
        <v>9.0</v>
      </c>
      <c r="O11" s="167">
        <v>39.0</v>
      </c>
      <c r="P11" s="167">
        <v>73.0</v>
      </c>
      <c r="Q11" s="167">
        <v>6.0</v>
      </c>
      <c r="R11" s="167">
        <v>25.0</v>
      </c>
      <c r="S11" s="112"/>
      <c r="T11" s="3"/>
      <c r="U11" s="3"/>
      <c r="V11" s="3"/>
      <c r="W11" s="3"/>
      <c r="X11" s="3"/>
      <c r="Y11" s="3"/>
      <c r="Z11" s="3"/>
    </row>
    <row r="12">
      <c r="A12" s="213" t="s">
        <v>456</v>
      </c>
      <c r="B12" s="167" t="s">
        <v>457</v>
      </c>
      <c r="C12" s="214">
        <v>112.0</v>
      </c>
      <c r="D12" s="215">
        <f t="shared" si="1"/>
        <v>81.75182482</v>
      </c>
      <c r="E12" s="214">
        <v>111.0</v>
      </c>
      <c r="F12" s="215">
        <f t="shared" si="2"/>
        <v>99.10714286</v>
      </c>
      <c r="G12" s="214">
        <v>6.0</v>
      </c>
      <c r="H12" s="214">
        <v>2.0</v>
      </c>
      <c r="I12" s="214">
        <f t="shared" si="3"/>
        <v>8</v>
      </c>
      <c r="J12" s="214">
        <v>7.0</v>
      </c>
      <c r="K12" s="214">
        <v>2.0</v>
      </c>
      <c r="L12" s="214">
        <f t="shared" si="4"/>
        <v>9</v>
      </c>
      <c r="M12" s="214"/>
      <c r="N12" s="214">
        <v>10.0</v>
      </c>
      <c r="O12" s="167">
        <v>59.0</v>
      </c>
      <c r="P12" s="167">
        <v>45.0</v>
      </c>
      <c r="Q12" s="167">
        <v>6.0</v>
      </c>
      <c r="R12" s="167">
        <v>31.0</v>
      </c>
      <c r="S12" s="112"/>
      <c r="T12" s="3"/>
      <c r="U12" s="3"/>
      <c r="V12" s="3"/>
      <c r="W12" s="3"/>
      <c r="X12" s="3"/>
      <c r="Y12" s="3"/>
      <c r="Z12" s="3"/>
    </row>
    <row r="13">
      <c r="A13" s="213" t="s">
        <v>456</v>
      </c>
      <c r="B13" s="167" t="s">
        <v>457</v>
      </c>
      <c r="C13" s="214">
        <v>91.0</v>
      </c>
      <c r="D13" s="215">
        <f t="shared" si="1"/>
        <v>66.42335766</v>
      </c>
      <c r="E13" s="214">
        <v>87.0</v>
      </c>
      <c r="F13" s="215">
        <f t="shared" si="2"/>
        <v>95.6043956</v>
      </c>
      <c r="G13" s="214">
        <v>6.0</v>
      </c>
      <c r="H13" s="214">
        <v>2.0</v>
      </c>
      <c r="I13" s="214">
        <f t="shared" si="3"/>
        <v>8</v>
      </c>
      <c r="J13" s="214">
        <v>7.0</v>
      </c>
      <c r="K13" s="214">
        <v>2.0</v>
      </c>
      <c r="L13" s="214">
        <f t="shared" si="4"/>
        <v>9</v>
      </c>
      <c r="M13" s="214"/>
      <c r="N13" s="214">
        <v>11.0</v>
      </c>
      <c r="O13" s="167">
        <v>17.0</v>
      </c>
      <c r="P13" s="167">
        <v>24.0</v>
      </c>
      <c r="Q13" s="167">
        <v>4.0</v>
      </c>
      <c r="R13" s="167">
        <v>25.0</v>
      </c>
      <c r="S13" s="112"/>
      <c r="T13" s="3"/>
      <c r="U13" s="3"/>
      <c r="V13" s="3"/>
      <c r="W13" s="3"/>
      <c r="X13" s="3"/>
      <c r="Y13" s="3"/>
      <c r="Z13" s="3"/>
    </row>
    <row r="14">
      <c r="A14" s="213" t="s">
        <v>456</v>
      </c>
      <c r="B14" s="167" t="s">
        <v>457</v>
      </c>
      <c r="C14" s="214">
        <v>68.0</v>
      </c>
      <c r="D14" s="215">
        <f t="shared" si="1"/>
        <v>49.6350365</v>
      </c>
      <c r="E14" s="214">
        <v>65.0</v>
      </c>
      <c r="F14" s="215">
        <f t="shared" si="2"/>
        <v>95.58823529</v>
      </c>
      <c r="G14" s="214">
        <v>6.0</v>
      </c>
      <c r="H14" s="214">
        <v>2.0</v>
      </c>
      <c r="I14" s="214">
        <f t="shared" si="3"/>
        <v>8</v>
      </c>
      <c r="J14" s="214">
        <v>7.0</v>
      </c>
      <c r="K14" s="214">
        <v>2.0</v>
      </c>
      <c r="L14" s="214">
        <f t="shared" si="4"/>
        <v>9</v>
      </c>
      <c r="M14" s="214"/>
      <c r="N14" s="214">
        <v>12.0</v>
      </c>
      <c r="O14" s="167">
        <v>3.0</v>
      </c>
      <c r="P14" s="167">
        <v>40.0</v>
      </c>
      <c r="Q14" s="167">
        <v>15.0</v>
      </c>
      <c r="R14" s="167">
        <v>30.0</v>
      </c>
      <c r="S14" s="112"/>
      <c r="T14" s="3"/>
      <c r="U14" s="3"/>
      <c r="V14" s="3"/>
      <c r="W14" s="3"/>
      <c r="X14" s="3"/>
      <c r="Y14" s="3"/>
      <c r="Z14" s="3"/>
    </row>
    <row r="15">
      <c r="A15" s="213" t="s">
        <v>456</v>
      </c>
      <c r="B15" s="167" t="s">
        <v>457</v>
      </c>
      <c r="C15" s="214">
        <v>125.0</v>
      </c>
      <c r="D15" s="215">
        <f t="shared" si="1"/>
        <v>91.24087591</v>
      </c>
      <c r="E15" s="214">
        <v>121.0</v>
      </c>
      <c r="F15" s="215">
        <f t="shared" si="2"/>
        <v>96.8</v>
      </c>
      <c r="G15" s="214">
        <v>6.0</v>
      </c>
      <c r="H15" s="214">
        <v>2.0</v>
      </c>
      <c r="I15" s="214">
        <f t="shared" si="3"/>
        <v>8</v>
      </c>
      <c r="J15" s="214">
        <v>7.0</v>
      </c>
      <c r="K15" s="214">
        <v>2.0</v>
      </c>
      <c r="L15" s="214">
        <f t="shared" si="4"/>
        <v>9</v>
      </c>
      <c r="M15" s="214"/>
      <c r="N15" s="214">
        <v>13.0</v>
      </c>
      <c r="O15" s="167">
        <v>56.0</v>
      </c>
      <c r="P15" s="167">
        <v>27.0</v>
      </c>
      <c r="Q15" s="167">
        <v>14.0</v>
      </c>
      <c r="R15" s="167">
        <v>22.0</v>
      </c>
      <c r="S15" s="112"/>
      <c r="T15" s="3"/>
      <c r="U15" s="3"/>
      <c r="V15" s="3"/>
      <c r="W15" s="3"/>
      <c r="X15" s="3"/>
      <c r="Y15" s="3"/>
      <c r="Z15" s="3"/>
    </row>
    <row r="16">
      <c r="A16" s="213" t="s">
        <v>456</v>
      </c>
      <c r="B16" s="167" t="s">
        <v>457</v>
      </c>
      <c r="C16" s="214">
        <v>133.0</v>
      </c>
      <c r="D16" s="215">
        <f t="shared" si="1"/>
        <v>97.08029197</v>
      </c>
      <c r="E16" s="214">
        <v>125.0</v>
      </c>
      <c r="F16" s="215">
        <f t="shared" si="2"/>
        <v>93.98496241</v>
      </c>
      <c r="G16" s="214">
        <v>6.0</v>
      </c>
      <c r="H16" s="214">
        <v>2.0</v>
      </c>
      <c r="I16" s="214">
        <f t="shared" si="3"/>
        <v>8</v>
      </c>
      <c r="J16" s="214">
        <v>7.0</v>
      </c>
      <c r="K16" s="214">
        <v>2.0</v>
      </c>
      <c r="L16" s="214">
        <f t="shared" si="4"/>
        <v>9</v>
      </c>
      <c r="M16" s="214"/>
      <c r="N16" s="214">
        <v>14.0</v>
      </c>
      <c r="O16" s="167">
        <v>67.0</v>
      </c>
      <c r="P16" s="167">
        <v>58.0</v>
      </c>
      <c r="Q16" s="167">
        <v>18.0</v>
      </c>
      <c r="R16" s="167">
        <v>25.0</v>
      </c>
      <c r="S16" s="112"/>
      <c r="T16" s="3"/>
      <c r="U16" s="3"/>
      <c r="V16" s="3"/>
      <c r="W16" s="3"/>
      <c r="X16" s="3"/>
      <c r="Y16" s="3"/>
      <c r="Z16" s="3"/>
    </row>
    <row r="17">
      <c r="A17" s="213" t="s">
        <v>456</v>
      </c>
      <c r="B17" s="167" t="s">
        <v>457</v>
      </c>
      <c r="C17" s="214">
        <v>107.0</v>
      </c>
      <c r="D17" s="215">
        <f t="shared" si="1"/>
        <v>78.10218978</v>
      </c>
      <c r="E17" s="214">
        <v>99.0</v>
      </c>
      <c r="F17" s="215">
        <f t="shared" si="2"/>
        <v>92.52336449</v>
      </c>
      <c r="G17" s="214">
        <v>6.5</v>
      </c>
      <c r="H17" s="214">
        <v>2.0</v>
      </c>
      <c r="I17" s="214">
        <f t="shared" si="3"/>
        <v>8.5</v>
      </c>
      <c r="J17" s="214">
        <v>7.0</v>
      </c>
      <c r="K17" s="214">
        <v>2.0</v>
      </c>
      <c r="L17" s="214">
        <f t="shared" si="4"/>
        <v>9</v>
      </c>
      <c r="M17" s="214"/>
      <c r="N17" s="214">
        <v>15.0</v>
      </c>
      <c r="O17" s="167">
        <v>55.0</v>
      </c>
      <c r="P17" s="167">
        <v>57.0</v>
      </c>
      <c r="Q17" s="167">
        <v>8.0</v>
      </c>
      <c r="R17" s="167">
        <v>17.0</v>
      </c>
      <c r="S17" s="112"/>
      <c r="T17" s="3"/>
      <c r="U17" s="3"/>
      <c r="V17" s="3"/>
      <c r="W17" s="3"/>
      <c r="X17" s="3"/>
      <c r="Y17" s="3"/>
      <c r="Z17" s="3"/>
    </row>
    <row r="18">
      <c r="A18" s="213" t="s">
        <v>456</v>
      </c>
      <c r="B18" s="167" t="s">
        <v>457</v>
      </c>
      <c r="C18" s="214">
        <v>82.0</v>
      </c>
      <c r="D18" s="215">
        <f t="shared" si="1"/>
        <v>59.8540146</v>
      </c>
      <c r="E18" s="214">
        <v>82.0</v>
      </c>
      <c r="F18" s="215">
        <f t="shared" si="2"/>
        <v>100</v>
      </c>
      <c r="G18" s="214">
        <v>6.5</v>
      </c>
      <c r="H18" s="214">
        <v>2.0</v>
      </c>
      <c r="I18" s="214">
        <f t="shared" si="3"/>
        <v>8.5</v>
      </c>
      <c r="J18" s="214">
        <v>7.5</v>
      </c>
      <c r="K18" s="214">
        <v>2.0</v>
      </c>
      <c r="L18" s="214">
        <f t="shared" si="4"/>
        <v>9.5</v>
      </c>
      <c r="M18" s="214"/>
      <c r="N18" s="214">
        <v>16.0</v>
      </c>
      <c r="O18" s="167">
        <v>26.0</v>
      </c>
      <c r="P18" s="167">
        <v>37.0</v>
      </c>
      <c r="Q18" s="167">
        <v>9.0</v>
      </c>
      <c r="R18" s="167">
        <v>19.0</v>
      </c>
      <c r="S18" s="112"/>
      <c r="T18" s="3"/>
      <c r="U18" s="3"/>
      <c r="V18" s="3"/>
      <c r="W18" s="3"/>
      <c r="X18" s="3"/>
      <c r="Y18" s="3"/>
      <c r="Z18" s="3"/>
    </row>
    <row r="19">
      <c r="A19" s="213" t="s">
        <v>456</v>
      </c>
      <c r="B19" s="167" t="s">
        <v>457</v>
      </c>
      <c r="C19" s="214">
        <v>95.0</v>
      </c>
      <c r="D19" s="215">
        <f t="shared" si="1"/>
        <v>69.34306569</v>
      </c>
      <c r="E19" s="214">
        <v>91.0</v>
      </c>
      <c r="F19" s="215">
        <f t="shared" si="2"/>
        <v>95.78947368</v>
      </c>
      <c r="G19" s="214">
        <v>6.5</v>
      </c>
      <c r="H19" s="214">
        <v>2.0</v>
      </c>
      <c r="I19" s="214">
        <f t="shared" si="3"/>
        <v>8.5</v>
      </c>
      <c r="J19" s="214">
        <v>7.5</v>
      </c>
      <c r="K19" s="214">
        <v>2.0</v>
      </c>
      <c r="L19" s="214">
        <f t="shared" si="4"/>
        <v>9.5</v>
      </c>
      <c r="M19" s="214"/>
      <c r="N19" s="214">
        <v>17.0</v>
      </c>
      <c r="O19" s="167">
        <v>47.0</v>
      </c>
      <c r="P19" s="167">
        <v>28.0</v>
      </c>
      <c r="Q19" s="167">
        <v>18.0</v>
      </c>
      <c r="R19" s="167">
        <v>12.0</v>
      </c>
      <c r="S19" s="112"/>
      <c r="T19" s="3"/>
      <c r="U19" s="3"/>
      <c r="V19" s="3"/>
      <c r="W19" s="3"/>
      <c r="X19" s="3"/>
      <c r="Y19" s="3"/>
      <c r="Z19" s="3"/>
    </row>
    <row r="20">
      <c r="A20" s="213" t="s">
        <v>456</v>
      </c>
      <c r="B20" s="167" t="s">
        <v>457</v>
      </c>
      <c r="C20" s="214">
        <v>99.0</v>
      </c>
      <c r="D20" s="215">
        <f t="shared" si="1"/>
        <v>72.26277372</v>
      </c>
      <c r="E20" s="214">
        <v>99.0</v>
      </c>
      <c r="F20" s="215">
        <f t="shared" si="2"/>
        <v>100</v>
      </c>
      <c r="G20" s="214">
        <v>6.5</v>
      </c>
      <c r="H20" s="214">
        <v>2.0</v>
      </c>
      <c r="I20" s="214">
        <f t="shared" si="3"/>
        <v>8.5</v>
      </c>
      <c r="J20" s="214">
        <v>7.5</v>
      </c>
      <c r="K20" s="214">
        <v>2.0</v>
      </c>
      <c r="L20" s="214">
        <f t="shared" si="4"/>
        <v>9.5</v>
      </c>
      <c r="M20" s="214"/>
      <c r="N20" s="214">
        <v>18.0</v>
      </c>
      <c r="O20" s="167">
        <v>52.0</v>
      </c>
      <c r="P20" s="167">
        <v>6.0</v>
      </c>
      <c r="Q20" s="167">
        <v>10.0</v>
      </c>
      <c r="R20" s="167">
        <v>9.0</v>
      </c>
      <c r="S20" s="112"/>
      <c r="T20" s="3"/>
      <c r="U20" s="3"/>
      <c r="V20" s="3"/>
      <c r="W20" s="3"/>
      <c r="X20" s="3"/>
      <c r="Y20" s="3"/>
      <c r="Z20" s="3"/>
    </row>
    <row r="21">
      <c r="A21" s="213" t="s">
        <v>456</v>
      </c>
      <c r="B21" s="167" t="s">
        <v>457</v>
      </c>
      <c r="C21" s="214">
        <v>119.0</v>
      </c>
      <c r="D21" s="215">
        <f t="shared" si="1"/>
        <v>86.86131387</v>
      </c>
      <c r="E21" s="214">
        <v>114.0</v>
      </c>
      <c r="F21" s="215">
        <f t="shared" si="2"/>
        <v>95.79831933</v>
      </c>
      <c r="G21" s="214">
        <v>7.0</v>
      </c>
      <c r="H21" s="214">
        <v>2.0</v>
      </c>
      <c r="I21" s="214">
        <f t="shared" si="3"/>
        <v>9</v>
      </c>
      <c r="J21" s="214">
        <v>7.5</v>
      </c>
      <c r="K21" s="214">
        <v>2.0</v>
      </c>
      <c r="L21" s="214">
        <f t="shared" si="4"/>
        <v>9.5</v>
      </c>
      <c r="M21" s="214"/>
      <c r="N21" s="214">
        <v>19.0</v>
      </c>
      <c r="O21" s="167">
        <v>60.0</v>
      </c>
      <c r="P21" s="167">
        <v>59.0</v>
      </c>
      <c r="Q21" s="167">
        <v>18.0</v>
      </c>
      <c r="R21" s="167">
        <v>13.0</v>
      </c>
      <c r="S21" s="112"/>
      <c r="T21" s="3"/>
      <c r="U21" s="3"/>
      <c r="V21" s="3"/>
      <c r="W21" s="3"/>
      <c r="X21" s="3"/>
      <c r="Y21" s="3"/>
      <c r="Z21" s="3"/>
    </row>
    <row r="22">
      <c r="A22" s="216" t="s">
        <v>456</v>
      </c>
      <c r="B22" s="217" t="s">
        <v>457</v>
      </c>
      <c r="C22" s="218">
        <v>127.0</v>
      </c>
      <c r="D22" s="219">
        <f t="shared" si="1"/>
        <v>92.70072993</v>
      </c>
      <c r="E22" s="218">
        <v>122.0</v>
      </c>
      <c r="F22" s="219">
        <f t="shared" si="2"/>
        <v>96.06299213</v>
      </c>
      <c r="G22" s="218">
        <v>7.0</v>
      </c>
      <c r="H22" s="218">
        <v>2.0</v>
      </c>
      <c r="I22" s="218">
        <f t="shared" si="3"/>
        <v>9</v>
      </c>
      <c r="J22" s="218">
        <v>7.5</v>
      </c>
      <c r="K22" s="218">
        <v>2.0</v>
      </c>
      <c r="L22" s="218">
        <f t="shared" si="4"/>
        <v>9.5</v>
      </c>
      <c r="M22" s="218"/>
      <c r="N22" s="218">
        <v>20.0</v>
      </c>
      <c r="O22" s="217">
        <v>7.0</v>
      </c>
      <c r="P22" s="217">
        <v>29.0</v>
      </c>
      <c r="Q22" s="217">
        <v>7.0</v>
      </c>
      <c r="R22" s="217">
        <v>29.0</v>
      </c>
      <c r="S22" s="112"/>
      <c r="T22" s="3"/>
      <c r="U22" s="3"/>
      <c r="V22" s="3"/>
      <c r="W22" s="3"/>
      <c r="X22" s="3"/>
      <c r="Y22" s="3"/>
      <c r="Z22" s="3"/>
    </row>
    <row r="23">
      <c r="A23" s="213" t="s">
        <v>456</v>
      </c>
      <c r="B23" s="167" t="s">
        <v>457</v>
      </c>
      <c r="C23" s="214">
        <v>105.0</v>
      </c>
      <c r="D23" s="215">
        <f t="shared" si="1"/>
        <v>76.64233577</v>
      </c>
      <c r="E23" s="214">
        <v>103.0</v>
      </c>
      <c r="F23" s="215">
        <f t="shared" si="2"/>
        <v>98.0952381</v>
      </c>
      <c r="G23" s="214">
        <v>5.5</v>
      </c>
      <c r="H23" s="214">
        <v>2.0</v>
      </c>
      <c r="I23" s="214">
        <f t="shared" si="3"/>
        <v>7.5</v>
      </c>
      <c r="J23" s="214">
        <v>6.0</v>
      </c>
      <c r="K23" s="214">
        <v>2.0</v>
      </c>
      <c r="L23" s="214">
        <f t="shared" si="4"/>
        <v>8</v>
      </c>
      <c r="M23" s="214"/>
      <c r="N23" s="214">
        <v>1.0</v>
      </c>
      <c r="O23" s="167">
        <v>44.0</v>
      </c>
      <c r="P23" s="167">
        <v>30.0</v>
      </c>
      <c r="Q23" s="167">
        <v>10.0</v>
      </c>
      <c r="R23" s="167">
        <v>21.0</v>
      </c>
      <c r="S23" s="112"/>
      <c r="T23" s="3"/>
      <c r="U23" s="3"/>
      <c r="V23" s="3"/>
      <c r="W23" s="3"/>
      <c r="X23" s="3"/>
      <c r="Y23" s="3"/>
      <c r="Z23" s="3"/>
    </row>
    <row r="24">
      <c r="A24" s="213" t="s">
        <v>456</v>
      </c>
      <c r="B24" s="167" t="s">
        <v>457</v>
      </c>
      <c r="C24" s="214">
        <v>94.0</v>
      </c>
      <c r="D24" s="215">
        <f t="shared" si="1"/>
        <v>68.61313869</v>
      </c>
      <c r="E24" s="214">
        <v>92.0</v>
      </c>
      <c r="F24" s="215">
        <f t="shared" si="2"/>
        <v>97.87234043</v>
      </c>
      <c r="G24" s="214">
        <v>5.5</v>
      </c>
      <c r="H24" s="214">
        <v>2.0</v>
      </c>
      <c r="I24" s="214">
        <f t="shared" si="3"/>
        <v>7.5</v>
      </c>
      <c r="J24" s="214">
        <v>6.0</v>
      </c>
      <c r="K24" s="214">
        <v>2.0</v>
      </c>
      <c r="L24" s="214">
        <f t="shared" si="4"/>
        <v>8</v>
      </c>
      <c r="M24" s="214"/>
      <c r="N24" s="214">
        <v>2.0</v>
      </c>
      <c r="O24" s="167">
        <v>46.0</v>
      </c>
      <c r="P24" s="167">
        <v>16.0</v>
      </c>
      <c r="Q24" s="167">
        <v>8.0</v>
      </c>
      <c r="R24" s="167">
        <v>8.0</v>
      </c>
      <c r="S24" s="112"/>
      <c r="T24" s="3"/>
      <c r="U24" s="3"/>
      <c r="V24" s="3"/>
      <c r="W24" s="3"/>
      <c r="X24" s="3"/>
      <c r="Y24" s="3"/>
      <c r="Z24" s="3"/>
    </row>
    <row r="25">
      <c r="A25" s="213" t="s">
        <v>456</v>
      </c>
      <c r="B25" s="167" t="s">
        <v>457</v>
      </c>
      <c r="C25" s="214">
        <v>117.0</v>
      </c>
      <c r="D25" s="215">
        <f t="shared" si="1"/>
        <v>85.40145985</v>
      </c>
      <c r="E25" s="214">
        <v>111.0</v>
      </c>
      <c r="F25" s="215">
        <f t="shared" si="2"/>
        <v>94.87179487</v>
      </c>
      <c r="G25" s="214">
        <v>5.5</v>
      </c>
      <c r="H25" s="214">
        <v>2.0</v>
      </c>
      <c r="I25" s="214">
        <f t="shared" si="3"/>
        <v>7.5</v>
      </c>
      <c r="J25" s="214">
        <v>6.5</v>
      </c>
      <c r="K25" s="214">
        <v>2.0</v>
      </c>
      <c r="L25" s="214">
        <f t="shared" si="4"/>
        <v>8.5</v>
      </c>
      <c r="M25" s="214"/>
      <c r="N25" s="214">
        <v>3.0</v>
      </c>
      <c r="O25" s="167">
        <v>45.0</v>
      </c>
      <c r="P25" s="167">
        <v>58.0</v>
      </c>
      <c r="Q25" s="167">
        <v>11.0</v>
      </c>
      <c r="R25" s="167">
        <v>15.0</v>
      </c>
      <c r="S25" s="112"/>
      <c r="T25" s="3"/>
      <c r="U25" s="3"/>
      <c r="V25" s="3"/>
      <c r="W25" s="3"/>
      <c r="X25" s="3"/>
      <c r="Y25" s="3"/>
      <c r="Z25" s="3"/>
    </row>
    <row r="26">
      <c r="A26" s="213" t="s">
        <v>456</v>
      </c>
      <c r="B26" s="167" t="s">
        <v>457</v>
      </c>
      <c r="C26" s="214">
        <v>105.0</v>
      </c>
      <c r="D26" s="215">
        <f t="shared" si="1"/>
        <v>76.64233577</v>
      </c>
      <c r="E26" s="214">
        <v>102.0</v>
      </c>
      <c r="F26" s="215">
        <f t="shared" si="2"/>
        <v>97.14285714</v>
      </c>
      <c r="G26" s="214">
        <v>5.5</v>
      </c>
      <c r="H26" s="214">
        <v>2.0</v>
      </c>
      <c r="I26" s="214">
        <f t="shared" si="3"/>
        <v>7.5</v>
      </c>
      <c r="J26" s="214">
        <v>6.5</v>
      </c>
      <c r="K26" s="214">
        <v>2.0</v>
      </c>
      <c r="L26" s="214">
        <f t="shared" si="4"/>
        <v>8.5</v>
      </c>
      <c r="M26" s="214"/>
      <c r="N26" s="214">
        <v>4.0</v>
      </c>
      <c r="O26" s="167">
        <v>60.0</v>
      </c>
      <c r="P26" s="167">
        <v>44.0</v>
      </c>
      <c r="Q26" s="167">
        <v>12.0</v>
      </c>
      <c r="R26" s="167">
        <v>29.0</v>
      </c>
      <c r="S26" s="112"/>
      <c r="T26" s="3"/>
      <c r="U26" s="3"/>
      <c r="V26" s="3"/>
      <c r="W26" s="3"/>
      <c r="X26" s="3"/>
      <c r="Y26" s="3"/>
      <c r="Z26" s="3"/>
    </row>
    <row r="27">
      <c r="A27" s="213" t="s">
        <v>456</v>
      </c>
      <c r="B27" s="167" t="s">
        <v>457</v>
      </c>
      <c r="C27" s="214">
        <v>82.0</v>
      </c>
      <c r="D27" s="215">
        <f t="shared" si="1"/>
        <v>59.8540146</v>
      </c>
      <c r="E27" s="214">
        <v>76.0</v>
      </c>
      <c r="F27" s="215">
        <f t="shared" si="2"/>
        <v>92.68292683</v>
      </c>
      <c r="G27" s="214">
        <v>5.5</v>
      </c>
      <c r="H27" s="214">
        <v>2.0</v>
      </c>
      <c r="I27" s="214">
        <f t="shared" si="3"/>
        <v>7.5</v>
      </c>
      <c r="J27" s="214">
        <v>6.5</v>
      </c>
      <c r="K27" s="214">
        <v>2.0</v>
      </c>
      <c r="L27" s="214">
        <f t="shared" si="4"/>
        <v>8.5</v>
      </c>
      <c r="M27" s="214"/>
      <c r="N27" s="214">
        <v>5.0</v>
      </c>
      <c r="O27" s="167">
        <v>22.0</v>
      </c>
      <c r="P27" s="167">
        <v>60.0</v>
      </c>
      <c r="Q27" s="167">
        <v>12.0</v>
      </c>
      <c r="R27" s="167">
        <v>11.0</v>
      </c>
      <c r="S27" s="112"/>
      <c r="T27" s="3"/>
      <c r="U27" s="3"/>
      <c r="V27" s="3"/>
      <c r="W27" s="3"/>
      <c r="X27" s="3"/>
      <c r="Y27" s="3"/>
      <c r="Z27" s="3"/>
    </row>
    <row r="28">
      <c r="A28" s="213" t="s">
        <v>456</v>
      </c>
      <c r="B28" s="167" t="s">
        <v>457</v>
      </c>
      <c r="C28" s="214">
        <v>98.0</v>
      </c>
      <c r="D28" s="215">
        <f t="shared" si="1"/>
        <v>71.53284672</v>
      </c>
      <c r="E28" s="214">
        <v>95.0</v>
      </c>
      <c r="F28" s="215">
        <f t="shared" si="2"/>
        <v>96.93877551</v>
      </c>
      <c r="G28" s="214">
        <v>6.0</v>
      </c>
      <c r="H28" s="214">
        <v>2.0</v>
      </c>
      <c r="I28" s="214">
        <f t="shared" si="3"/>
        <v>8</v>
      </c>
      <c r="J28" s="214">
        <v>6.5</v>
      </c>
      <c r="K28" s="214">
        <v>2.0</v>
      </c>
      <c r="L28" s="214">
        <f t="shared" si="4"/>
        <v>8.5</v>
      </c>
      <c r="M28" s="214"/>
      <c r="N28" s="214">
        <v>6.0</v>
      </c>
      <c r="O28" s="167">
        <v>33.0</v>
      </c>
      <c r="P28" s="167">
        <v>65.0</v>
      </c>
      <c r="Q28" s="167">
        <v>11.0</v>
      </c>
      <c r="R28" s="167">
        <v>24.0</v>
      </c>
      <c r="S28" s="112"/>
      <c r="T28" s="3"/>
      <c r="U28" s="3"/>
      <c r="V28" s="3"/>
      <c r="W28" s="3"/>
      <c r="X28" s="3"/>
      <c r="Y28" s="3"/>
      <c r="Z28" s="3"/>
    </row>
    <row r="29">
      <c r="A29" s="213" t="s">
        <v>456</v>
      </c>
      <c r="B29" s="167" t="s">
        <v>457</v>
      </c>
      <c r="C29" s="214">
        <v>71.0</v>
      </c>
      <c r="D29" s="215">
        <f t="shared" si="1"/>
        <v>51.82481752</v>
      </c>
      <c r="E29" s="214">
        <v>69.0</v>
      </c>
      <c r="F29" s="215">
        <f t="shared" si="2"/>
        <v>97.18309859</v>
      </c>
      <c r="G29" s="214">
        <v>6.0</v>
      </c>
      <c r="H29" s="214">
        <v>2.0</v>
      </c>
      <c r="I29" s="214">
        <f t="shared" si="3"/>
        <v>8</v>
      </c>
      <c r="J29" s="214">
        <v>6.5</v>
      </c>
      <c r="K29" s="214">
        <v>2.0</v>
      </c>
      <c r="L29" s="214">
        <f t="shared" si="4"/>
        <v>8.5</v>
      </c>
      <c r="M29" s="214"/>
      <c r="N29" s="214">
        <v>7.0</v>
      </c>
      <c r="O29" s="167">
        <v>57.0</v>
      </c>
      <c r="P29" s="167">
        <v>63.0</v>
      </c>
      <c r="Q29" s="167">
        <v>15.0</v>
      </c>
      <c r="R29" s="167">
        <v>24.0</v>
      </c>
      <c r="S29" s="112"/>
      <c r="T29" s="3"/>
      <c r="U29" s="3"/>
      <c r="V29" s="3"/>
      <c r="W29" s="3"/>
      <c r="X29" s="3"/>
      <c r="Y29" s="3"/>
      <c r="Z29" s="3"/>
    </row>
    <row r="30">
      <c r="A30" s="213" t="s">
        <v>456</v>
      </c>
      <c r="B30" s="167" t="s">
        <v>457</v>
      </c>
      <c r="C30" s="214">
        <v>108.0</v>
      </c>
      <c r="D30" s="215">
        <f t="shared" si="1"/>
        <v>78.83211679</v>
      </c>
      <c r="E30" s="214">
        <v>108.0</v>
      </c>
      <c r="F30" s="215">
        <f t="shared" si="2"/>
        <v>100</v>
      </c>
      <c r="G30" s="214">
        <v>6.0</v>
      </c>
      <c r="H30" s="214">
        <v>2.0</v>
      </c>
      <c r="I30" s="214">
        <f t="shared" si="3"/>
        <v>8</v>
      </c>
      <c r="J30" s="214">
        <v>6.5</v>
      </c>
      <c r="K30" s="214">
        <v>2.0</v>
      </c>
      <c r="L30" s="214">
        <f t="shared" si="4"/>
        <v>8.5</v>
      </c>
      <c r="M30" s="214"/>
      <c r="N30" s="214">
        <v>8.0</v>
      </c>
      <c r="O30" s="167">
        <v>2.0</v>
      </c>
      <c r="P30" s="167">
        <v>7.0</v>
      </c>
      <c r="Q30" s="167">
        <v>18.0</v>
      </c>
      <c r="R30" s="167">
        <v>29.0</v>
      </c>
      <c r="S30" s="112"/>
      <c r="T30" s="3"/>
      <c r="U30" s="3"/>
      <c r="V30" s="3"/>
      <c r="W30" s="3"/>
      <c r="X30" s="3"/>
      <c r="Y30" s="3"/>
      <c r="Z30" s="3"/>
    </row>
    <row r="31">
      <c r="A31" s="213" t="s">
        <v>456</v>
      </c>
      <c r="B31" s="167" t="s">
        <v>457</v>
      </c>
      <c r="C31" s="214">
        <v>115.0</v>
      </c>
      <c r="D31" s="215">
        <f t="shared" si="1"/>
        <v>83.94160584</v>
      </c>
      <c r="E31" s="214">
        <v>112.0</v>
      </c>
      <c r="F31" s="215">
        <f t="shared" si="2"/>
        <v>97.39130435</v>
      </c>
      <c r="G31" s="214">
        <v>6.0</v>
      </c>
      <c r="H31" s="214">
        <v>2.0</v>
      </c>
      <c r="I31" s="214">
        <f t="shared" si="3"/>
        <v>8</v>
      </c>
      <c r="J31" s="214">
        <v>7.0</v>
      </c>
      <c r="K31" s="214">
        <v>2.0</v>
      </c>
      <c r="L31" s="214">
        <f t="shared" si="4"/>
        <v>9</v>
      </c>
      <c r="M31" s="214"/>
      <c r="N31" s="214">
        <v>9.0</v>
      </c>
      <c r="O31" s="167">
        <v>60.0</v>
      </c>
      <c r="P31" s="167">
        <v>37.0</v>
      </c>
      <c r="Q31" s="167">
        <v>14.0</v>
      </c>
      <c r="R31" s="167">
        <v>28.0</v>
      </c>
      <c r="S31" s="112"/>
      <c r="T31" s="3"/>
      <c r="U31" s="3"/>
      <c r="V31" s="3"/>
      <c r="W31" s="3"/>
      <c r="X31" s="3"/>
      <c r="Y31" s="3"/>
      <c r="Z31" s="3"/>
    </row>
    <row r="32">
      <c r="A32" s="213" t="s">
        <v>456</v>
      </c>
      <c r="B32" s="167" t="s">
        <v>457</v>
      </c>
      <c r="C32" s="214">
        <v>103.0</v>
      </c>
      <c r="D32" s="215">
        <f t="shared" si="1"/>
        <v>75.18248175</v>
      </c>
      <c r="E32" s="214">
        <v>99.0</v>
      </c>
      <c r="F32" s="215">
        <f t="shared" si="2"/>
        <v>96.11650485</v>
      </c>
      <c r="G32" s="214">
        <v>6.0</v>
      </c>
      <c r="H32" s="214">
        <v>2.0</v>
      </c>
      <c r="I32" s="214">
        <f t="shared" si="3"/>
        <v>8</v>
      </c>
      <c r="J32" s="214">
        <v>7.0</v>
      </c>
      <c r="K32" s="214">
        <v>2.0</v>
      </c>
      <c r="L32" s="214">
        <f t="shared" si="4"/>
        <v>9</v>
      </c>
      <c r="M32" s="214"/>
      <c r="N32" s="214">
        <v>10.0</v>
      </c>
      <c r="O32" s="167">
        <v>59.0</v>
      </c>
      <c r="P32" s="167">
        <v>55.0</v>
      </c>
      <c r="Q32" s="167">
        <v>13.0</v>
      </c>
      <c r="R32" s="167">
        <v>5.0</v>
      </c>
      <c r="S32" s="112"/>
      <c r="T32" s="3"/>
      <c r="U32" s="3"/>
      <c r="V32" s="3"/>
      <c r="W32" s="3"/>
      <c r="X32" s="3"/>
      <c r="Y32" s="3"/>
      <c r="Z32" s="3"/>
    </row>
    <row r="33">
      <c r="A33" s="213" t="s">
        <v>456</v>
      </c>
      <c r="B33" s="167" t="s">
        <v>457</v>
      </c>
      <c r="C33" s="214">
        <v>137.0</v>
      </c>
      <c r="D33" s="215">
        <f t="shared" si="1"/>
        <v>100</v>
      </c>
      <c r="E33" s="214">
        <v>131.0</v>
      </c>
      <c r="F33" s="215">
        <f t="shared" si="2"/>
        <v>95.62043796</v>
      </c>
      <c r="G33" s="214">
        <v>6.0</v>
      </c>
      <c r="H33" s="214">
        <v>2.0</v>
      </c>
      <c r="I33" s="214">
        <f t="shared" si="3"/>
        <v>8</v>
      </c>
      <c r="J33" s="214">
        <v>7.0</v>
      </c>
      <c r="K33" s="214">
        <v>2.0</v>
      </c>
      <c r="L33" s="214">
        <f t="shared" si="4"/>
        <v>9</v>
      </c>
      <c r="M33" s="214"/>
      <c r="N33" s="214">
        <v>11.0</v>
      </c>
      <c r="O33" s="167">
        <v>5.0</v>
      </c>
      <c r="P33" s="167">
        <v>37.0</v>
      </c>
      <c r="Q33" s="167">
        <v>19.0</v>
      </c>
      <c r="R33" s="167">
        <v>24.0</v>
      </c>
      <c r="S33" s="112"/>
      <c r="T33" s="3"/>
      <c r="U33" s="3"/>
      <c r="V33" s="3"/>
      <c r="W33" s="3"/>
      <c r="X33" s="3"/>
      <c r="Y33" s="3"/>
      <c r="Z33" s="3"/>
    </row>
    <row r="34">
      <c r="A34" s="213" t="s">
        <v>456</v>
      </c>
      <c r="B34" s="167" t="s">
        <v>457</v>
      </c>
      <c r="C34" s="214">
        <v>92.0</v>
      </c>
      <c r="D34" s="215">
        <f t="shared" si="1"/>
        <v>67.15328467</v>
      </c>
      <c r="E34" s="214">
        <v>90.0</v>
      </c>
      <c r="F34" s="215">
        <f t="shared" si="2"/>
        <v>97.82608696</v>
      </c>
      <c r="G34" s="214">
        <v>6.0</v>
      </c>
      <c r="H34" s="214">
        <v>2.0</v>
      </c>
      <c r="I34" s="214">
        <f t="shared" si="3"/>
        <v>8</v>
      </c>
      <c r="J34" s="214">
        <v>7.0</v>
      </c>
      <c r="K34" s="214">
        <v>2.0</v>
      </c>
      <c r="L34" s="214">
        <f t="shared" si="4"/>
        <v>9</v>
      </c>
      <c r="M34" s="214"/>
      <c r="N34" s="214">
        <v>12.0</v>
      </c>
      <c r="O34" s="167">
        <v>66.0</v>
      </c>
      <c r="P34" s="167">
        <v>73.0</v>
      </c>
      <c r="Q34" s="167">
        <v>13.0</v>
      </c>
      <c r="R34" s="167">
        <v>12.0</v>
      </c>
      <c r="S34" s="112"/>
      <c r="T34" s="3"/>
      <c r="U34" s="3"/>
      <c r="V34" s="3"/>
      <c r="W34" s="3"/>
      <c r="X34" s="3"/>
      <c r="Y34" s="3"/>
      <c r="Z34" s="3"/>
    </row>
    <row r="35">
      <c r="A35" s="213" t="s">
        <v>456</v>
      </c>
      <c r="B35" s="167" t="s">
        <v>457</v>
      </c>
      <c r="C35" s="214">
        <v>104.0</v>
      </c>
      <c r="D35" s="215">
        <f t="shared" si="1"/>
        <v>75.91240876</v>
      </c>
      <c r="E35" s="214">
        <v>101.0</v>
      </c>
      <c r="F35" s="215">
        <f t="shared" si="2"/>
        <v>97.11538462</v>
      </c>
      <c r="G35" s="214">
        <v>6.0</v>
      </c>
      <c r="H35" s="214">
        <v>2.0</v>
      </c>
      <c r="I35" s="214">
        <f t="shared" si="3"/>
        <v>8</v>
      </c>
      <c r="J35" s="214">
        <v>7.0</v>
      </c>
      <c r="K35" s="214">
        <v>2.0</v>
      </c>
      <c r="L35" s="214">
        <f t="shared" si="4"/>
        <v>9</v>
      </c>
      <c r="M35" s="214"/>
      <c r="N35" s="214">
        <v>13.0</v>
      </c>
      <c r="O35" s="167">
        <v>52.0</v>
      </c>
      <c r="P35" s="167">
        <v>22.0</v>
      </c>
      <c r="Q35" s="167">
        <v>12.0</v>
      </c>
      <c r="R35" s="167">
        <v>22.0</v>
      </c>
      <c r="S35" s="112"/>
      <c r="T35" s="3"/>
      <c r="U35" s="3"/>
      <c r="V35" s="3"/>
      <c r="W35" s="3"/>
      <c r="X35" s="3"/>
      <c r="Y35" s="3"/>
      <c r="Z35" s="3"/>
    </row>
    <row r="36">
      <c r="A36" s="213" t="s">
        <v>456</v>
      </c>
      <c r="B36" s="167" t="s">
        <v>457</v>
      </c>
      <c r="C36" s="214">
        <v>82.0</v>
      </c>
      <c r="D36" s="215">
        <f t="shared" si="1"/>
        <v>59.8540146</v>
      </c>
      <c r="E36" s="214">
        <v>81.0</v>
      </c>
      <c r="F36" s="215">
        <f t="shared" si="2"/>
        <v>98.7804878</v>
      </c>
      <c r="G36" s="214">
        <v>6.0</v>
      </c>
      <c r="H36" s="214">
        <v>2.0</v>
      </c>
      <c r="I36" s="214">
        <f t="shared" si="3"/>
        <v>8</v>
      </c>
      <c r="J36" s="214">
        <v>7.0</v>
      </c>
      <c r="K36" s="214">
        <v>2.0</v>
      </c>
      <c r="L36" s="214">
        <f t="shared" si="4"/>
        <v>9</v>
      </c>
      <c r="M36" s="214"/>
      <c r="N36" s="214">
        <v>14.0</v>
      </c>
      <c r="O36" s="167">
        <v>51.0</v>
      </c>
      <c r="P36" s="167">
        <v>7.0</v>
      </c>
      <c r="Q36" s="167">
        <v>17.0</v>
      </c>
      <c r="R36" s="167">
        <v>33.0</v>
      </c>
      <c r="S36" s="112"/>
      <c r="T36" s="3"/>
      <c r="U36" s="3"/>
      <c r="V36" s="3"/>
      <c r="W36" s="3"/>
      <c r="X36" s="3"/>
      <c r="Y36" s="3"/>
      <c r="Z36" s="3"/>
    </row>
    <row r="37">
      <c r="A37" s="213" t="s">
        <v>456</v>
      </c>
      <c r="B37" s="167" t="s">
        <v>457</v>
      </c>
      <c r="C37" s="214">
        <v>90.0</v>
      </c>
      <c r="D37" s="215">
        <f t="shared" si="1"/>
        <v>65.69343066</v>
      </c>
      <c r="E37" s="214">
        <v>89.0</v>
      </c>
      <c r="F37" s="215">
        <f t="shared" si="2"/>
        <v>98.88888889</v>
      </c>
      <c r="G37" s="214">
        <v>6.0</v>
      </c>
      <c r="H37" s="214">
        <v>2.0</v>
      </c>
      <c r="I37" s="214">
        <f t="shared" si="3"/>
        <v>8</v>
      </c>
      <c r="J37" s="214">
        <v>7.5</v>
      </c>
      <c r="K37" s="214">
        <v>2.0</v>
      </c>
      <c r="L37" s="214">
        <f t="shared" si="4"/>
        <v>9.5</v>
      </c>
      <c r="M37" s="214"/>
      <c r="N37" s="214">
        <v>15.0</v>
      </c>
      <c r="O37" s="167">
        <v>17.0</v>
      </c>
      <c r="P37" s="167">
        <v>25.0</v>
      </c>
      <c r="Q37" s="167">
        <v>14.0</v>
      </c>
      <c r="R37" s="167">
        <v>30.0</v>
      </c>
      <c r="S37" s="112"/>
      <c r="T37" s="3"/>
      <c r="U37" s="3"/>
      <c r="V37" s="3"/>
      <c r="W37" s="3"/>
      <c r="X37" s="3"/>
      <c r="Y37" s="3"/>
      <c r="Z37" s="3"/>
    </row>
    <row r="38">
      <c r="A38" s="213" t="s">
        <v>456</v>
      </c>
      <c r="B38" s="167" t="s">
        <v>457</v>
      </c>
      <c r="C38" s="214">
        <v>97.0</v>
      </c>
      <c r="D38" s="215">
        <f t="shared" si="1"/>
        <v>70.80291971</v>
      </c>
      <c r="E38" s="214">
        <v>94.0</v>
      </c>
      <c r="F38" s="215">
        <f t="shared" si="2"/>
        <v>96.90721649</v>
      </c>
      <c r="G38" s="214">
        <v>6.5</v>
      </c>
      <c r="H38" s="214">
        <v>2.0</v>
      </c>
      <c r="I38" s="214">
        <f t="shared" si="3"/>
        <v>8.5</v>
      </c>
      <c r="J38" s="214">
        <v>7.5</v>
      </c>
      <c r="K38" s="214">
        <v>2.0</v>
      </c>
      <c r="L38" s="214">
        <f t="shared" si="4"/>
        <v>9.5</v>
      </c>
      <c r="M38" s="214"/>
      <c r="N38" s="214">
        <v>16.0</v>
      </c>
      <c r="O38" s="167">
        <v>13.0</v>
      </c>
      <c r="P38" s="167">
        <v>19.0</v>
      </c>
      <c r="Q38" s="167">
        <v>12.0</v>
      </c>
      <c r="R38" s="167">
        <v>26.0</v>
      </c>
      <c r="S38" s="112"/>
      <c r="T38" s="3"/>
      <c r="U38" s="3"/>
      <c r="V38" s="3"/>
      <c r="W38" s="3"/>
      <c r="X38" s="3"/>
      <c r="Y38" s="3"/>
      <c r="Z38" s="3"/>
    </row>
    <row r="39">
      <c r="A39" s="213" t="s">
        <v>456</v>
      </c>
      <c r="B39" s="167" t="s">
        <v>457</v>
      </c>
      <c r="C39" s="214">
        <v>88.0</v>
      </c>
      <c r="D39" s="215">
        <f t="shared" si="1"/>
        <v>64.23357664</v>
      </c>
      <c r="E39" s="214">
        <v>87.0</v>
      </c>
      <c r="F39" s="215">
        <f t="shared" si="2"/>
        <v>98.86363636</v>
      </c>
      <c r="G39" s="214">
        <v>6.5</v>
      </c>
      <c r="H39" s="214">
        <v>2.0</v>
      </c>
      <c r="I39" s="214">
        <f t="shared" si="3"/>
        <v>8.5</v>
      </c>
      <c r="J39" s="214">
        <v>7.5</v>
      </c>
      <c r="K39" s="214">
        <v>2.0</v>
      </c>
      <c r="L39" s="214">
        <f t="shared" si="4"/>
        <v>9.5</v>
      </c>
      <c r="M39" s="214"/>
      <c r="N39" s="214">
        <v>17.0</v>
      </c>
      <c r="O39" s="167">
        <v>9.0</v>
      </c>
      <c r="P39" s="167">
        <v>31.0</v>
      </c>
      <c r="Q39" s="167">
        <v>3.0</v>
      </c>
      <c r="R39" s="167">
        <v>14.0</v>
      </c>
      <c r="S39" s="112"/>
      <c r="T39" s="3"/>
      <c r="U39" s="3"/>
      <c r="V39" s="3"/>
      <c r="W39" s="3"/>
      <c r="X39" s="3"/>
      <c r="Y39" s="3"/>
      <c r="Z39" s="3"/>
    </row>
    <row r="40">
      <c r="A40" s="213" t="s">
        <v>456</v>
      </c>
      <c r="B40" s="167" t="s">
        <v>457</v>
      </c>
      <c r="C40" s="214">
        <v>81.0</v>
      </c>
      <c r="D40" s="215">
        <f t="shared" si="1"/>
        <v>59.12408759</v>
      </c>
      <c r="E40" s="214">
        <v>78.0</v>
      </c>
      <c r="F40" s="215">
        <f t="shared" si="2"/>
        <v>96.2962963</v>
      </c>
      <c r="G40" s="214">
        <v>6.5</v>
      </c>
      <c r="H40" s="214">
        <v>2.0</v>
      </c>
      <c r="I40" s="214">
        <f t="shared" si="3"/>
        <v>8.5</v>
      </c>
      <c r="J40" s="214">
        <v>7.5</v>
      </c>
      <c r="K40" s="214">
        <v>2.0</v>
      </c>
      <c r="L40" s="214">
        <f t="shared" si="4"/>
        <v>9.5</v>
      </c>
      <c r="M40" s="214"/>
      <c r="N40" s="214">
        <v>18.0</v>
      </c>
      <c r="O40" s="167">
        <v>34.0</v>
      </c>
      <c r="P40" s="167">
        <v>37.0</v>
      </c>
      <c r="Q40" s="167">
        <v>14.0</v>
      </c>
      <c r="R40" s="167">
        <v>28.0</v>
      </c>
      <c r="S40" s="112"/>
      <c r="T40" s="3"/>
      <c r="U40" s="3"/>
      <c r="V40" s="3"/>
      <c r="W40" s="3"/>
      <c r="X40" s="3"/>
      <c r="Y40" s="3"/>
      <c r="Z40" s="3"/>
    </row>
    <row r="41">
      <c r="A41" s="213" t="s">
        <v>456</v>
      </c>
      <c r="B41" s="167" t="s">
        <v>457</v>
      </c>
      <c r="C41" s="214">
        <v>106.0</v>
      </c>
      <c r="D41" s="215">
        <f t="shared" si="1"/>
        <v>77.37226277</v>
      </c>
      <c r="E41" s="214">
        <v>100.0</v>
      </c>
      <c r="F41" s="215">
        <f t="shared" si="2"/>
        <v>94.33962264</v>
      </c>
      <c r="G41" s="214">
        <v>6.5</v>
      </c>
      <c r="H41" s="214">
        <v>2.0</v>
      </c>
      <c r="I41" s="214">
        <f t="shared" si="3"/>
        <v>8.5</v>
      </c>
      <c r="J41" s="214">
        <v>7.5</v>
      </c>
      <c r="K41" s="214">
        <v>2.0</v>
      </c>
      <c r="L41" s="214">
        <f t="shared" si="4"/>
        <v>9.5</v>
      </c>
      <c r="M41" s="214"/>
      <c r="N41" s="214">
        <v>19.0</v>
      </c>
      <c r="O41" s="167">
        <v>9.0</v>
      </c>
      <c r="P41" s="167">
        <v>59.0</v>
      </c>
      <c r="Q41" s="167">
        <v>9.0</v>
      </c>
      <c r="R41" s="167">
        <v>26.0</v>
      </c>
      <c r="S41" s="112"/>
      <c r="T41" s="3"/>
      <c r="U41" s="3"/>
      <c r="V41" s="3"/>
      <c r="W41" s="3"/>
      <c r="X41" s="3"/>
      <c r="Y41" s="3"/>
      <c r="Z41" s="3"/>
    </row>
    <row r="42">
      <c r="A42" s="216" t="s">
        <v>456</v>
      </c>
      <c r="B42" s="217" t="s">
        <v>457</v>
      </c>
      <c r="C42" s="218">
        <v>86.0</v>
      </c>
      <c r="D42" s="219">
        <f t="shared" si="1"/>
        <v>62.77372263</v>
      </c>
      <c r="E42" s="218">
        <v>83.0</v>
      </c>
      <c r="F42" s="219">
        <f t="shared" si="2"/>
        <v>96.51162791</v>
      </c>
      <c r="G42" s="218">
        <v>7.0</v>
      </c>
      <c r="H42" s="218">
        <v>2.0</v>
      </c>
      <c r="I42" s="218">
        <f t="shared" si="3"/>
        <v>9</v>
      </c>
      <c r="J42" s="218">
        <v>7.5</v>
      </c>
      <c r="K42" s="218">
        <v>2.0</v>
      </c>
      <c r="L42" s="218">
        <f t="shared" si="4"/>
        <v>9.5</v>
      </c>
      <c r="M42" s="218"/>
      <c r="N42" s="218">
        <v>20.0</v>
      </c>
      <c r="O42" s="217">
        <v>42.0</v>
      </c>
      <c r="P42" s="217">
        <v>58.0</v>
      </c>
      <c r="Q42" s="217">
        <v>10.0</v>
      </c>
      <c r="R42" s="217">
        <v>2.0</v>
      </c>
      <c r="S42" s="112"/>
      <c r="T42" s="3"/>
      <c r="U42" s="3"/>
      <c r="V42" s="3"/>
      <c r="W42" s="3"/>
      <c r="X42" s="3"/>
      <c r="Y42" s="3"/>
      <c r="Z42" s="3"/>
    </row>
    <row r="43">
      <c r="A43" s="213" t="s">
        <v>456</v>
      </c>
      <c r="B43" s="167" t="s">
        <v>457</v>
      </c>
      <c r="C43" s="214">
        <v>124.0</v>
      </c>
      <c r="D43" s="215">
        <f t="shared" si="1"/>
        <v>90.51094891</v>
      </c>
      <c r="E43" s="214">
        <v>119.0</v>
      </c>
      <c r="F43" s="215">
        <f t="shared" si="2"/>
        <v>95.96774194</v>
      </c>
      <c r="G43" s="214">
        <v>5.5</v>
      </c>
      <c r="H43" s="214">
        <v>2.0</v>
      </c>
      <c r="I43" s="214">
        <f t="shared" si="3"/>
        <v>7.5</v>
      </c>
      <c r="J43" s="214">
        <v>6.0</v>
      </c>
      <c r="K43" s="214">
        <v>2.0</v>
      </c>
      <c r="L43" s="214">
        <f t="shared" si="4"/>
        <v>8</v>
      </c>
      <c r="M43" s="214"/>
      <c r="N43" s="214">
        <v>1.0</v>
      </c>
      <c r="O43" s="167">
        <v>6.0</v>
      </c>
      <c r="P43" s="167">
        <v>54.0</v>
      </c>
      <c r="Q43" s="167">
        <v>9.0</v>
      </c>
      <c r="R43" s="167">
        <v>26.0</v>
      </c>
      <c r="S43" s="112"/>
      <c r="T43" s="3"/>
      <c r="U43" s="3"/>
      <c r="V43" s="3"/>
      <c r="W43" s="3"/>
      <c r="X43" s="3"/>
      <c r="Y43" s="3"/>
      <c r="Z43" s="3"/>
    </row>
    <row r="44">
      <c r="A44" s="213" t="s">
        <v>456</v>
      </c>
      <c r="B44" s="167" t="s">
        <v>457</v>
      </c>
      <c r="C44" s="214">
        <v>85.0</v>
      </c>
      <c r="D44" s="215">
        <f t="shared" si="1"/>
        <v>62.04379562</v>
      </c>
      <c r="E44" s="214">
        <v>85.0</v>
      </c>
      <c r="F44" s="215">
        <f t="shared" si="2"/>
        <v>100</v>
      </c>
      <c r="G44" s="214">
        <v>5.5</v>
      </c>
      <c r="H44" s="214">
        <v>2.0</v>
      </c>
      <c r="I44" s="214">
        <f t="shared" si="3"/>
        <v>7.5</v>
      </c>
      <c r="J44" s="214">
        <v>6.0</v>
      </c>
      <c r="K44" s="214">
        <v>2.0</v>
      </c>
      <c r="L44" s="214">
        <f t="shared" si="4"/>
        <v>8</v>
      </c>
      <c r="M44" s="214"/>
      <c r="N44" s="214">
        <v>2.0</v>
      </c>
      <c r="O44" s="167">
        <v>40.0</v>
      </c>
      <c r="P44" s="167">
        <v>27.0</v>
      </c>
      <c r="Q44" s="167">
        <v>15.0</v>
      </c>
      <c r="R44" s="167">
        <v>29.0</v>
      </c>
      <c r="S44" s="112"/>
      <c r="T44" s="3"/>
      <c r="U44" s="3"/>
      <c r="V44" s="3"/>
      <c r="W44" s="3"/>
      <c r="X44" s="3"/>
      <c r="Y44" s="3"/>
      <c r="Z44" s="3"/>
    </row>
    <row r="45">
      <c r="A45" s="213" t="s">
        <v>456</v>
      </c>
      <c r="B45" s="167" t="s">
        <v>457</v>
      </c>
      <c r="C45" s="214">
        <v>97.0</v>
      </c>
      <c r="D45" s="215">
        <f t="shared" si="1"/>
        <v>70.80291971</v>
      </c>
      <c r="E45" s="214">
        <v>97.0</v>
      </c>
      <c r="F45" s="215">
        <f t="shared" si="2"/>
        <v>100</v>
      </c>
      <c r="G45" s="214">
        <v>5.5</v>
      </c>
      <c r="H45" s="214">
        <v>2.0</v>
      </c>
      <c r="I45" s="214">
        <f t="shared" si="3"/>
        <v>7.5</v>
      </c>
      <c r="J45" s="214">
        <v>6.5</v>
      </c>
      <c r="K45" s="214">
        <v>2.0</v>
      </c>
      <c r="L45" s="214">
        <f t="shared" si="4"/>
        <v>8.5</v>
      </c>
      <c r="M45" s="214"/>
      <c r="N45" s="214">
        <v>3.0</v>
      </c>
      <c r="O45" s="167">
        <v>61.0</v>
      </c>
      <c r="P45" s="167">
        <v>67.0</v>
      </c>
      <c r="Q45" s="167">
        <v>11.0</v>
      </c>
      <c r="R45" s="167">
        <v>28.0</v>
      </c>
      <c r="S45" s="112"/>
      <c r="T45" s="3"/>
      <c r="U45" s="3"/>
      <c r="V45" s="3"/>
      <c r="W45" s="3"/>
      <c r="X45" s="3"/>
      <c r="Y45" s="3"/>
      <c r="Z45" s="3"/>
    </row>
    <row r="46">
      <c r="A46" s="213" t="s">
        <v>456</v>
      </c>
      <c r="B46" s="167" t="s">
        <v>457</v>
      </c>
      <c r="C46" s="214">
        <v>107.0</v>
      </c>
      <c r="D46" s="215">
        <f t="shared" si="1"/>
        <v>78.10218978</v>
      </c>
      <c r="E46" s="214">
        <v>104.0</v>
      </c>
      <c r="F46" s="215">
        <f t="shared" si="2"/>
        <v>97.19626168</v>
      </c>
      <c r="G46" s="214">
        <v>5.5</v>
      </c>
      <c r="H46" s="214">
        <v>2.0</v>
      </c>
      <c r="I46" s="214">
        <f t="shared" si="3"/>
        <v>7.5</v>
      </c>
      <c r="J46" s="214">
        <v>6.5</v>
      </c>
      <c r="K46" s="214">
        <v>2.0</v>
      </c>
      <c r="L46" s="214">
        <f t="shared" si="4"/>
        <v>8.5</v>
      </c>
      <c r="M46" s="214"/>
      <c r="N46" s="214">
        <v>4.0</v>
      </c>
      <c r="O46" s="167">
        <v>24.0</v>
      </c>
      <c r="P46" s="167">
        <v>65.0</v>
      </c>
      <c r="Q46" s="167">
        <v>14.0</v>
      </c>
      <c r="R46" s="167">
        <v>30.0</v>
      </c>
      <c r="S46" s="112"/>
      <c r="T46" s="3"/>
      <c r="U46" s="3"/>
      <c r="V46" s="3"/>
      <c r="W46" s="3"/>
      <c r="X46" s="3"/>
      <c r="Y46" s="3"/>
      <c r="Z46" s="3"/>
    </row>
    <row r="47">
      <c r="A47" s="213" t="s">
        <v>456</v>
      </c>
      <c r="B47" s="167" t="s">
        <v>457</v>
      </c>
      <c r="C47" s="214">
        <v>96.0</v>
      </c>
      <c r="D47" s="215">
        <f t="shared" si="1"/>
        <v>70.0729927</v>
      </c>
      <c r="E47" s="214">
        <v>92.0</v>
      </c>
      <c r="F47" s="215">
        <f t="shared" si="2"/>
        <v>95.83333333</v>
      </c>
      <c r="G47" s="214">
        <v>5.5</v>
      </c>
      <c r="H47" s="214">
        <v>2.0</v>
      </c>
      <c r="I47" s="214">
        <f t="shared" si="3"/>
        <v>7.5</v>
      </c>
      <c r="J47" s="214">
        <v>6.5</v>
      </c>
      <c r="K47" s="214">
        <v>2.0</v>
      </c>
      <c r="L47" s="214">
        <f t="shared" si="4"/>
        <v>8.5</v>
      </c>
      <c r="M47" s="214"/>
      <c r="N47" s="214">
        <v>5.0</v>
      </c>
      <c r="O47" s="167">
        <v>12.0</v>
      </c>
      <c r="P47" s="167">
        <v>14.0</v>
      </c>
      <c r="Q47" s="167">
        <v>5.0</v>
      </c>
      <c r="R47" s="167">
        <v>8.0</v>
      </c>
      <c r="S47" s="112"/>
      <c r="T47" s="3"/>
      <c r="U47" s="3"/>
      <c r="V47" s="3"/>
      <c r="W47" s="3"/>
      <c r="X47" s="3"/>
      <c r="Y47" s="3"/>
      <c r="Z47" s="3"/>
    </row>
    <row r="48">
      <c r="A48" s="213" t="s">
        <v>456</v>
      </c>
      <c r="B48" s="167" t="s">
        <v>457</v>
      </c>
      <c r="C48" s="214">
        <v>82.0</v>
      </c>
      <c r="D48" s="215">
        <f t="shared" si="1"/>
        <v>59.8540146</v>
      </c>
      <c r="E48" s="214">
        <v>80.0</v>
      </c>
      <c r="F48" s="215">
        <f t="shared" si="2"/>
        <v>97.56097561</v>
      </c>
      <c r="G48" s="214">
        <v>5.5</v>
      </c>
      <c r="H48" s="214">
        <v>2.0</v>
      </c>
      <c r="I48" s="214">
        <f t="shared" si="3"/>
        <v>7.5</v>
      </c>
      <c r="J48" s="214">
        <v>6.5</v>
      </c>
      <c r="K48" s="214">
        <v>2.0</v>
      </c>
      <c r="L48" s="214">
        <f t="shared" si="4"/>
        <v>8.5</v>
      </c>
      <c r="M48" s="214"/>
      <c r="N48" s="214">
        <v>6.0</v>
      </c>
      <c r="O48" s="167">
        <v>10.0</v>
      </c>
      <c r="P48" s="167">
        <v>38.0</v>
      </c>
      <c r="Q48" s="167">
        <v>2.0</v>
      </c>
      <c r="R48" s="167">
        <v>13.0</v>
      </c>
      <c r="S48" s="112"/>
      <c r="T48" s="3"/>
      <c r="U48" s="3"/>
      <c r="V48" s="3"/>
      <c r="W48" s="3"/>
      <c r="X48" s="3"/>
      <c r="Y48" s="3"/>
      <c r="Z48" s="3"/>
    </row>
    <row r="49">
      <c r="A49" s="213" t="s">
        <v>456</v>
      </c>
      <c r="B49" s="167" t="s">
        <v>457</v>
      </c>
      <c r="C49" s="214">
        <v>109.0</v>
      </c>
      <c r="D49" s="215">
        <f t="shared" si="1"/>
        <v>79.5620438</v>
      </c>
      <c r="E49" s="214">
        <v>106.0</v>
      </c>
      <c r="F49" s="215">
        <f t="shared" si="2"/>
        <v>97.24770642</v>
      </c>
      <c r="G49" s="214">
        <v>6.0</v>
      </c>
      <c r="H49" s="214">
        <v>2.0</v>
      </c>
      <c r="I49" s="214">
        <f t="shared" si="3"/>
        <v>8</v>
      </c>
      <c r="J49" s="214">
        <v>6.5</v>
      </c>
      <c r="K49" s="214">
        <v>2.0</v>
      </c>
      <c r="L49" s="214">
        <f t="shared" si="4"/>
        <v>8.5</v>
      </c>
      <c r="M49" s="214"/>
      <c r="N49" s="214">
        <v>7.0</v>
      </c>
      <c r="O49" s="167">
        <v>70.0</v>
      </c>
      <c r="P49" s="167">
        <v>46.0</v>
      </c>
      <c r="Q49" s="167">
        <v>4.0</v>
      </c>
      <c r="R49" s="167">
        <v>7.0</v>
      </c>
      <c r="S49" s="112"/>
      <c r="T49" s="3"/>
      <c r="U49" s="3"/>
      <c r="V49" s="3"/>
      <c r="W49" s="3"/>
      <c r="X49" s="3"/>
      <c r="Y49" s="3"/>
      <c r="Z49" s="3"/>
    </row>
    <row r="50">
      <c r="A50" s="213" t="s">
        <v>456</v>
      </c>
      <c r="B50" s="167" t="s">
        <v>457</v>
      </c>
      <c r="C50" s="214">
        <v>115.0</v>
      </c>
      <c r="D50" s="215">
        <f t="shared" si="1"/>
        <v>83.94160584</v>
      </c>
      <c r="E50" s="214">
        <v>111.0</v>
      </c>
      <c r="F50" s="215">
        <f t="shared" si="2"/>
        <v>96.52173913</v>
      </c>
      <c r="G50" s="214">
        <v>6.0</v>
      </c>
      <c r="H50" s="214">
        <v>2.0</v>
      </c>
      <c r="I50" s="214">
        <f t="shared" si="3"/>
        <v>8</v>
      </c>
      <c r="J50" s="214">
        <v>7.0</v>
      </c>
      <c r="K50" s="214">
        <v>2.0</v>
      </c>
      <c r="L50" s="214">
        <f t="shared" si="4"/>
        <v>9</v>
      </c>
      <c r="M50" s="214"/>
      <c r="N50" s="214">
        <v>8.0</v>
      </c>
      <c r="O50" s="167">
        <v>60.0</v>
      </c>
      <c r="P50" s="167">
        <v>18.0</v>
      </c>
      <c r="Q50" s="167">
        <v>13.0</v>
      </c>
      <c r="R50" s="167">
        <v>26.0</v>
      </c>
      <c r="S50" s="112"/>
      <c r="T50" s="3"/>
      <c r="U50" s="3"/>
      <c r="V50" s="3"/>
      <c r="W50" s="3"/>
      <c r="X50" s="3"/>
      <c r="Y50" s="3"/>
      <c r="Z50" s="3"/>
    </row>
    <row r="51">
      <c r="A51" s="213" t="s">
        <v>456</v>
      </c>
      <c r="B51" s="167" t="s">
        <v>457</v>
      </c>
      <c r="C51" s="214">
        <v>119.0</v>
      </c>
      <c r="D51" s="215">
        <f t="shared" si="1"/>
        <v>86.86131387</v>
      </c>
      <c r="E51" s="214">
        <v>117.0</v>
      </c>
      <c r="F51" s="215">
        <f t="shared" si="2"/>
        <v>98.31932773</v>
      </c>
      <c r="G51" s="214">
        <v>6.0</v>
      </c>
      <c r="H51" s="214">
        <v>2.0</v>
      </c>
      <c r="I51" s="214">
        <f t="shared" si="3"/>
        <v>8</v>
      </c>
      <c r="J51" s="214">
        <v>7.0</v>
      </c>
      <c r="K51" s="214">
        <v>2.0</v>
      </c>
      <c r="L51" s="214">
        <f t="shared" si="4"/>
        <v>9</v>
      </c>
      <c r="M51" s="214"/>
      <c r="N51" s="214">
        <v>9.0</v>
      </c>
      <c r="O51" s="167">
        <v>27.0</v>
      </c>
      <c r="P51" s="167">
        <v>3.0</v>
      </c>
      <c r="Q51" s="167">
        <v>15.0</v>
      </c>
      <c r="R51" s="167">
        <v>29.0</v>
      </c>
      <c r="S51" s="112"/>
      <c r="T51" s="3"/>
      <c r="U51" s="3"/>
      <c r="V51" s="3"/>
      <c r="W51" s="3"/>
      <c r="X51" s="3"/>
      <c r="Y51" s="3"/>
      <c r="Z51" s="3"/>
    </row>
    <row r="52">
      <c r="A52" s="213" t="s">
        <v>456</v>
      </c>
      <c r="B52" s="167" t="s">
        <v>457</v>
      </c>
      <c r="C52" s="214">
        <v>91.0</v>
      </c>
      <c r="D52" s="215">
        <f t="shared" si="1"/>
        <v>66.42335766</v>
      </c>
      <c r="E52" s="214">
        <v>90.0</v>
      </c>
      <c r="F52" s="215">
        <f t="shared" si="2"/>
        <v>98.9010989</v>
      </c>
      <c r="G52" s="214">
        <v>6.0</v>
      </c>
      <c r="H52" s="214">
        <v>2.0</v>
      </c>
      <c r="I52" s="214">
        <f t="shared" si="3"/>
        <v>8</v>
      </c>
      <c r="J52" s="214">
        <v>7.0</v>
      </c>
      <c r="K52" s="214">
        <v>2.0</v>
      </c>
      <c r="L52" s="214">
        <f t="shared" si="4"/>
        <v>9</v>
      </c>
      <c r="M52" s="214"/>
      <c r="N52" s="214">
        <v>10.0</v>
      </c>
      <c r="O52" s="167">
        <v>69.0</v>
      </c>
      <c r="P52" s="167">
        <v>63.0</v>
      </c>
      <c r="Q52" s="167">
        <v>15.0</v>
      </c>
      <c r="R52" s="167">
        <v>9.0</v>
      </c>
      <c r="S52" s="112"/>
      <c r="T52" s="3"/>
      <c r="U52" s="3"/>
      <c r="V52" s="3"/>
      <c r="W52" s="3"/>
      <c r="X52" s="3"/>
      <c r="Y52" s="3"/>
      <c r="Z52" s="3"/>
    </row>
    <row r="53">
      <c r="A53" s="213" t="s">
        <v>456</v>
      </c>
      <c r="B53" s="167" t="s">
        <v>457</v>
      </c>
      <c r="C53" s="214">
        <v>76.0</v>
      </c>
      <c r="D53" s="215">
        <f t="shared" si="1"/>
        <v>55.47445255</v>
      </c>
      <c r="E53" s="214">
        <v>73.0</v>
      </c>
      <c r="F53" s="215">
        <f t="shared" si="2"/>
        <v>96.05263158</v>
      </c>
      <c r="G53" s="214">
        <v>6.0</v>
      </c>
      <c r="H53" s="214">
        <v>2.0</v>
      </c>
      <c r="I53" s="214">
        <f t="shared" si="3"/>
        <v>8</v>
      </c>
      <c r="J53" s="214">
        <v>7.0</v>
      </c>
      <c r="K53" s="214">
        <v>2.0</v>
      </c>
      <c r="L53" s="214">
        <f t="shared" si="4"/>
        <v>9</v>
      </c>
      <c r="M53" s="214"/>
      <c r="N53" s="214">
        <v>11.0</v>
      </c>
      <c r="O53" s="167">
        <v>54.0</v>
      </c>
      <c r="P53" s="167">
        <v>23.0</v>
      </c>
      <c r="Q53" s="167">
        <v>14.0</v>
      </c>
      <c r="R53" s="167">
        <v>27.0</v>
      </c>
      <c r="S53" s="112"/>
      <c r="T53" s="3"/>
      <c r="U53" s="3"/>
      <c r="V53" s="3"/>
      <c r="W53" s="3"/>
      <c r="X53" s="3"/>
      <c r="Y53" s="3"/>
      <c r="Z53" s="3"/>
    </row>
    <row r="54">
      <c r="A54" s="213" t="s">
        <v>456</v>
      </c>
      <c r="B54" s="167" t="s">
        <v>457</v>
      </c>
      <c r="C54" s="214">
        <v>96.0</v>
      </c>
      <c r="D54" s="215">
        <f t="shared" si="1"/>
        <v>70.0729927</v>
      </c>
      <c r="E54" s="214">
        <v>96.0</v>
      </c>
      <c r="F54" s="215">
        <f t="shared" si="2"/>
        <v>100</v>
      </c>
      <c r="G54" s="214">
        <v>6.0</v>
      </c>
      <c r="H54" s="214">
        <v>2.0</v>
      </c>
      <c r="I54" s="214">
        <f t="shared" si="3"/>
        <v>8</v>
      </c>
      <c r="J54" s="214">
        <v>7.0</v>
      </c>
      <c r="K54" s="214">
        <v>2.0</v>
      </c>
      <c r="L54" s="214">
        <f t="shared" si="4"/>
        <v>9</v>
      </c>
      <c r="M54" s="214"/>
      <c r="N54" s="214">
        <v>12.0</v>
      </c>
      <c r="O54" s="167">
        <v>37.0</v>
      </c>
      <c r="P54" s="167">
        <v>30.0</v>
      </c>
      <c r="Q54" s="167">
        <v>16.0</v>
      </c>
      <c r="R54" s="167">
        <v>29.0</v>
      </c>
      <c r="S54" s="112"/>
      <c r="T54" s="3"/>
      <c r="U54" s="3"/>
      <c r="V54" s="3"/>
      <c r="W54" s="3"/>
      <c r="X54" s="3"/>
      <c r="Y54" s="3"/>
      <c r="Z54" s="3"/>
    </row>
    <row r="55">
      <c r="A55" s="213" t="s">
        <v>456</v>
      </c>
      <c r="B55" s="167" t="s">
        <v>457</v>
      </c>
      <c r="C55" s="214">
        <v>98.0</v>
      </c>
      <c r="D55" s="215">
        <f t="shared" si="1"/>
        <v>71.53284672</v>
      </c>
      <c r="E55" s="214">
        <v>94.0</v>
      </c>
      <c r="F55" s="215">
        <f t="shared" si="2"/>
        <v>95.91836735</v>
      </c>
      <c r="G55" s="214">
        <v>6.0</v>
      </c>
      <c r="H55" s="214">
        <v>2.0</v>
      </c>
      <c r="I55" s="214">
        <f t="shared" si="3"/>
        <v>8</v>
      </c>
      <c r="J55" s="214">
        <v>7.0</v>
      </c>
      <c r="K55" s="214">
        <v>2.0</v>
      </c>
      <c r="L55" s="214">
        <f t="shared" si="4"/>
        <v>9</v>
      </c>
      <c r="M55" s="214"/>
      <c r="N55" s="214">
        <v>13.0</v>
      </c>
      <c r="O55" s="167">
        <v>48.0</v>
      </c>
      <c r="P55" s="167">
        <v>33.0</v>
      </c>
      <c r="Q55" s="167">
        <v>14.0</v>
      </c>
      <c r="R55" s="167">
        <v>9.0</v>
      </c>
      <c r="S55" s="112"/>
      <c r="T55" s="3"/>
      <c r="U55" s="3"/>
      <c r="V55" s="3"/>
      <c r="W55" s="3"/>
      <c r="X55" s="3"/>
      <c r="Y55" s="3"/>
      <c r="Z55" s="3"/>
    </row>
    <row r="56">
      <c r="A56" s="213" t="s">
        <v>456</v>
      </c>
      <c r="B56" s="167" t="s">
        <v>457</v>
      </c>
      <c r="C56" s="214">
        <v>104.0</v>
      </c>
      <c r="D56" s="215">
        <f t="shared" si="1"/>
        <v>75.91240876</v>
      </c>
      <c r="E56" s="214">
        <v>101.0</v>
      </c>
      <c r="F56" s="215">
        <f t="shared" si="2"/>
        <v>97.11538462</v>
      </c>
      <c r="G56" s="214">
        <v>6.0</v>
      </c>
      <c r="H56" s="214">
        <v>2.0</v>
      </c>
      <c r="I56" s="214">
        <f t="shared" si="3"/>
        <v>8</v>
      </c>
      <c r="J56" s="214">
        <v>7.0</v>
      </c>
      <c r="K56" s="214">
        <v>2.0</v>
      </c>
      <c r="L56" s="214">
        <f t="shared" si="4"/>
        <v>9</v>
      </c>
      <c r="M56" s="214"/>
      <c r="N56" s="214">
        <v>14.0</v>
      </c>
      <c r="O56" s="167">
        <v>33.0</v>
      </c>
      <c r="P56" s="167">
        <v>10.0</v>
      </c>
      <c r="Q56" s="167">
        <v>16.0</v>
      </c>
      <c r="R56" s="167">
        <v>4.0</v>
      </c>
      <c r="S56" s="112"/>
      <c r="T56" s="3"/>
      <c r="U56" s="3"/>
      <c r="V56" s="3"/>
      <c r="W56" s="3"/>
      <c r="X56" s="3"/>
      <c r="Y56" s="3"/>
      <c r="Z56" s="3"/>
    </row>
    <row r="57">
      <c r="A57" s="213" t="s">
        <v>456</v>
      </c>
      <c r="B57" s="167" t="s">
        <v>457</v>
      </c>
      <c r="C57" s="214">
        <v>116.0</v>
      </c>
      <c r="D57" s="215">
        <f t="shared" si="1"/>
        <v>84.67153285</v>
      </c>
      <c r="E57" s="214">
        <v>112.0</v>
      </c>
      <c r="F57" s="215">
        <f t="shared" si="2"/>
        <v>96.55172414</v>
      </c>
      <c r="G57" s="214">
        <v>6.0</v>
      </c>
      <c r="H57" s="214">
        <v>2.0</v>
      </c>
      <c r="I57" s="214">
        <f t="shared" si="3"/>
        <v>8</v>
      </c>
      <c r="J57" s="214">
        <v>7.0</v>
      </c>
      <c r="K57" s="214">
        <v>2.0</v>
      </c>
      <c r="L57" s="214">
        <f t="shared" si="4"/>
        <v>9</v>
      </c>
      <c r="M57" s="214"/>
      <c r="N57" s="214">
        <v>15.0</v>
      </c>
      <c r="O57" s="167">
        <v>5.0</v>
      </c>
      <c r="P57" s="167">
        <v>32.0</v>
      </c>
      <c r="Q57" s="167">
        <v>13.0</v>
      </c>
      <c r="R57" s="167">
        <v>17.0</v>
      </c>
      <c r="S57" s="112"/>
      <c r="T57" s="3"/>
      <c r="U57" s="3"/>
      <c r="V57" s="3"/>
      <c r="W57" s="3"/>
      <c r="X57" s="3"/>
      <c r="Y57" s="3"/>
      <c r="Z57" s="3"/>
    </row>
    <row r="58">
      <c r="A58" s="213" t="s">
        <v>456</v>
      </c>
      <c r="B58" s="167" t="s">
        <v>457</v>
      </c>
      <c r="C58" s="214">
        <v>83.0</v>
      </c>
      <c r="D58" s="215">
        <f t="shared" si="1"/>
        <v>60.58394161</v>
      </c>
      <c r="E58" s="214">
        <v>82.0</v>
      </c>
      <c r="F58" s="215">
        <f t="shared" si="2"/>
        <v>98.79518072</v>
      </c>
      <c r="G58" s="214">
        <v>6.5</v>
      </c>
      <c r="H58" s="214">
        <v>2.0</v>
      </c>
      <c r="I58" s="214">
        <f t="shared" si="3"/>
        <v>8.5</v>
      </c>
      <c r="J58" s="214">
        <v>7.5</v>
      </c>
      <c r="K58" s="214">
        <v>2.0</v>
      </c>
      <c r="L58" s="214">
        <f t="shared" si="4"/>
        <v>9.5</v>
      </c>
      <c r="M58" s="214"/>
      <c r="N58" s="214">
        <v>16.0</v>
      </c>
      <c r="O58" s="167">
        <v>52.0</v>
      </c>
      <c r="P58" s="167">
        <v>65.0</v>
      </c>
      <c r="Q58" s="167">
        <v>14.0</v>
      </c>
      <c r="R58" s="167">
        <v>23.0</v>
      </c>
      <c r="S58" s="112"/>
      <c r="T58" s="3"/>
      <c r="U58" s="3"/>
      <c r="V58" s="3"/>
      <c r="W58" s="3"/>
      <c r="X58" s="3"/>
      <c r="Y58" s="3"/>
      <c r="Z58" s="3"/>
    </row>
    <row r="59">
      <c r="A59" s="213" t="s">
        <v>456</v>
      </c>
      <c r="B59" s="167" t="s">
        <v>457</v>
      </c>
      <c r="C59" s="214">
        <v>87.0</v>
      </c>
      <c r="D59" s="215">
        <f t="shared" si="1"/>
        <v>63.50364964</v>
      </c>
      <c r="E59" s="214">
        <v>87.0</v>
      </c>
      <c r="F59" s="215">
        <f t="shared" si="2"/>
        <v>100</v>
      </c>
      <c r="G59" s="214">
        <v>6.5</v>
      </c>
      <c r="H59" s="214">
        <v>2.0</v>
      </c>
      <c r="I59" s="214">
        <f t="shared" si="3"/>
        <v>8.5</v>
      </c>
      <c r="J59" s="214">
        <v>7.5</v>
      </c>
      <c r="K59" s="214">
        <v>2.0</v>
      </c>
      <c r="L59" s="214">
        <f t="shared" si="4"/>
        <v>9.5</v>
      </c>
      <c r="M59" s="214"/>
      <c r="N59" s="214">
        <v>17.0</v>
      </c>
      <c r="O59" s="167">
        <v>68.0</v>
      </c>
      <c r="P59" s="167">
        <v>36.0</v>
      </c>
      <c r="Q59" s="167">
        <v>16.0</v>
      </c>
      <c r="R59" s="167">
        <v>25.0</v>
      </c>
      <c r="S59" s="112"/>
      <c r="T59" s="3"/>
      <c r="U59" s="3"/>
      <c r="V59" s="3"/>
      <c r="W59" s="3"/>
      <c r="X59" s="3"/>
      <c r="Y59" s="3"/>
      <c r="Z59" s="3"/>
    </row>
    <row r="60">
      <c r="A60" s="213" t="s">
        <v>456</v>
      </c>
      <c r="B60" s="167" t="s">
        <v>457</v>
      </c>
      <c r="C60" s="214">
        <v>99.0</v>
      </c>
      <c r="D60" s="215">
        <f t="shared" si="1"/>
        <v>72.26277372</v>
      </c>
      <c r="E60" s="214">
        <v>94.0</v>
      </c>
      <c r="F60" s="215">
        <f t="shared" si="2"/>
        <v>94.94949495</v>
      </c>
      <c r="G60" s="214">
        <v>6.5</v>
      </c>
      <c r="H60" s="214">
        <v>2.0</v>
      </c>
      <c r="I60" s="214">
        <f t="shared" si="3"/>
        <v>8.5</v>
      </c>
      <c r="J60" s="214">
        <v>7.5</v>
      </c>
      <c r="K60" s="214">
        <v>2.0</v>
      </c>
      <c r="L60" s="214">
        <f t="shared" si="4"/>
        <v>9.5</v>
      </c>
      <c r="M60" s="214"/>
      <c r="N60" s="214">
        <v>18.0</v>
      </c>
      <c r="O60" s="167">
        <v>7.0</v>
      </c>
      <c r="P60" s="167">
        <v>43.0</v>
      </c>
      <c r="Q60" s="167">
        <v>9.0</v>
      </c>
      <c r="R60" s="167">
        <v>1.0</v>
      </c>
      <c r="S60" s="112"/>
      <c r="T60" s="3"/>
      <c r="U60" s="3"/>
      <c r="V60" s="3"/>
      <c r="W60" s="3"/>
      <c r="X60" s="3"/>
      <c r="Y60" s="3"/>
      <c r="Z60" s="3"/>
    </row>
    <row r="61">
      <c r="A61" s="213" t="s">
        <v>456</v>
      </c>
      <c r="B61" s="167" t="s">
        <v>457</v>
      </c>
      <c r="C61" s="214">
        <v>101.0</v>
      </c>
      <c r="D61" s="215">
        <f t="shared" si="1"/>
        <v>73.72262774</v>
      </c>
      <c r="E61" s="214">
        <v>95.0</v>
      </c>
      <c r="F61" s="215">
        <f t="shared" si="2"/>
        <v>94.05940594</v>
      </c>
      <c r="G61" s="214">
        <v>6.5</v>
      </c>
      <c r="H61" s="214">
        <v>2.0</v>
      </c>
      <c r="I61" s="214">
        <f t="shared" si="3"/>
        <v>8.5</v>
      </c>
      <c r="J61" s="214">
        <v>7.5</v>
      </c>
      <c r="K61" s="214">
        <v>2.0</v>
      </c>
      <c r="L61" s="214">
        <f t="shared" si="4"/>
        <v>9.5</v>
      </c>
      <c r="M61" s="214"/>
      <c r="N61" s="214">
        <v>19.0</v>
      </c>
      <c r="O61" s="167">
        <v>27.0</v>
      </c>
      <c r="P61" s="167">
        <v>27.0</v>
      </c>
      <c r="Q61" s="167">
        <v>15.0</v>
      </c>
      <c r="R61" s="167">
        <v>29.0</v>
      </c>
      <c r="S61" s="112"/>
      <c r="T61" s="3"/>
      <c r="U61" s="3"/>
      <c r="V61" s="3"/>
      <c r="W61" s="3"/>
      <c r="X61" s="3"/>
      <c r="Y61" s="3"/>
      <c r="Z61" s="3"/>
    </row>
    <row r="62">
      <c r="A62" s="216" t="s">
        <v>456</v>
      </c>
      <c r="B62" s="217" t="s">
        <v>457</v>
      </c>
      <c r="C62" s="218">
        <v>110.0</v>
      </c>
      <c r="D62" s="219">
        <f t="shared" si="1"/>
        <v>80.2919708</v>
      </c>
      <c r="E62" s="218">
        <v>103.0</v>
      </c>
      <c r="F62" s="219">
        <f t="shared" si="2"/>
        <v>93.63636364</v>
      </c>
      <c r="G62" s="218">
        <v>6.5</v>
      </c>
      <c r="H62" s="218">
        <v>2.0</v>
      </c>
      <c r="I62" s="218">
        <f t="shared" si="3"/>
        <v>8.5</v>
      </c>
      <c r="J62" s="218">
        <v>7.5</v>
      </c>
      <c r="K62" s="218">
        <v>2.0</v>
      </c>
      <c r="L62" s="218">
        <f t="shared" si="4"/>
        <v>9.5</v>
      </c>
      <c r="M62" s="218"/>
      <c r="N62" s="218">
        <v>20.0</v>
      </c>
      <c r="O62" s="217">
        <v>16.0</v>
      </c>
      <c r="P62" s="217">
        <v>58.0</v>
      </c>
      <c r="Q62" s="217">
        <v>13.0</v>
      </c>
      <c r="R62" s="217">
        <v>31.0</v>
      </c>
      <c r="S62" s="112"/>
      <c r="T62" s="3"/>
      <c r="U62" s="3"/>
      <c r="V62" s="3"/>
      <c r="W62" s="3"/>
      <c r="X62" s="3"/>
      <c r="Y62" s="3"/>
      <c r="Z62" s="3"/>
    </row>
    <row r="63">
      <c r="A63" s="213" t="s">
        <v>458</v>
      </c>
      <c r="B63" s="167" t="s">
        <v>457</v>
      </c>
      <c r="C63" s="214">
        <v>81.0</v>
      </c>
      <c r="D63" s="215">
        <f t="shared" si="1"/>
        <v>59.12408759</v>
      </c>
      <c r="E63" s="214">
        <v>74.0</v>
      </c>
      <c r="F63" s="215">
        <f t="shared" si="2"/>
        <v>91.35802469</v>
      </c>
      <c r="G63" s="214">
        <v>5.5</v>
      </c>
      <c r="H63" s="214">
        <v>2.0</v>
      </c>
      <c r="I63" s="214">
        <f t="shared" si="3"/>
        <v>7.5</v>
      </c>
      <c r="J63" s="214">
        <v>6.5</v>
      </c>
      <c r="K63" s="214">
        <v>2.0</v>
      </c>
      <c r="L63" s="214">
        <f t="shared" si="4"/>
        <v>8.5</v>
      </c>
      <c r="M63" s="214"/>
      <c r="N63" s="214">
        <v>1.0</v>
      </c>
      <c r="O63" s="167">
        <v>51.0</v>
      </c>
      <c r="P63" s="167">
        <v>28.0</v>
      </c>
      <c r="Q63" s="167">
        <v>6.0</v>
      </c>
      <c r="R63" s="167">
        <v>7.0</v>
      </c>
      <c r="S63" s="112"/>
      <c r="T63" s="3"/>
      <c r="U63" s="3"/>
      <c r="V63" s="3"/>
      <c r="W63" s="3"/>
      <c r="X63" s="3"/>
      <c r="Y63" s="3"/>
      <c r="Z63" s="3"/>
    </row>
    <row r="64">
      <c r="A64" s="213" t="s">
        <v>458</v>
      </c>
      <c r="B64" s="167" t="s">
        <v>457</v>
      </c>
      <c r="C64" s="214">
        <v>63.0</v>
      </c>
      <c r="D64" s="215">
        <f t="shared" si="1"/>
        <v>45.98540146</v>
      </c>
      <c r="E64" s="214">
        <v>51.0</v>
      </c>
      <c r="F64" s="215">
        <f t="shared" si="2"/>
        <v>80.95238095</v>
      </c>
      <c r="G64" s="214">
        <v>5.5</v>
      </c>
      <c r="H64" s="214">
        <v>2.0</v>
      </c>
      <c r="I64" s="214">
        <f t="shared" si="3"/>
        <v>7.5</v>
      </c>
      <c r="J64" s="214">
        <v>6.5</v>
      </c>
      <c r="K64" s="214">
        <v>2.0</v>
      </c>
      <c r="L64" s="214">
        <f t="shared" si="4"/>
        <v>8.5</v>
      </c>
      <c r="M64" s="214"/>
      <c r="N64" s="214">
        <v>2.0</v>
      </c>
      <c r="O64" s="167">
        <v>9.0</v>
      </c>
      <c r="P64" s="167">
        <v>7.0</v>
      </c>
      <c r="Q64" s="167">
        <v>5.0</v>
      </c>
      <c r="R64" s="167">
        <v>17.0</v>
      </c>
      <c r="S64" s="112"/>
      <c r="T64" s="3"/>
      <c r="U64" s="3"/>
      <c r="V64" s="3"/>
      <c r="W64" s="3"/>
      <c r="X64" s="3"/>
      <c r="Y64" s="3"/>
      <c r="Z64" s="3"/>
    </row>
    <row r="65">
      <c r="A65" s="213" t="s">
        <v>458</v>
      </c>
      <c r="B65" s="167" t="s">
        <v>457</v>
      </c>
      <c r="C65" s="214">
        <v>95.0</v>
      </c>
      <c r="D65" s="215">
        <f t="shared" si="1"/>
        <v>69.34306569</v>
      </c>
      <c r="E65" s="214">
        <v>82.0</v>
      </c>
      <c r="F65" s="215">
        <f t="shared" si="2"/>
        <v>86.31578947</v>
      </c>
      <c r="G65" s="214">
        <v>5.5</v>
      </c>
      <c r="H65" s="214">
        <v>2.0</v>
      </c>
      <c r="I65" s="214">
        <f t="shared" si="3"/>
        <v>7.5</v>
      </c>
      <c r="J65" s="214">
        <v>7.0</v>
      </c>
      <c r="K65" s="214">
        <v>2.0</v>
      </c>
      <c r="L65" s="214">
        <f t="shared" si="4"/>
        <v>9</v>
      </c>
      <c r="M65" s="214"/>
      <c r="N65" s="214">
        <v>3.0</v>
      </c>
      <c r="O65" s="167">
        <v>22.0</v>
      </c>
      <c r="P65" s="167">
        <v>50.0</v>
      </c>
      <c r="Q65" s="167">
        <v>18.0</v>
      </c>
      <c r="R65" s="167">
        <v>35.0</v>
      </c>
      <c r="S65" s="112"/>
      <c r="T65" s="3"/>
      <c r="U65" s="3"/>
      <c r="V65" s="3"/>
      <c r="W65" s="3"/>
      <c r="X65" s="3"/>
      <c r="Y65" s="3"/>
      <c r="Z65" s="3"/>
    </row>
    <row r="66">
      <c r="A66" s="213" t="s">
        <v>458</v>
      </c>
      <c r="B66" s="167" t="s">
        <v>457</v>
      </c>
      <c r="C66" s="214">
        <v>107.0</v>
      </c>
      <c r="D66" s="215">
        <f t="shared" si="1"/>
        <v>78.10218978</v>
      </c>
      <c r="E66" s="214">
        <v>91.0</v>
      </c>
      <c r="F66" s="215">
        <f t="shared" si="2"/>
        <v>85.04672897</v>
      </c>
      <c r="G66" s="214">
        <v>6.0</v>
      </c>
      <c r="H66" s="214">
        <v>2.0</v>
      </c>
      <c r="I66" s="214">
        <f t="shared" si="3"/>
        <v>8</v>
      </c>
      <c r="J66" s="214">
        <v>7.0</v>
      </c>
      <c r="K66" s="214">
        <v>2.0</v>
      </c>
      <c r="L66" s="214">
        <f t="shared" si="4"/>
        <v>9</v>
      </c>
      <c r="M66" s="214"/>
      <c r="N66" s="214">
        <v>4.0</v>
      </c>
      <c r="O66" s="167">
        <v>32.0</v>
      </c>
      <c r="P66" s="167">
        <v>13.0</v>
      </c>
      <c r="Q66" s="167">
        <v>18.0</v>
      </c>
      <c r="R66" s="167">
        <v>32.0</v>
      </c>
      <c r="S66" s="112"/>
      <c r="T66" s="3"/>
      <c r="U66" s="3"/>
      <c r="V66" s="3"/>
      <c r="W66" s="3"/>
      <c r="X66" s="3"/>
      <c r="Y66" s="3"/>
      <c r="Z66" s="3"/>
    </row>
    <row r="67">
      <c r="A67" s="213" t="s">
        <v>458</v>
      </c>
      <c r="B67" s="167" t="s">
        <v>457</v>
      </c>
      <c r="C67" s="214">
        <v>84.0</v>
      </c>
      <c r="D67" s="215">
        <f t="shared" si="1"/>
        <v>61.31386861</v>
      </c>
      <c r="E67" s="214">
        <v>74.0</v>
      </c>
      <c r="F67" s="215">
        <f t="shared" si="2"/>
        <v>88.0952381</v>
      </c>
      <c r="G67" s="214">
        <v>6.0</v>
      </c>
      <c r="H67" s="214">
        <v>2.0</v>
      </c>
      <c r="I67" s="214">
        <f t="shared" si="3"/>
        <v>8</v>
      </c>
      <c r="J67" s="214">
        <v>7.0</v>
      </c>
      <c r="K67" s="214">
        <v>2.0</v>
      </c>
      <c r="L67" s="214">
        <f t="shared" si="4"/>
        <v>9</v>
      </c>
      <c r="M67" s="214"/>
      <c r="N67" s="214">
        <v>5.0</v>
      </c>
      <c r="O67" s="167">
        <v>62.0</v>
      </c>
      <c r="P67" s="167">
        <v>48.0</v>
      </c>
      <c r="Q67" s="167">
        <v>4.0</v>
      </c>
      <c r="R67" s="167">
        <v>18.0</v>
      </c>
      <c r="S67" s="112"/>
      <c r="T67" s="3"/>
      <c r="U67" s="3"/>
      <c r="V67" s="3"/>
      <c r="W67" s="3"/>
      <c r="X67" s="3"/>
      <c r="Y67" s="3"/>
      <c r="Z67" s="3"/>
    </row>
    <row r="68">
      <c r="A68" s="213" t="s">
        <v>458</v>
      </c>
      <c r="B68" s="167" t="s">
        <v>457</v>
      </c>
      <c r="C68" s="214">
        <v>90.0</v>
      </c>
      <c r="D68" s="215">
        <f t="shared" si="1"/>
        <v>65.69343066</v>
      </c>
      <c r="E68" s="214">
        <v>81.0</v>
      </c>
      <c r="F68" s="215">
        <f t="shared" si="2"/>
        <v>90</v>
      </c>
      <c r="G68" s="214">
        <v>6.0</v>
      </c>
      <c r="H68" s="214">
        <v>2.0</v>
      </c>
      <c r="I68" s="214">
        <f t="shared" si="3"/>
        <v>8</v>
      </c>
      <c r="J68" s="214">
        <v>7.0</v>
      </c>
      <c r="K68" s="214">
        <v>2.0</v>
      </c>
      <c r="L68" s="214">
        <f t="shared" si="4"/>
        <v>9</v>
      </c>
      <c r="M68" s="214"/>
      <c r="N68" s="214">
        <v>6.0</v>
      </c>
      <c r="O68" s="167">
        <v>27.0</v>
      </c>
      <c r="P68" s="167">
        <v>19.0</v>
      </c>
      <c r="Q68" s="167">
        <v>3.0</v>
      </c>
      <c r="R68" s="167">
        <v>19.0</v>
      </c>
      <c r="S68" s="112"/>
      <c r="T68" s="3"/>
      <c r="U68" s="3"/>
      <c r="V68" s="3"/>
      <c r="W68" s="3"/>
      <c r="X68" s="3"/>
      <c r="Y68" s="3"/>
      <c r="Z68" s="3"/>
    </row>
    <row r="69">
      <c r="A69" s="213" t="s">
        <v>458</v>
      </c>
      <c r="B69" s="167" t="s">
        <v>457</v>
      </c>
      <c r="C69" s="214">
        <v>101.0</v>
      </c>
      <c r="D69" s="215">
        <f t="shared" si="1"/>
        <v>73.72262774</v>
      </c>
      <c r="E69" s="214">
        <v>88.0</v>
      </c>
      <c r="F69" s="215">
        <f t="shared" si="2"/>
        <v>87.12871287</v>
      </c>
      <c r="G69" s="214">
        <v>6.0</v>
      </c>
      <c r="H69" s="214">
        <v>2.0</v>
      </c>
      <c r="I69" s="214">
        <f t="shared" si="3"/>
        <v>8</v>
      </c>
      <c r="J69" s="214">
        <v>7.5</v>
      </c>
      <c r="K69" s="214">
        <v>2.0</v>
      </c>
      <c r="L69" s="214">
        <f t="shared" si="4"/>
        <v>9.5</v>
      </c>
      <c r="M69" s="214"/>
      <c r="N69" s="214">
        <v>7.0</v>
      </c>
      <c r="O69" s="167">
        <v>43.0</v>
      </c>
      <c r="P69" s="167">
        <v>33.0</v>
      </c>
      <c r="Q69" s="167">
        <v>18.0</v>
      </c>
      <c r="R69" s="167">
        <v>18.0</v>
      </c>
      <c r="S69" s="112"/>
      <c r="T69" s="3"/>
      <c r="U69" s="3"/>
      <c r="V69" s="3"/>
      <c r="W69" s="3"/>
      <c r="X69" s="3"/>
      <c r="Y69" s="3"/>
      <c r="Z69" s="3"/>
    </row>
    <row r="70">
      <c r="A70" s="213" t="s">
        <v>458</v>
      </c>
      <c r="B70" s="167" t="s">
        <v>457</v>
      </c>
      <c r="C70" s="214">
        <v>125.0</v>
      </c>
      <c r="D70" s="215">
        <f t="shared" si="1"/>
        <v>91.24087591</v>
      </c>
      <c r="E70" s="214">
        <v>113.0</v>
      </c>
      <c r="F70" s="215">
        <f t="shared" si="2"/>
        <v>90.4</v>
      </c>
      <c r="G70" s="214">
        <v>6.5</v>
      </c>
      <c r="H70" s="214">
        <v>2.0</v>
      </c>
      <c r="I70" s="214">
        <f t="shared" si="3"/>
        <v>8.5</v>
      </c>
      <c r="J70" s="214">
        <v>7.5</v>
      </c>
      <c r="K70" s="214">
        <v>2.0</v>
      </c>
      <c r="L70" s="214">
        <f t="shared" si="4"/>
        <v>9.5</v>
      </c>
      <c r="M70" s="214"/>
      <c r="N70" s="214">
        <v>8.0</v>
      </c>
      <c r="O70" s="167">
        <v>32.0</v>
      </c>
      <c r="P70" s="167">
        <v>50.0</v>
      </c>
      <c r="Q70" s="167">
        <v>16.0</v>
      </c>
      <c r="R70" s="167">
        <v>18.0</v>
      </c>
      <c r="S70" s="112"/>
      <c r="T70" s="3"/>
      <c r="U70" s="3"/>
      <c r="V70" s="3"/>
      <c r="W70" s="3"/>
      <c r="X70" s="3"/>
      <c r="Y70" s="3"/>
      <c r="Z70" s="3"/>
    </row>
    <row r="71">
      <c r="A71" s="213" t="s">
        <v>458</v>
      </c>
      <c r="B71" s="167" t="s">
        <v>457</v>
      </c>
      <c r="C71" s="214">
        <v>68.0</v>
      </c>
      <c r="D71" s="215">
        <f t="shared" si="1"/>
        <v>49.6350365</v>
      </c>
      <c r="E71" s="214">
        <v>59.0</v>
      </c>
      <c r="F71" s="215">
        <f t="shared" si="2"/>
        <v>86.76470588</v>
      </c>
      <c r="G71" s="214">
        <v>6.5</v>
      </c>
      <c r="H71" s="214">
        <v>2.0</v>
      </c>
      <c r="I71" s="214">
        <f t="shared" si="3"/>
        <v>8.5</v>
      </c>
      <c r="J71" s="214">
        <v>7.5</v>
      </c>
      <c r="K71" s="214">
        <v>2.0</v>
      </c>
      <c r="L71" s="214">
        <f t="shared" si="4"/>
        <v>9.5</v>
      </c>
      <c r="M71" s="214"/>
      <c r="N71" s="214">
        <v>9.0</v>
      </c>
      <c r="O71" s="167">
        <v>51.0</v>
      </c>
      <c r="P71" s="167">
        <v>65.0</v>
      </c>
      <c r="Q71" s="167">
        <v>10.0</v>
      </c>
      <c r="R71" s="167">
        <v>19.0</v>
      </c>
      <c r="S71" s="112"/>
      <c r="T71" s="3"/>
      <c r="U71" s="3"/>
      <c r="V71" s="3"/>
      <c r="W71" s="3"/>
      <c r="X71" s="3"/>
      <c r="Y71" s="3"/>
      <c r="Z71" s="3"/>
    </row>
    <row r="72">
      <c r="A72" s="213" t="s">
        <v>458</v>
      </c>
      <c r="B72" s="167" t="s">
        <v>457</v>
      </c>
      <c r="C72" s="214">
        <v>79.0</v>
      </c>
      <c r="D72" s="215">
        <f t="shared" si="1"/>
        <v>57.66423358</v>
      </c>
      <c r="E72" s="214">
        <v>72.0</v>
      </c>
      <c r="F72" s="215">
        <f t="shared" si="2"/>
        <v>91.13924051</v>
      </c>
      <c r="G72" s="214">
        <v>6.5</v>
      </c>
      <c r="H72" s="214">
        <v>2.0</v>
      </c>
      <c r="I72" s="214">
        <f t="shared" si="3"/>
        <v>8.5</v>
      </c>
      <c r="J72" s="214">
        <v>7.5</v>
      </c>
      <c r="K72" s="214">
        <v>2.0</v>
      </c>
      <c r="L72" s="214">
        <f t="shared" si="4"/>
        <v>9.5</v>
      </c>
      <c r="M72" s="214"/>
      <c r="N72" s="214">
        <v>10.0</v>
      </c>
      <c r="O72" s="167">
        <v>20.0</v>
      </c>
      <c r="P72" s="167">
        <v>11.0</v>
      </c>
      <c r="Q72" s="167">
        <v>5.0</v>
      </c>
      <c r="R72" s="167">
        <v>17.0</v>
      </c>
      <c r="S72" s="112"/>
      <c r="T72" s="3"/>
      <c r="U72" s="3"/>
      <c r="V72" s="3"/>
      <c r="W72" s="3"/>
      <c r="X72" s="3"/>
      <c r="Y72" s="3"/>
      <c r="Z72" s="3"/>
    </row>
    <row r="73">
      <c r="A73" s="213" t="s">
        <v>458</v>
      </c>
      <c r="B73" s="167" t="s">
        <v>457</v>
      </c>
      <c r="C73" s="214">
        <v>77.0</v>
      </c>
      <c r="D73" s="215">
        <f t="shared" si="1"/>
        <v>56.20437956</v>
      </c>
      <c r="E73" s="214">
        <v>64.0</v>
      </c>
      <c r="F73" s="215">
        <f t="shared" si="2"/>
        <v>83.11688312</v>
      </c>
      <c r="G73" s="214">
        <v>6.5</v>
      </c>
      <c r="H73" s="214">
        <v>2.0</v>
      </c>
      <c r="I73" s="214">
        <f t="shared" si="3"/>
        <v>8.5</v>
      </c>
      <c r="J73" s="214">
        <v>7.5</v>
      </c>
      <c r="K73" s="214">
        <v>2.0</v>
      </c>
      <c r="L73" s="214">
        <f t="shared" si="4"/>
        <v>9.5</v>
      </c>
      <c r="M73" s="214"/>
      <c r="N73" s="214">
        <v>11.0</v>
      </c>
      <c r="O73" s="167">
        <v>3.0</v>
      </c>
      <c r="P73" s="167">
        <v>41.0</v>
      </c>
      <c r="Q73" s="167">
        <v>5.0</v>
      </c>
      <c r="R73" s="167">
        <v>5.0</v>
      </c>
      <c r="S73" s="112"/>
      <c r="T73" s="3"/>
      <c r="U73" s="3"/>
      <c r="V73" s="3"/>
      <c r="W73" s="3"/>
      <c r="X73" s="3"/>
      <c r="Y73" s="3"/>
      <c r="Z73" s="3"/>
    </row>
    <row r="74">
      <c r="A74" s="213" t="s">
        <v>458</v>
      </c>
      <c r="B74" s="167" t="s">
        <v>457</v>
      </c>
      <c r="C74" s="214">
        <v>87.0</v>
      </c>
      <c r="D74" s="215">
        <f t="shared" si="1"/>
        <v>63.50364964</v>
      </c>
      <c r="E74" s="214">
        <v>62.0</v>
      </c>
      <c r="F74" s="215">
        <f t="shared" si="2"/>
        <v>71.26436782</v>
      </c>
      <c r="G74" s="214">
        <v>6.5</v>
      </c>
      <c r="H74" s="214">
        <v>2.0</v>
      </c>
      <c r="I74" s="214">
        <f t="shared" si="3"/>
        <v>8.5</v>
      </c>
      <c r="J74" s="214">
        <v>7.5</v>
      </c>
      <c r="K74" s="214">
        <v>2.0</v>
      </c>
      <c r="L74" s="214">
        <f t="shared" si="4"/>
        <v>9.5</v>
      </c>
      <c r="M74" s="214"/>
      <c r="N74" s="214">
        <v>12.0</v>
      </c>
      <c r="O74" s="167">
        <v>12.0</v>
      </c>
      <c r="P74" s="167">
        <v>47.0</v>
      </c>
      <c r="Q74" s="167">
        <v>7.0</v>
      </c>
      <c r="R74" s="167">
        <v>20.0</v>
      </c>
      <c r="S74" s="112"/>
      <c r="T74" s="3"/>
      <c r="U74" s="3"/>
      <c r="V74" s="3"/>
      <c r="W74" s="3"/>
      <c r="X74" s="3"/>
      <c r="Y74" s="3"/>
      <c r="Z74" s="3"/>
    </row>
    <row r="75">
      <c r="A75" s="213" t="s">
        <v>458</v>
      </c>
      <c r="B75" s="167" t="s">
        <v>457</v>
      </c>
      <c r="C75" s="214">
        <v>92.0</v>
      </c>
      <c r="D75" s="215">
        <f t="shared" si="1"/>
        <v>67.15328467</v>
      </c>
      <c r="E75" s="214">
        <v>84.0</v>
      </c>
      <c r="F75" s="215">
        <f t="shared" si="2"/>
        <v>91.30434783</v>
      </c>
      <c r="G75" s="214">
        <v>6.5</v>
      </c>
      <c r="H75" s="214">
        <v>2.0</v>
      </c>
      <c r="I75" s="214">
        <f t="shared" si="3"/>
        <v>8.5</v>
      </c>
      <c r="J75" s="214">
        <v>7.5</v>
      </c>
      <c r="K75" s="214">
        <v>2.0</v>
      </c>
      <c r="L75" s="214">
        <f t="shared" si="4"/>
        <v>9.5</v>
      </c>
      <c r="M75" s="214"/>
      <c r="N75" s="214">
        <v>13.0</v>
      </c>
      <c r="O75" s="167">
        <v>41.0</v>
      </c>
      <c r="P75" s="167">
        <v>61.0</v>
      </c>
      <c r="Q75" s="167">
        <v>19.0</v>
      </c>
      <c r="R75" s="167">
        <v>35.0</v>
      </c>
      <c r="S75" s="112"/>
      <c r="T75" s="3"/>
      <c r="U75" s="3"/>
      <c r="V75" s="3"/>
      <c r="W75" s="3"/>
      <c r="X75" s="3"/>
      <c r="Y75" s="3"/>
      <c r="Z75" s="3"/>
    </row>
    <row r="76">
      <c r="A76" s="213" t="s">
        <v>458</v>
      </c>
      <c r="B76" s="167" t="s">
        <v>457</v>
      </c>
      <c r="C76" s="214">
        <v>89.0</v>
      </c>
      <c r="D76" s="215">
        <f t="shared" si="1"/>
        <v>64.96350365</v>
      </c>
      <c r="E76" s="214">
        <v>75.0</v>
      </c>
      <c r="F76" s="215">
        <f t="shared" si="2"/>
        <v>84.26966292</v>
      </c>
      <c r="G76" s="214">
        <v>6.5</v>
      </c>
      <c r="H76" s="214">
        <v>2.0</v>
      </c>
      <c r="I76" s="214">
        <f t="shared" si="3"/>
        <v>8.5</v>
      </c>
      <c r="J76" s="214">
        <v>7.5</v>
      </c>
      <c r="K76" s="214">
        <v>2.0</v>
      </c>
      <c r="L76" s="214">
        <f t="shared" si="4"/>
        <v>9.5</v>
      </c>
      <c r="M76" s="214"/>
      <c r="N76" s="214">
        <v>14.0</v>
      </c>
      <c r="O76" s="167">
        <v>58.0</v>
      </c>
      <c r="P76" s="167">
        <v>50.0</v>
      </c>
      <c r="Q76" s="167">
        <v>12.0</v>
      </c>
      <c r="R76" s="167">
        <v>13.0</v>
      </c>
      <c r="S76" s="112"/>
      <c r="T76" s="3"/>
      <c r="U76" s="3"/>
      <c r="V76" s="3"/>
      <c r="W76" s="3"/>
      <c r="X76" s="3"/>
      <c r="Y76" s="3"/>
      <c r="Z76" s="3"/>
    </row>
    <row r="77">
      <c r="A77" s="213" t="s">
        <v>458</v>
      </c>
      <c r="B77" s="167" t="s">
        <v>457</v>
      </c>
      <c r="C77" s="214">
        <v>73.0</v>
      </c>
      <c r="D77" s="215">
        <f t="shared" si="1"/>
        <v>53.28467153</v>
      </c>
      <c r="E77" s="214">
        <v>61.0</v>
      </c>
      <c r="F77" s="215">
        <f t="shared" si="2"/>
        <v>83.56164384</v>
      </c>
      <c r="G77" s="214">
        <v>6.5</v>
      </c>
      <c r="H77" s="214">
        <v>2.0</v>
      </c>
      <c r="I77" s="214">
        <f t="shared" si="3"/>
        <v>8.5</v>
      </c>
      <c r="J77" s="214">
        <v>7.5</v>
      </c>
      <c r="K77" s="214">
        <v>2.0</v>
      </c>
      <c r="L77" s="214">
        <f t="shared" si="4"/>
        <v>9.5</v>
      </c>
      <c r="M77" s="214"/>
      <c r="N77" s="214">
        <v>15.0</v>
      </c>
      <c r="O77" s="167">
        <v>24.0</v>
      </c>
      <c r="P77" s="167">
        <v>47.0</v>
      </c>
      <c r="Q77" s="167">
        <v>4.0</v>
      </c>
      <c r="R77" s="167">
        <v>14.0</v>
      </c>
      <c r="S77" s="112"/>
      <c r="T77" s="3"/>
      <c r="U77" s="3"/>
      <c r="V77" s="3"/>
      <c r="W77" s="3"/>
      <c r="X77" s="3"/>
      <c r="Y77" s="3"/>
      <c r="Z77" s="3"/>
    </row>
    <row r="78">
      <c r="A78" s="213" t="s">
        <v>458</v>
      </c>
      <c r="B78" s="167" t="s">
        <v>457</v>
      </c>
      <c r="C78" s="214">
        <v>104.0</v>
      </c>
      <c r="D78" s="215">
        <f t="shared" si="1"/>
        <v>75.91240876</v>
      </c>
      <c r="E78" s="214">
        <v>89.0</v>
      </c>
      <c r="F78" s="215">
        <f t="shared" si="2"/>
        <v>85.57692308</v>
      </c>
      <c r="G78" s="214">
        <v>6.5</v>
      </c>
      <c r="H78" s="214">
        <v>2.0</v>
      </c>
      <c r="I78" s="214">
        <f t="shared" si="3"/>
        <v>8.5</v>
      </c>
      <c r="J78" s="214">
        <v>7.5</v>
      </c>
      <c r="K78" s="214">
        <v>2.0</v>
      </c>
      <c r="L78" s="214">
        <f t="shared" si="4"/>
        <v>9.5</v>
      </c>
      <c r="M78" s="214"/>
      <c r="N78" s="214">
        <v>16.0</v>
      </c>
      <c r="O78" s="167">
        <v>42.0</v>
      </c>
      <c r="P78" s="167">
        <v>26.0</v>
      </c>
      <c r="Q78" s="167">
        <v>9.0</v>
      </c>
      <c r="R78" s="167">
        <v>14.0</v>
      </c>
      <c r="S78" s="112"/>
      <c r="T78" s="3"/>
      <c r="U78" s="3"/>
      <c r="V78" s="3"/>
      <c r="W78" s="3"/>
      <c r="X78" s="3"/>
      <c r="Y78" s="3"/>
      <c r="Z78" s="3"/>
    </row>
    <row r="79">
      <c r="A79" s="213" t="s">
        <v>458</v>
      </c>
      <c r="B79" s="167" t="s">
        <v>457</v>
      </c>
      <c r="C79" s="214">
        <v>96.0</v>
      </c>
      <c r="D79" s="215">
        <f t="shared" si="1"/>
        <v>70.0729927</v>
      </c>
      <c r="E79" s="214">
        <v>85.0</v>
      </c>
      <c r="F79" s="215">
        <f t="shared" si="2"/>
        <v>88.54166667</v>
      </c>
      <c r="G79" s="214">
        <v>6.5</v>
      </c>
      <c r="H79" s="214">
        <v>2.0</v>
      </c>
      <c r="I79" s="214">
        <f t="shared" si="3"/>
        <v>8.5</v>
      </c>
      <c r="J79" s="214">
        <v>7.5</v>
      </c>
      <c r="K79" s="214">
        <v>2.0</v>
      </c>
      <c r="L79" s="214">
        <f t="shared" si="4"/>
        <v>9.5</v>
      </c>
      <c r="M79" s="214"/>
      <c r="N79" s="214">
        <v>17.0</v>
      </c>
      <c r="O79" s="167">
        <v>17.0</v>
      </c>
      <c r="P79" s="167">
        <v>56.0</v>
      </c>
      <c r="Q79" s="167">
        <v>14.0</v>
      </c>
      <c r="R79" s="167">
        <v>29.0</v>
      </c>
      <c r="S79" s="112"/>
      <c r="T79" s="3"/>
      <c r="U79" s="3"/>
      <c r="V79" s="3"/>
      <c r="W79" s="3"/>
      <c r="X79" s="3"/>
      <c r="Y79" s="3"/>
      <c r="Z79" s="3"/>
    </row>
    <row r="80">
      <c r="A80" s="213" t="s">
        <v>458</v>
      </c>
      <c r="B80" s="167" t="s">
        <v>457</v>
      </c>
      <c r="C80" s="214">
        <v>117.0</v>
      </c>
      <c r="D80" s="215">
        <f t="shared" si="1"/>
        <v>85.40145985</v>
      </c>
      <c r="E80" s="214">
        <v>106.0</v>
      </c>
      <c r="F80" s="215">
        <f t="shared" si="2"/>
        <v>90.5982906</v>
      </c>
      <c r="G80" s="214">
        <v>7.0</v>
      </c>
      <c r="H80" s="214">
        <v>2.0</v>
      </c>
      <c r="I80" s="214">
        <f t="shared" si="3"/>
        <v>9</v>
      </c>
      <c r="J80" s="214">
        <v>7.5</v>
      </c>
      <c r="K80" s="214">
        <v>2.0</v>
      </c>
      <c r="L80" s="214">
        <f t="shared" si="4"/>
        <v>9.5</v>
      </c>
      <c r="M80" s="214"/>
      <c r="N80" s="214">
        <v>18.0</v>
      </c>
      <c r="O80" s="167">
        <v>38.0</v>
      </c>
      <c r="P80" s="167">
        <v>43.0</v>
      </c>
      <c r="Q80" s="167">
        <v>12.0</v>
      </c>
      <c r="R80" s="167">
        <v>19.0</v>
      </c>
      <c r="S80" s="112"/>
      <c r="T80" s="3"/>
      <c r="U80" s="3"/>
      <c r="V80" s="3"/>
      <c r="W80" s="3"/>
      <c r="X80" s="3"/>
      <c r="Y80" s="3"/>
      <c r="Z80" s="3"/>
    </row>
    <row r="81">
      <c r="A81" s="213" t="s">
        <v>458</v>
      </c>
      <c r="B81" s="167" t="s">
        <v>457</v>
      </c>
      <c r="C81" s="214">
        <v>93.0</v>
      </c>
      <c r="D81" s="215">
        <f t="shared" si="1"/>
        <v>67.88321168</v>
      </c>
      <c r="E81" s="214">
        <v>75.0</v>
      </c>
      <c r="F81" s="215">
        <f t="shared" si="2"/>
        <v>80.64516129</v>
      </c>
      <c r="G81" s="214">
        <v>7.5</v>
      </c>
      <c r="H81" s="214">
        <v>2.0</v>
      </c>
      <c r="I81" s="214">
        <f t="shared" si="3"/>
        <v>9.5</v>
      </c>
      <c r="J81" s="214">
        <v>8.5</v>
      </c>
      <c r="K81" s="214">
        <v>2.0</v>
      </c>
      <c r="L81" s="214">
        <f t="shared" si="4"/>
        <v>10.5</v>
      </c>
      <c r="M81" s="214"/>
      <c r="N81" s="214">
        <v>19.0</v>
      </c>
      <c r="O81" s="167">
        <v>46.0</v>
      </c>
      <c r="P81" s="167">
        <v>37.0</v>
      </c>
      <c r="Q81" s="167">
        <v>18.0</v>
      </c>
      <c r="R81" s="167">
        <v>9.0</v>
      </c>
      <c r="S81" s="112"/>
      <c r="T81" s="3"/>
      <c r="U81" s="3"/>
      <c r="V81" s="3"/>
      <c r="W81" s="3"/>
      <c r="X81" s="3"/>
      <c r="Y81" s="3"/>
      <c r="Z81" s="3"/>
    </row>
    <row r="82">
      <c r="A82" s="216" t="s">
        <v>458</v>
      </c>
      <c r="B82" s="217" t="s">
        <v>457</v>
      </c>
      <c r="C82" s="218">
        <v>82.0</v>
      </c>
      <c r="D82" s="219">
        <f t="shared" si="1"/>
        <v>59.8540146</v>
      </c>
      <c r="E82" s="218">
        <v>67.0</v>
      </c>
      <c r="F82" s="219">
        <f t="shared" si="2"/>
        <v>81.70731707</v>
      </c>
      <c r="G82" s="218">
        <v>7.5</v>
      </c>
      <c r="H82" s="218">
        <v>2.0</v>
      </c>
      <c r="I82" s="218">
        <f t="shared" si="3"/>
        <v>9.5</v>
      </c>
      <c r="J82" s="218">
        <v>8.5</v>
      </c>
      <c r="K82" s="218">
        <v>2.0</v>
      </c>
      <c r="L82" s="218">
        <f t="shared" si="4"/>
        <v>10.5</v>
      </c>
      <c r="M82" s="218"/>
      <c r="N82" s="218">
        <v>20.0</v>
      </c>
      <c r="O82" s="217">
        <v>26.0</v>
      </c>
      <c r="P82" s="217">
        <v>34.0</v>
      </c>
      <c r="Q82" s="217">
        <v>19.0</v>
      </c>
      <c r="R82" s="217">
        <v>13.0</v>
      </c>
      <c r="S82" s="112"/>
      <c r="T82" s="3"/>
      <c r="U82" s="3"/>
      <c r="V82" s="3"/>
      <c r="W82" s="3"/>
      <c r="X82" s="3"/>
      <c r="Y82" s="3"/>
      <c r="Z82" s="3"/>
    </row>
    <row r="83">
      <c r="A83" s="213" t="s">
        <v>458</v>
      </c>
      <c r="B83" s="167" t="s">
        <v>457</v>
      </c>
      <c r="C83" s="214">
        <v>115.0</v>
      </c>
      <c r="D83" s="215">
        <f t="shared" si="1"/>
        <v>83.94160584</v>
      </c>
      <c r="E83" s="214">
        <v>98.0</v>
      </c>
      <c r="F83" s="215">
        <f t="shared" si="2"/>
        <v>85.2173913</v>
      </c>
      <c r="G83" s="214">
        <v>5.5</v>
      </c>
      <c r="H83" s="214">
        <v>2.0</v>
      </c>
      <c r="I83" s="214">
        <f t="shared" si="3"/>
        <v>7.5</v>
      </c>
      <c r="J83" s="214">
        <v>6.5</v>
      </c>
      <c r="K83" s="214">
        <v>2.0</v>
      </c>
      <c r="L83" s="214">
        <f t="shared" si="4"/>
        <v>8.5</v>
      </c>
      <c r="M83" s="214"/>
      <c r="N83" s="214">
        <v>1.0</v>
      </c>
      <c r="O83" s="167">
        <v>8.0</v>
      </c>
      <c r="P83" s="167">
        <v>15.0</v>
      </c>
      <c r="Q83" s="167">
        <v>10.0</v>
      </c>
      <c r="R83" s="167">
        <v>20.0</v>
      </c>
      <c r="S83" s="112"/>
      <c r="T83" s="3"/>
      <c r="U83" s="3"/>
      <c r="V83" s="3"/>
      <c r="W83" s="3"/>
      <c r="X83" s="3"/>
      <c r="Y83" s="3"/>
      <c r="Z83" s="3"/>
    </row>
    <row r="84">
      <c r="A84" s="213" t="s">
        <v>458</v>
      </c>
      <c r="B84" s="167" t="s">
        <v>457</v>
      </c>
      <c r="C84" s="214">
        <v>92.0</v>
      </c>
      <c r="D84" s="215">
        <f t="shared" si="1"/>
        <v>67.15328467</v>
      </c>
      <c r="E84" s="214">
        <v>73.0</v>
      </c>
      <c r="F84" s="215">
        <f t="shared" si="2"/>
        <v>79.34782609</v>
      </c>
      <c r="G84" s="214">
        <v>5.5</v>
      </c>
      <c r="H84" s="214">
        <v>2.0</v>
      </c>
      <c r="I84" s="214">
        <f t="shared" si="3"/>
        <v>7.5</v>
      </c>
      <c r="J84" s="214">
        <v>6.5</v>
      </c>
      <c r="K84" s="214">
        <v>2.0</v>
      </c>
      <c r="L84" s="214">
        <f t="shared" si="4"/>
        <v>8.5</v>
      </c>
      <c r="M84" s="214"/>
      <c r="N84" s="214">
        <v>2.0</v>
      </c>
      <c r="O84" s="167">
        <v>55.0</v>
      </c>
      <c r="P84" s="167">
        <v>25.0</v>
      </c>
      <c r="Q84" s="167">
        <v>12.0</v>
      </c>
      <c r="R84" s="167">
        <v>20.0</v>
      </c>
      <c r="S84" s="112"/>
      <c r="T84" s="3"/>
      <c r="U84" s="3"/>
      <c r="V84" s="3"/>
      <c r="W84" s="3"/>
      <c r="X84" s="3"/>
      <c r="Y84" s="3"/>
      <c r="Z84" s="3"/>
    </row>
    <row r="85">
      <c r="A85" s="213" t="s">
        <v>458</v>
      </c>
      <c r="B85" s="167" t="s">
        <v>457</v>
      </c>
      <c r="C85" s="214">
        <v>105.0</v>
      </c>
      <c r="D85" s="215">
        <f t="shared" si="1"/>
        <v>76.64233577</v>
      </c>
      <c r="E85" s="214">
        <v>85.0</v>
      </c>
      <c r="F85" s="215">
        <f t="shared" si="2"/>
        <v>80.95238095</v>
      </c>
      <c r="G85" s="214">
        <v>5.5</v>
      </c>
      <c r="H85" s="214">
        <v>2.0</v>
      </c>
      <c r="I85" s="214">
        <f t="shared" si="3"/>
        <v>7.5</v>
      </c>
      <c r="J85" s="214">
        <v>7.0</v>
      </c>
      <c r="K85" s="214">
        <v>2.0</v>
      </c>
      <c r="L85" s="214">
        <f t="shared" si="4"/>
        <v>9</v>
      </c>
      <c r="M85" s="214"/>
      <c r="N85" s="214">
        <v>3.0</v>
      </c>
      <c r="O85" s="167">
        <v>42.0</v>
      </c>
      <c r="P85" s="167">
        <v>29.0</v>
      </c>
      <c r="Q85" s="167">
        <v>7.0</v>
      </c>
      <c r="R85" s="167">
        <v>23.0</v>
      </c>
      <c r="S85" s="112"/>
      <c r="T85" s="3"/>
      <c r="U85" s="3"/>
      <c r="V85" s="3"/>
      <c r="W85" s="3"/>
      <c r="X85" s="3"/>
      <c r="Y85" s="3"/>
      <c r="Z85" s="3"/>
    </row>
    <row r="86">
      <c r="A86" s="213" t="s">
        <v>458</v>
      </c>
      <c r="B86" s="167" t="s">
        <v>457</v>
      </c>
      <c r="C86" s="214">
        <v>67.0</v>
      </c>
      <c r="D86" s="215">
        <f t="shared" si="1"/>
        <v>48.90510949</v>
      </c>
      <c r="E86" s="214">
        <v>51.0</v>
      </c>
      <c r="F86" s="215">
        <f t="shared" si="2"/>
        <v>76.11940299</v>
      </c>
      <c r="G86" s="214">
        <v>6.0</v>
      </c>
      <c r="H86" s="214">
        <v>2.0</v>
      </c>
      <c r="I86" s="214">
        <f t="shared" si="3"/>
        <v>8</v>
      </c>
      <c r="J86" s="214">
        <v>7.0</v>
      </c>
      <c r="K86" s="214">
        <v>2.0</v>
      </c>
      <c r="L86" s="214">
        <f t="shared" si="4"/>
        <v>9</v>
      </c>
      <c r="M86" s="214"/>
      <c r="N86" s="214">
        <v>4.0</v>
      </c>
      <c r="O86" s="167">
        <v>22.0</v>
      </c>
      <c r="P86" s="167">
        <v>8.0</v>
      </c>
      <c r="Q86" s="167">
        <v>10.0</v>
      </c>
      <c r="R86" s="167">
        <v>20.0</v>
      </c>
      <c r="S86" s="112"/>
      <c r="T86" s="3"/>
      <c r="U86" s="3"/>
      <c r="V86" s="3"/>
      <c r="W86" s="3"/>
      <c r="X86" s="3"/>
      <c r="Y86" s="3"/>
      <c r="Z86" s="3"/>
    </row>
    <row r="87">
      <c r="A87" s="213" t="s">
        <v>458</v>
      </c>
      <c r="B87" s="167" t="s">
        <v>457</v>
      </c>
      <c r="C87" s="214">
        <v>82.0</v>
      </c>
      <c r="D87" s="215">
        <f t="shared" si="1"/>
        <v>59.8540146</v>
      </c>
      <c r="E87" s="214">
        <v>62.0</v>
      </c>
      <c r="F87" s="215">
        <f t="shared" si="2"/>
        <v>75.6097561</v>
      </c>
      <c r="G87" s="214">
        <v>6.0</v>
      </c>
      <c r="H87" s="214">
        <v>2.0</v>
      </c>
      <c r="I87" s="214">
        <f t="shared" si="3"/>
        <v>8</v>
      </c>
      <c r="J87" s="214">
        <v>7.0</v>
      </c>
      <c r="K87" s="214">
        <v>2.0</v>
      </c>
      <c r="L87" s="214">
        <f t="shared" si="4"/>
        <v>9</v>
      </c>
      <c r="M87" s="214"/>
      <c r="N87" s="214">
        <v>5.0</v>
      </c>
      <c r="O87" s="167">
        <v>25.0</v>
      </c>
      <c r="P87" s="167">
        <v>55.0</v>
      </c>
      <c r="Q87" s="167">
        <v>10.0</v>
      </c>
      <c r="R87" s="167">
        <v>6.0</v>
      </c>
      <c r="S87" s="112"/>
      <c r="T87" s="3"/>
      <c r="U87" s="3"/>
      <c r="V87" s="3"/>
      <c r="W87" s="3"/>
      <c r="X87" s="3"/>
      <c r="Y87" s="3"/>
      <c r="Z87" s="3"/>
    </row>
    <row r="88">
      <c r="A88" s="213" t="s">
        <v>458</v>
      </c>
      <c r="B88" s="167" t="s">
        <v>457</v>
      </c>
      <c r="C88" s="214">
        <v>79.0</v>
      </c>
      <c r="D88" s="215">
        <f t="shared" si="1"/>
        <v>57.66423358</v>
      </c>
      <c r="E88" s="214">
        <v>70.0</v>
      </c>
      <c r="F88" s="215">
        <f t="shared" si="2"/>
        <v>88.60759494</v>
      </c>
      <c r="G88" s="214">
        <v>6.0</v>
      </c>
      <c r="H88" s="214">
        <v>2.0</v>
      </c>
      <c r="I88" s="214">
        <f t="shared" si="3"/>
        <v>8</v>
      </c>
      <c r="J88" s="214">
        <v>7.0</v>
      </c>
      <c r="K88" s="214">
        <v>2.0</v>
      </c>
      <c r="L88" s="214">
        <f t="shared" si="4"/>
        <v>9</v>
      </c>
      <c r="M88" s="214"/>
      <c r="N88" s="214">
        <v>6.0</v>
      </c>
      <c r="O88" s="167">
        <v>57.0</v>
      </c>
      <c r="P88" s="167">
        <v>13.0</v>
      </c>
      <c r="Q88" s="167">
        <v>15.0</v>
      </c>
      <c r="R88" s="167">
        <v>31.0</v>
      </c>
      <c r="S88" s="112"/>
      <c r="T88" s="3"/>
      <c r="U88" s="3"/>
      <c r="V88" s="3"/>
      <c r="W88" s="3"/>
      <c r="X88" s="3"/>
      <c r="Y88" s="3"/>
      <c r="Z88" s="3"/>
    </row>
    <row r="89">
      <c r="A89" s="213" t="s">
        <v>458</v>
      </c>
      <c r="B89" s="167" t="s">
        <v>457</v>
      </c>
      <c r="C89" s="214">
        <v>83.0</v>
      </c>
      <c r="D89" s="215">
        <f t="shared" si="1"/>
        <v>60.58394161</v>
      </c>
      <c r="E89" s="214">
        <v>72.0</v>
      </c>
      <c r="F89" s="215">
        <f t="shared" si="2"/>
        <v>86.74698795</v>
      </c>
      <c r="G89" s="214">
        <v>6.0</v>
      </c>
      <c r="H89" s="214">
        <v>2.0</v>
      </c>
      <c r="I89" s="214">
        <f t="shared" si="3"/>
        <v>8</v>
      </c>
      <c r="J89" s="214">
        <v>7.0</v>
      </c>
      <c r="K89" s="214">
        <v>2.0</v>
      </c>
      <c r="L89" s="214">
        <f t="shared" si="4"/>
        <v>9</v>
      </c>
      <c r="M89" s="214"/>
      <c r="N89" s="214">
        <v>7.0</v>
      </c>
      <c r="O89" s="167">
        <v>61.0</v>
      </c>
      <c r="P89" s="167">
        <v>5.0</v>
      </c>
      <c r="Q89" s="167">
        <v>17.0</v>
      </c>
      <c r="R89" s="167">
        <v>18.0</v>
      </c>
      <c r="S89" s="112"/>
      <c r="T89" s="3"/>
      <c r="U89" s="3"/>
      <c r="V89" s="3"/>
      <c r="W89" s="3"/>
      <c r="X89" s="3"/>
      <c r="Y89" s="3"/>
      <c r="Z89" s="3"/>
    </row>
    <row r="90">
      <c r="A90" s="213" t="s">
        <v>458</v>
      </c>
      <c r="B90" s="167" t="s">
        <v>457</v>
      </c>
      <c r="C90" s="214">
        <v>94.0</v>
      </c>
      <c r="D90" s="215">
        <f t="shared" si="1"/>
        <v>68.61313869</v>
      </c>
      <c r="E90" s="214">
        <v>81.0</v>
      </c>
      <c r="F90" s="215">
        <f t="shared" si="2"/>
        <v>86.17021277</v>
      </c>
      <c r="G90" s="214">
        <v>6.0</v>
      </c>
      <c r="H90" s="214">
        <v>2.0</v>
      </c>
      <c r="I90" s="214">
        <f t="shared" si="3"/>
        <v>8</v>
      </c>
      <c r="J90" s="214">
        <v>7.0</v>
      </c>
      <c r="K90" s="214">
        <v>2.0</v>
      </c>
      <c r="L90" s="214">
        <f t="shared" si="4"/>
        <v>9</v>
      </c>
      <c r="M90" s="214"/>
      <c r="N90" s="214">
        <v>8.0</v>
      </c>
      <c r="O90" s="167">
        <v>15.0</v>
      </c>
      <c r="P90" s="167">
        <v>49.0</v>
      </c>
      <c r="Q90" s="167">
        <v>11.0</v>
      </c>
      <c r="R90" s="167">
        <v>16.0</v>
      </c>
      <c r="S90" s="112"/>
      <c r="T90" s="3"/>
      <c r="U90" s="3"/>
      <c r="V90" s="3"/>
      <c r="W90" s="3"/>
      <c r="X90" s="3"/>
      <c r="Y90" s="3"/>
      <c r="Z90" s="3"/>
    </row>
    <row r="91">
      <c r="A91" s="213" t="s">
        <v>458</v>
      </c>
      <c r="B91" s="167" t="s">
        <v>457</v>
      </c>
      <c r="C91" s="214">
        <v>102.0</v>
      </c>
      <c r="D91" s="215">
        <f t="shared" si="1"/>
        <v>74.45255474</v>
      </c>
      <c r="E91" s="214">
        <v>94.0</v>
      </c>
      <c r="F91" s="215">
        <f t="shared" si="2"/>
        <v>92.15686275</v>
      </c>
      <c r="G91" s="214">
        <v>6.0</v>
      </c>
      <c r="H91" s="214">
        <v>2.0</v>
      </c>
      <c r="I91" s="214">
        <f t="shared" si="3"/>
        <v>8</v>
      </c>
      <c r="J91" s="214">
        <v>7.5</v>
      </c>
      <c r="K91" s="214">
        <v>2.0</v>
      </c>
      <c r="L91" s="214">
        <f t="shared" si="4"/>
        <v>9.5</v>
      </c>
      <c r="M91" s="214"/>
      <c r="N91" s="214">
        <v>9.0</v>
      </c>
      <c r="O91" s="167">
        <v>36.0</v>
      </c>
      <c r="P91" s="167">
        <v>43.0</v>
      </c>
      <c r="Q91" s="167">
        <v>6.0</v>
      </c>
      <c r="R91" s="167">
        <v>31.0</v>
      </c>
      <c r="S91" s="112"/>
      <c r="T91" s="3"/>
      <c r="U91" s="3"/>
      <c r="V91" s="3"/>
      <c r="W91" s="3"/>
      <c r="X91" s="3"/>
      <c r="Y91" s="3"/>
      <c r="Z91" s="3"/>
    </row>
    <row r="92">
      <c r="A92" s="213" t="s">
        <v>458</v>
      </c>
      <c r="B92" s="167" t="s">
        <v>457</v>
      </c>
      <c r="C92" s="214">
        <v>73.0</v>
      </c>
      <c r="D92" s="215">
        <f t="shared" si="1"/>
        <v>53.28467153</v>
      </c>
      <c r="E92" s="214">
        <v>66.0</v>
      </c>
      <c r="F92" s="215">
        <f t="shared" si="2"/>
        <v>90.4109589</v>
      </c>
      <c r="G92" s="214">
        <v>6.5</v>
      </c>
      <c r="H92" s="214">
        <v>2.0</v>
      </c>
      <c r="I92" s="214">
        <f t="shared" si="3"/>
        <v>8.5</v>
      </c>
      <c r="J92" s="214">
        <v>7.5</v>
      </c>
      <c r="K92" s="214">
        <v>2.0</v>
      </c>
      <c r="L92" s="214">
        <f t="shared" si="4"/>
        <v>9.5</v>
      </c>
      <c r="M92" s="214"/>
      <c r="N92" s="214">
        <v>10.0</v>
      </c>
      <c r="O92" s="167">
        <v>46.0</v>
      </c>
      <c r="P92" s="167">
        <v>56.0</v>
      </c>
      <c r="Q92" s="167">
        <v>10.0</v>
      </c>
      <c r="R92" s="167">
        <v>10.0</v>
      </c>
      <c r="S92" s="112"/>
      <c r="T92" s="3"/>
      <c r="U92" s="3"/>
      <c r="V92" s="3"/>
      <c r="W92" s="3"/>
      <c r="X92" s="3"/>
      <c r="Y92" s="3"/>
      <c r="Z92" s="3"/>
    </row>
    <row r="93">
      <c r="A93" s="213" t="s">
        <v>458</v>
      </c>
      <c r="B93" s="167" t="s">
        <v>457</v>
      </c>
      <c r="C93" s="214">
        <v>44.0</v>
      </c>
      <c r="D93" s="215">
        <f t="shared" si="1"/>
        <v>32.11678832</v>
      </c>
      <c r="E93" s="214">
        <v>39.0</v>
      </c>
      <c r="F93" s="215">
        <f t="shared" si="2"/>
        <v>88.63636364</v>
      </c>
      <c r="G93" s="214">
        <v>6.5</v>
      </c>
      <c r="H93" s="214">
        <v>2.0</v>
      </c>
      <c r="I93" s="214">
        <f t="shared" si="3"/>
        <v>8.5</v>
      </c>
      <c r="J93" s="214">
        <v>7.5</v>
      </c>
      <c r="K93" s="214">
        <v>2.0</v>
      </c>
      <c r="L93" s="214">
        <f t="shared" si="4"/>
        <v>9.5</v>
      </c>
      <c r="M93" s="214"/>
      <c r="N93" s="214">
        <v>11.0</v>
      </c>
      <c r="O93" s="167">
        <v>6.0</v>
      </c>
      <c r="P93" s="167">
        <v>37.0</v>
      </c>
      <c r="Q93" s="167">
        <v>21.0</v>
      </c>
      <c r="R93" s="167">
        <v>3.0</v>
      </c>
      <c r="S93" s="112"/>
      <c r="T93" s="3"/>
      <c r="U93" s="3"/>
      <c r="V93" s="3"/>
      <c r="W93" s="3"/>
      <c r="X93" s="3"/>
      <c r="Y93" s="3"/>
      <c r="Z93" s="3"/>
    </row>
    <row r="94">
      <c r="A94" s="213" t="s">
        <v>458</v>
      </c>
      <c r="B94" s="167" t="s">
        <v>457</v>
      </c>
      <c r="C94" s="214">
        <v>82.0</v>
      </c>
      <c r="D94" s="215">
        <f t="shared" si="1"/>
        <v>59.8540146</v>
      </c>
      <c r="E94" s="214">
        <v>66.0</v>
      </c>
      <c r="F94" s="215">
        <f t="shared" si="2"/>
        <v>80.48780488</v>
      </c>
      <c r="G94" s="214">
        <v>6.5</v>
      </c>
      <c r="H94" s="214">
        <v>2.0</v>
      </c>
      <c r="I94" s="214">
        <f t="shared" si="3"/>
        <v>8.5</v>
      </c>
      <c r="J94" s="214">
        <v>7.5</v>
      </c>
      <c r="K94" s="214">
        <v>2.0</v>
      </c>
      <c r="L94" s="214">
        <f t="shared" si="4"/>
        <v>9.5</v>
      </c>
      <c r="M94" s="214"/>
      <c r="N94" s="214">
        <v>12.0</v>
      </c>
      <c r="O94" s="167">
        <v>27.0</v>
      </c>
      <c r="P94" s="167">
        <v>47.0</v>
      </c>
      <c r="Q94" s="167">
        <v>6.0</v>
      </c>
      <c r="R94" s="167">
        <v>19.0</v>
      </c>
      <c r="S94" s="112"/>
      <c r="T94" s="3"/>
      <c r="U94" s="3"/>
      <c r="V94" s="3"/>
      <c r="W94" s="3"/>
      <c r="X94" s="3"/>
      <c r="Y94" s="3"/>
      <c r="Z94" s="3"/>
    </row>
    <row r="95">
      <c r="A95" s="213" t="s">
        <v>458</v>
      </c>
      <c r="B95" s="167" t="s">
        <v>457</v>
      </c>
      <c r="C95" s="214">
        <v>65.0</v>
      </c>
      <c r="D95" s="215">
        <f t="shared" si="1"/>
        <v>47.44525547</v>
      </c>
      <c r="E95" s="214">
        <v>57.0</v>
      </c>
      <c r="F95" s="215">
        <f t="shared" si="2"/>
        <v>87.69230769</v>
      </c>
      <c r="G95" s="214">
        <v>6.5</v>
      </c>
      <c r="H95" s="214">
        <v>2.0</v>
      </c>
      <c r="I95" s="214">
        <f t="shared" si="3"/>
        <v>8.5</v>
      </c>
      <c r="J95" s="214">
        <v>7.5</v>
      </c>
      <c r="K95" s="214">
        <v>2.0</v>
      </c>
      <c r="L95" s="214">
        <f t="shared" si="4"/>
        <v>9.5</v>
      </c>
      <c r="M95" s="214"/>
      <c r="N95" s="214">
        <v>13.0</v>
      </c>
      <c r="O95" s="167">
        <v>37.0</v>
      </c>
      <c r="P95" s="167">
        <v>3.0</v>
      </c>
      <c r="Q95" s="167">
        <v>7.0</v>
      </c>
      <c r="R95" s="167">
        <v>20.0</v>
      </c>
      <c r="S95" s="112"/>
      <c r="T95" s="3"/>
      <c r="U95" s="3"/>
      <c r="V95" s="3"/>
      <c r="W95" s="3"/>
      <c r="X95" s="3"/>
      <c r="Y95" s="3"/>
      <c r="Z95" s="3"/>
    </row>
    <row r="96">
      <c r="A96" s="213" t="s">
        <v>458</v>
      </c>
      <c r="B96" s="167" t="s">
        <v>457</v>
      </c>
      <c r="C96" s="214">
        <v>99.0</v>
      </c>
      <c r="D96" s="215">
        <f t="shared" si="1"/>
        <v>72.26277372</v>
      </c>
      <c r="E96" s="214">
        <v>79.0</v>
      </c>
      <c r="F96" s="215">
        <f t="shared" si="2"/>
        <v>79.7979798</v>
      </c>
      <c r="G96" s="214">
        <v>7.0</v>
      </c>
      <c r="H96" s="214">
        <v>2.0</v>
      </c>
      <c r="I96" s="214">
        <f t="shared" si="3"/>
        <v>9</v>
      </c>
      <c r="J96" s="214">
        <v>7.5</v>
      </c>
      <c r="K96" s="214">
        <v>2.0</v>
      </c>
      <c r="L96" s="214">
        <f t="shared" si="4"/>
        <v>9.5</v>
      </c>
      <c r="M96" s="214"/>
      <c r="N96" s="214">
        <v>14.0</v>
      </c>
      <c r="O96" s="167">
        <v>11.0</v>
      </c>
      <c r="P96" s="167">
        <v>26.0</v>
      </c>
      <c r="Q96" s="167">
        <v>14.0</v>
      </c>
      <c r="R96" s="167">
        <v>23.0</v>
      </c>
      <c r="S96" s="112"/>
      <c r="T96" s="3"/>
      <c r="U96" s="3"/>
      <c r="V96" s="3"/>
      <c r="W96" s="3"/>
      <c r="X96" s="3"/>
      <c r="Y96" s="3"/>
      <c r="Z96" s="3"/>
    </row>
    <row r="97">
      <c r="A97" s="213" t="s">
        <v>458</v>
      </c>
      <c r="B97" s="167" t="s">
        <v>457</v>
      </c>
      <c r="C97" s="214">
        <v>86.0</v>
      </c>
      <c r="D97" s="215">
        <f t="shared" si="1"/>
        <v>62.77372263</v>
      </c>
      <c r="E97" s="214">
        <v>62.0</v>
      </c>
      <c r="F97" s="215">
        <f t="shared" si="2"/>
        <v>72.09302326</v>
      </c>
      <c r="G97" s="214">
        <v>7.0</v>
      </c>
      <c r="H97" s="214">
        <v>2.0</v>
      </c>
      <c r="I97" s="214">
        <f t="shared" si="3"/>
        <v>9</v>
      </c>
      <c r="J97" s="214">
        <v>7.5</v>
      </c>
      <c r="K97" s="214">
        <v>2.0</v>
      </c>
      <c r="L97" s="214">
        <f t="shared" si="4"/>
        <v>9.5</v>
      </c>
      <c r="M97" s="214"/>
      <c r="N97" s="214">
        <v>15.0</v>
      </c>
      <c r="O97" s="167">
        <v>43.0</v>
      </c>
      <c r="P97" s="167">
        <v>51.0</v>
      </c>
      <c r="Q97" s="167">
        <v>9.0</v>
      </c>
      <c r="R97" s="167">
        <v>17.0</v>
      </c>
      <c r="S97" s="112"/>
      <c r="T97" s="3"/>
      <c r="U97" s="3"/>
      <c r="V97" s="3"/>
      <c r="W97" s="3"/>
      <c r="X97" s="3"/>
      <c r="Y97" s="3"/>
      <c r="Z97" s="3"/>
    </row>
    <row r="98">
      <c r="A98" s="213" t="s">
        <v>458</v>
      </c>
      <c r="B98" s="167" t="s">
        <v>457</v>
      </c>
      <c r="C98" s="214">
        <v>107.0</v>
      </c>
      <c r="D98" s="215">
        <f t="shared" si="1"/>
        <v>78.10218978</v>
      </c>
      <c r="E98" s="214">
        <v>88.0</v>
      </c>
      <c r="F98" s="215">
        <f t="shared" si="2"/>
        <v>82.24299065</v>
      </c>
      <c r="G98" s="214">
        <v>7.0</v>
      </c>
      <c r="H98" s="214">
        <v>2.0</v>
      </c>
      <c r="I98" s="214">
        <f t="shared" si="3"/>
        <v>9</v>
      </c>
      <c r="J98" s="214">
        <v>8.5</v>
      </c>
      <c r="K98" s="214">
        <v>2.0</v>
      </c>
      <c r="L98" s="214">
        <f t="shared" si="4"/>
        <v>10.5</v>
      </c>
      <c r="M98" s="214"/>
      <c r="N98" s="214">
        <v>16.0</v>
      </c>
      <c r="O98" s="167">
        <v>47.0</v>
      </c>
      <c r="P98" s="167">
        <v>53.0</v>
      </c>
      <c r="Q98" s="167">
        <v>7.0</v>
      </c>
      <c r="R98" s="167">
        <v>31.0</v>
      </c>
      <c r="S98" s="112"/>
      <c r="T98" s="3"/>
      <c r="U98" s="3"/>
      <c r="V98" s="3"/>
      <c r="W98" s="3"/>
      <c r="X98" s="3"/>
      <c r="Y98" s="3"/>
      <c r="Z98" s="3"/>
    </row>
    <row r="99">
      <c r="A99" s="213" t="s">
        <v>458</v>
      </c>
      <c r="B99" s="167" t="s">
        <v>457</v>
      </c>
      <c r="C99" s="214">
        <v>114.0</v>
      </c>
      <c r="D99" s="215">
        <f t="shared" si="1"/>
        <v>83.21167883</v>
      </c>
      <c r="E99" s="214">
        <v>79.0</v>
      </c>
      <c r="F99" s="215">
        <f t="shared" si="2"/>
        <v>69.29824561</v>
      </c>
      <c r="G99" s="214">
        <v>7.0</v>
      </c>
      <c r="H99" s="214">
        <v>2.0</v>
      </c>
      <c r="I99" s="214">
        <f t="shared" si="3"/>
        <v>9</v>
      </c>
      <c r="J99" s="214">
        <v>8.5</v>
      </c>
      <c r="K99" s="214">
        <v>2.0</v>
      </c>
      <c r="L99" s="214">
        <f t="shared" si="4"/>
        <v>10.5</v>
      </c>
      <c r="M99" s="214"/>
      <c r="N99" s="214">
        <v>17.0</v>
      </c>
      <c r="O99" s="167">
        <v>34.0</v>
      </c>
      <c r="P99" s="167">
        <v>33.0</v>
      </c>
      <c r="Q99" s="167">
        <v>8.0</v>
      </c>
      <c r="R99" s="167">
        <v>28.0</v>
      </c>
      <c r="S99" s="112"/>
      <c r="T99" s="3"/>
      <c r="U99" s="3"/>
      <c r="V99" s="3"/>
      <c r="W99" s="3"/>
      <c r="X99" s="3"/>
      <c r="Y99" s="3"/>
      <c r="Z99" s="3"/>
    </row>
    <row r="100">
      <c r="A100" s="213" t="s">
        <v>458</v>
      </c>
      <c r="B100" s="167" t="s">
        <v>457</v>
      </c>
      <c r="C100" s="214">
        <v>83.0</v>
      </c>
      <c r="D100" s="215">
        <f t="shared" si="1"/>
        <v>60.58394161</v>
      </c>
      <c r="E100" s="214">
        <v>70.0</v>
      </c>
      <c r="F100" s="215">
        <f t="shared" si="2"/>
        <v>84.3373494</v>
      </c>
      <c r="G100" s="214">
        <v>7.0</v>
      </c>
      <c r="H100" s="214">
        <v>2.0</v>
      </c>
      <c r="I100" s="214">
        <f t="shared" si="3"/>
        <v>9</v>
      </c>
      <c r="J100" s="214">
        <v>8.5</v>
      </c>
      <c r="K100" s="214">
        <v>2.0</v>
      </c>
      <c r="L100" s="214">
        <f t="shared" si="4"/>
        <v>10.5</v>
      </c>
      <c r="M100" s="214"/>
      <c r="N100" s="214">
        <v>18.0</v>
      </c>
      <c r="O100" s="167">
        <v>52.0</v>
      </c>
      <c r="P100" s="167">
        <v>42.0</v>
      </c>
      <c r="Q100" s="167">
        <v>20.0</v>
      </c>
      <c r="R100" s="167">
        <v>21.0</v>
      </c>
      <c r="S100" s="112"/>
      <c r="T100" s="3"/>
      <c r="U100" s="3"/>
      <c r="V100" s="3"/>
      <c r="W100" s="3"/>
      <c r="X100" s="3"/>
      <c r="Y100" s="3"/>
      <c r="Z100" s="3"/>
    </row>
    <row r="101">
      <c r="A101" s="213" t="s">
        <v>458</v>
      </c>
      <c r="B101" s="167" t="s">
        <v>457</v>
      </c>
      <c r="C101" s="214">
        <v>80.0</v>
      </c>
      <c r="D101" s="215">
        <f t="shared" si="1"/>
        <v>58.39416058</v>
      </c>
      <c r="E101" s="214">
        <v>57.0</v>
      </c>
      <c r="F101" s="215">
        <f t="shared" si="2"/>
        <v>71.25</v>
      </c>
      <c r="G101" s="214">
        <v>7.5</v>
      </c>
      <c r="H101" s="214">
        <v>2.0</v>
      </c>
      <c r="I101" s="214">
        <f t="shared" si="3"/>
        <v>9.5</v>
      </c>
      <c r="J101" s="214">
        <v>8.5</v>
      </c>
      <c r="K101" s="214">
        <v>2.0</v>
      </c>
      <c r="L101" s="214">
        <f t="shared" si="4"/>
        <v>10.5</v>
      </c>
      <c r="M101" s="214"/>
      <c r="N101" s="214">
        <v>19.0</v>
      </c>
      <c r="O101" s="167">
        <v>25.0</v>
      </c>
      <c r="P101" s="167">
        <v>43.0</v>
      </c>
      <c r="Q101" s="167">
        <v>4.0</v>
      </c>
      <c r="R101" s="167">
        <v>15.0</v>
      </c>
      <c r="S101" s="112"/>
      <c r="T101" s="3"/>
      <c r="U101" s="3"/>
      <c r="V101" s="3"/>
      <c r="W101" s="3"/>
      <c r="X101" s="3"/>
      <c r="Y101" s="3"/>
      <c r="Z101" s="3"/>
    </row>
    <row r="102">
      <c r="A102" s="216" t="s">
        <v>458</v>
      </c>
      <c r="B102" s="217" t="s">
        <v>457</v>
      </c>
      <c r="C102" s="218">
        <v>74.0</v>
      </c>
      <c r="D102" s="219">
        <f t="shared" si="1"/>
        <v>54.01459854</v>
      </c>
      <c r="E102" s="218">
        <v>54.0</v>
      </c>
      <c r="F102" s="219">
        <f t="shared" si="2"/>
        <v>72.97297297</v>
      </c>
      <c r="G102" s="218">
        <v>7.5</v>
      </c>
      <c r="H102" s="218">
        <v>2.0</v>
      </c>
      <c r="I102" s="218">
        <f t="shared" si="3"/>
        <v>9.5</v>
      </c>
      <c r="J102" s="218">
        <v>8.5</v>
      </c>
      <c r="K102" s="218">
        <v>2.0</v>
      </c>
      <c r="L102" s="218">
        <f t="shared" si="4"/>
        <v>10.5</v>
      </c>
      <c r="M102" s="218"/>
      <c r="N102" s="218">
        <v>20.0</v>
      </c>
      <c r="O102" s="217">
        <v>30.0</v>
      </c>
      <c r="P102" s="217">
        <v>22.0</v>
      </c>
      <c r="Q102" s="217">
        <v>17.0</v>
      </c>
      <c r="R102" s="217">
        <v>18.0</v>
      </c>
      <c r="S102" s="112"/>
      <c r="T102" s="3"/>
      <c r="U102" s="3"/>
      <c r="V102" s="3"/>
      <c r="W102" s="3"/>
      <c r="X102" s="3"/>
      <c r="Y102" s="3"/>
      <c r="Z102" s="3"/>
    </row>
    <row r="103">
      <c r="A103" s="213" t="s">
        <v>458</v>
      </c>
      <c r="B103" s="167" t="s">
        <v>457</v>
      </c>
      <c r="C103" s="214">
        <v>92.0</v>
      </c>
      <c r="D103" s="215">
        <f t="shared" si="1"/>
        <v>67.15328467</v>
      </c>
      <c r="E103" s="214">
        <v>77.0</v>
      </c>
      <c r="F103" s="215">
        <f t="shared" si="2"/>
        <v>83.69565217</v>
      </c>
      <c r="G103" s="214">
        <v>5.5</v>
      </c>
      <c r="H103" s="214">
        <v>2.0</v>
      </c>
      <c r="I103" s="214">
        <f t="shared" si="3"/>
        <v>7.5</v>
      </c>
      <c r="J103" s="214">
        <v>6.5</v>
      </c>
      <c r="K103" s="214">
        <v>2.0</v>
      </c>
      <c r="L103" s="214">
        <f t="shared" si="4"/>
        <v>8.5</v>
      </c>
      <c r="M103" s="214"/>
      <c r="N103" s="214">
        <v>1.0</v>
      </c>
      <c r="O103" s="167">
        <v>26.0</v>
      </c>
      <c r="P103" s="167">
        <v>23.0</v>
      </c>
      <c r="Q103" s="167">
        <v>19.0</v>
      </c>
      <c r="R103" s="167">
        <v>18.0</v>
      </c>
      <c r="S103" s="112"/>
      <c r="T103" s="3"/>
      <c r="U103" s="3"/>
      <c r="V103" s="3"/>
      <c r="W103" s="3"/>
      <c r="X103" s="3"/>
      <c r="Y103" s="3"/>
      <c r="Z103" s="3"/>
    </row>
    <row r="104">
      <c r="A104" s="213" t="s">
        <v>458</v>
      </c>
      <c r="B104" s="167" t="s">
        <v>457</v>
      </c>
      <c r="C104" s="214">
        <v>84.0</v>
      </c>
      <c r="D104" s="215">
        <f t="shared" si="1"/>
        <v>61.31386861</v>
      </c>
      <c r="E104" s="214">
        <v>62.0</v>
      </c>
      <c r="F104" s="215">
        <f t="shared" si="2"/>
        <v>73.80952381</v>
      </c>
      <c r="G104" s="214">
        <v>5.5</v>
      </c>
      <c r="H104" s="214">
        <v>2.0</v>
      </c>
      <c r="I104" s="214">
        <f t="shared" si="3"/>
        <v>7.5</v>
      </c>
      <c r="J104" s="214">
        <v>6.5</v>
      </c>
      <c r="K104" s="214">
        <v>2.0</v>
      </c>
      <c r="L104" s="214">
        <f t="shared" si="4"/>
        <v>8.5</v>
      </c>
      <c r="M104" s="214"/>
      <c r="N104" s="214">
        <v>2.0</v>
      </c>
      <c r="O104" s="167">
        <v>23.0</v>
      </c>
      <c r="P104" s="167">
        <v>47.0</v>
      </c>
      <c r="Q104" s="167">
        <v>5.0</v>
      </c>
      <c r="R104" s="167">
        <v>21.0</v>
      </c>
      <c r="S104" s="112"/>
      <c r="T104" s="3"/>
      <c r="U104" s="3"/>
      <c r="V104" s="3"/>
      <c r="W104" s="3"/>
      <c r="X104" s="3"/>
      <c r="Y104" s="3"/>
      <c r="Z104" s="3"/>
    </row>
    <row r="105">
      <c r="A105" s="213" t="s">
        <v>458</v>
      </c>
      <c r="B105" s="167" t="s">
        <v>457</v>
      </c>
      <c r="C105" s="214">
        <v>91.0</v>
      </c>
      <c r="D105" s="215">
        <f t="shared" si="1"/>
        <v>66.42335766</v>
      </c>
      <c r="E105" s="214">
        <v>76.0</v>
      </c>
      <c r="F105" s="215">
        <f t="shared" si="2"/>
        <v>83.51648352</v>
      </c>
      <c r="G105" s="214">
        <v>6.0</v>
      </c>
      <c r="H105" s="214">
        <v>2.0</v>
      </c>
      <c r="I105" s="214">
        <f t="shared" si="3"/>
        <v>8</v>
      </c>
      <c r="J105" s="214">
        <v>7.0</v>
      </c>
      <c r="K105" s="214">
        <v>2.0</v>
      </c>
      <c r="L105" s="214">
        <f t="shared" si="4"/>
        <v>9</v>
      </c>
      <c r="M105" s="214"/>
      <c r="N105" s="214">
        <v>3.0</v>
      </c>
      <c r="O105" s="167">
        <v>38.0</v>
      </c>
      <c r="P105" s="167">
        <v>36.0</v>
      </c>
      <c r="Q105" s="167">
        <v>9.0</v>
      </c>
      <c r="R105" s="167">
        <v>19.0</v>
      </c>
      <c r="S105" s="112"/>
      <c r="T105" s="3"/>
      <c r="U105" s="3"/>
      <c r="V105" s="3"/>
      <c r="W105" s="3"/>
      <c r="X105" s="3"/>
      <c r="Y105" s="3"/>
      <c r="Z105" s="3"/>
    </row>
    <row r="106">
      <c r="A106" s="213" t="s">
        <v>458</v>
      </c>
      <c r="B106" s="167" t="s">
        <v>457</v>
      </c>
      <c r="C106" s="214">
        <v>118.0</v>
      </c>
      <c r="D106" s="215">
        <f t="shared" si="1"/>
        <v>86.13138686</v>
      </c>
      <c r="E106" s="214">
        <v>104.0</v>
      </c>
      <c r="F106" s="215">
        <f t="shared" si="2"/>
        <v>88.13559322</v>
      </c>
      <c r="G106" s="214">
        <v>6.0</v>
      </c>
      <c r="H106" s="214">
        <v>2.0</v>
      </c>
      <c r="I106" s="214">
        <f t="shared" si="3"/>
        <v>8</v>
      </c>
      <c r="J106" s="214">
        <v>7.0</v>
      </c>
      <c r="K106" s="214">
        <v>2.0</v>
      </c>
      <c r="L106" s="214">
        <f t="shared" si="4"/>
        <v>9</v>
      </c>
      <c r="M106" s="214"/>
      <c r="N106" s="214">
        <v>4.0</v>
      </c>
      <c r="O106" s="167">
        <v>40.0</v>
      </c>
      <c r="P106" s="167">
        <v>17.0</v>
      </c>
      <c r="Q106" s="167">
        <v>22.0</v>
      </c>
      <c r="R106" s="167">
        <v>21.0</v>
      </c>
      <c r="S106" s="112"/>
      <c r="T106" s="3"/>
      <c r="U106" s="3"/>
      <c r="V106" s="3"/>
      <c r="W106" s="3"/>
      <c r="X106" s="3"/>
      <c r="Y106" s="3"/>
      <c r="Z106" s="3"/>
    </row>
    <row r="107">
      <c r="A107" s="213" t="s">
        <v>458</v>
      </c>
      <c r="B107" s="167" t="s">
        <v>457</v>
      </c>
      <c r="C107" s="214">
        <v>72.0</v>
      </c>
      <c r="D107" s="215">
        <f t="shared" si="1"/>
        <v>52.55474453</v>
      </c>
      <c r="E107" s="214">
        <v>65.0</v>
      </c>
      <c r="F107" s="215">
        <f t="shared" si="2"/>
        <v>90.27777778</v>
      </c>
      <c r="G107" s="214">
        <v>6.0</v>
      </c>
      <c r="H107" s="214">
        <v>2.0</v>
      </c>
      <c r="I107" s="214">
        <f t="shared" si="3"/>
        <v>8</v>
      </c>
      <c r="J107" s="214">
        <v>7.0</v>
      </c>
      <c r="K107" s="214">
        <v>2.0</v>
      </c>
      <c r="L107" s="214">
        <f t="shared" si="4"/>
        <v>9</v>
      </c>
      <c r="M107" s="214"/>
      <c r="N107" s="214">
        <v>5.0</v>
      </c>
      <c r="O107" s="167">
        <v>16.0</v>
      </c>
      <c r="P107" s="167">
        <v>48.0</v>
      </c>
      <c r="Q107" s="167">
        <v>9.0</v>
      </c>
      <c r="R107" s="167">
        <v>23.0</v>
      </c>
      <c r="S107" s="112"/>
      <c r="T107" s="3"/>
      <c r="U107" s="3"/>
      <c r="V107" s="3"/>
      <c r="W107" s="3"/>
      <c r="X107" s="3"/>
      <c r="Y107" s="3"/>
      <c r="Z107" s="3"/>
    </row>
    <row r="108">
      <c r="A108" s="213" t="s">
        <v>458</v>
      </c>
      <c r="B108" s="167" t="s">
        <v>457</v>
      </c>
      <c r="C108" s="214">
        <v>78.0</v>
      </c>
      <c r="D108" s="215">
        <f t="shared" si="1"/>
        <v>56.93430657</v>
      </c>
      <c r="E108" s="214">
        <v>58.0</v>
      </c>
      <c r="F108" s="215">
        <f t="shared" si="2"/>
        <v>74.35897436</v>
      </c>
      <c r="G108" s="214">
        <v>6.0</v>
      </c>
      <c r="H108" s="214">
        <v>2.0</v>
      </c>
      <c r="I108" s="214">
        <f t="shared" si="3"/>
        <v>8</v>
      </c>
      <c r="J108" s="214">
        <v>7.0</v>
      </c>
      <c r="K108" s="214">
        <v>2.0</v>
      </c>
      <c r="L108" s="214">
        <f t="shared" si="4"/>
        <v>9</v>
      </c>
      <c r="M108" s="214"/>
      <c r="N108" s="214">
        <v>6.0</v>
      </c>
      <c r="O108" s="167">
        <v>35.0</v>
      </c>
      <c r="P108" s="167">
        <v>32.0</v>
      </c>
      <c r="Q108" s="167">
        <v>8.0</v>
      </c>
      <c r="R108" s="167">
        <v>19.0</v>
      </c>
      <c r="S108" s="112"/>
      <c r="T108" s="3"/>
      <c r="U108" s="3"/>
      <c r="V108" s="3"/>
      <c r="W108" s="3"/>
      <c r="X108" s="3"/>
      <c r="Y108" s="3"/>
      <c r="Z108" s="3"/>
    </row>
    <row r="109">
      <c r="A109" s="213" t="s">
        <v>458</v>
      </c>
      <c r="B109" s="167" t="s">
        <v>457</v>
      </c>
      <c r="C109" s="214">
        <v>88.0</v>
      </c>
      <c r="D109" s="215">
        <f t="shared" si="1"/>
        <v>64.23357664</v>
      </c>
      <c r="E109" s="214">
        <v>59.0</v>
      </c>
      <c r="F109" s="215">
        <f t="shared" si="2"/>
        <v>67.04545455</v>
      </c>
      <c r="G109" s="214">
        <v>6.0</v>
      </c>
      <c r="H109" s="214">
        <v>2.0</v>
      </c>
      <c r="I109" s="214">
        <f t="shared" si="3"/>
        <v>8</v>
      </c>
      <c r="J109" s="214">
        <v>7.0</v>
      </c>
      <c r="K109" s="214">
        <v>2.0</v>
      </c>
      <c r="L109" s="214">
        <f t="shared" si="4"/>
        <v>9</v>
      </c>
      <c r="M109" s="214"/>
      <c r="N109" s="214">
        <v>7.0</v>
      </c>
      <c r="O109" s="167">
        <v>56.0</v>
      </c>
      <c r="P109" s="167">
        <v>12.0</v>
      </c>
      <c r="Q109" s="167">
        <v>16.0</v>
      </c>
      <c r="R109" s="167">
        <v>4.0</v>
      </c>
      <c r="S109" s="112"/>
      <c r="T109" s="3"/>
      <c r="U109" s="3"/>
      <c r="V109" s="3"/>
      <c r="W109" s="3"/>
      <c r="X109" s="3"/>
      <c r="Y109" s="3"/>
      <c r="Z109" s="3"/>
    </row>
    <row r="110">
      <c r="A110" s="213" t="s">
        <v>458</v>
      </c>
      <c r="B110" s="167" t="s">
        <v>457</v>
      </c>
      <c r="C110" s="214">
        <v>93.0</v>
      </c>
      <c r="D110" s="215">
        <f t="shared" si="1"/>
        <v>67.88321168</v>
      </c>
      <c r="E110" s="214">
        <v>78.0</v>
      </c>
      <c r="F110" s="215">
        <f t="shared" si="2"/>
        <v>83.87096774</v>
      </c>
      <c r="G110" s="214">
        <v>6.0</v>
      </c>
      <c r="H110" s="214">
        <v>2.0</v>
      </c>
      <c r="I110" s="214">
        <f t="shared" si="3"/>
        <v>8</v>
      </c>
      <c r="J110" s="214">
        <v>7.0</v>
      </c>
      <c r="K110" s="214">
        <v>2.0</v>
      </c>
      <c r="L110" s="214">
        <f t="shared" si="4"/>
        <v>9</v>
      </c>
      <c r="M110" s="214"/>
      <c r="N110" s="214">
        <v>8.0</v>
      </c>
      <c r="O110" s="167">
        <v>28.0</v>
      </c>
      <c r="P110" s="167">
        <v>46.0</v>
      </c>
      <c r="Q110" s="167">
        <v>22.0</v>
      </c>
      <c r="R110" s="167">
        <v>11.0</v>
      </c>
      <c r="S110" s="112"/>
      <c r="T110" s="3"/>
      <c r="U110" s="3"/>
      <c r="V110" s="3"/>
      <c r="W110" s="3"/>
      <c r="X110" s="3"/>
      <c r="Y110" s="3"/>
      <c r="Z110" s="3"/>
    </row>
    <row r="111">
      <c r="A111" s="213" t="s">
        <v>458</v>
      </c>
      <c r="B111" s="167" t="s">
        <v>457</v>
      </c>
      <c r="C111" s="214">
        <v>70.0</v>
      </c>
      <c r="D111" s="215">
        <f t="shared" si="1"/>
        <v>51.09489051</v>
      </c>
      <c r="E111" s="214">
        <v>54.0</v>
      </c>
      <c r="F111" s="215">
        <f t="shared" si="2"/>
        <v>77.14285714</v>
      </c>
      <c r="G111" s="214">
        <v>6.0</v>
      </c>
      <c r="H111" s="214">
        <v>2.0</v>
      </c>
      <c r="I111" s="214">
        <f t="shared" si="3"/>
        <v>8</v>
      </c>
      <c r="J111" s="214">
        <v>7.0</v>
      </c>
      <c r="K111" s="214">
        <v>2.0</v>
      </c>
      <c r="L111" s="214">
        <f t="shared" si="4"/>
        <v>9</v>
      </c>
      <c r="M111" s="214"/>
      <c r="N111" s="214">
        <v>9.0</v>
      </c>
      <c r="O111" s="167">
        <v>12.0</v>
      </c>
      <c r="P111" s="167">
        <v>45.0</v>
      </c>
      <c r="Q111" s="167">
        <v>11.0</v>
      </c>
      <c r="R111" s="167">
        <v>4.0</v>
      </c>
      <c r="S111" s="112"/>
      <c r="T111" s="3"/>
      <c r="U111" s="3"/>
      <c r="V111" s="3"/>
      <c r="W111" s="3"/>
      <c r="X111" s="3"/>
      <c r="Y111" s="3"/>
      <c r="Z111" s="3"/>
    </row>
    <row r="112">
      <c r="A112" s="213" t="s">
        <v>458</v>
      </c>
      <c r="B112" s="167" t="s">
        <v>457</v>
      </c>
      <c r="C112" s="214">
        <v>62.0</v>
      </c>
      <c r="D112" s="215">
        <f t="shared" si="1"/>
        <v>45.25547445</v>
      </c>
      <c r="E112" s="214">
        <v>57.0</v>
      </c>
      <c r="F112" s="215">
        <f t="shared" si="2"/>
        <v>91.93548387</v>
      </c>
      <c r="G112" s="214">
        <v>6.0</v>
      </c>
      <c r="H112" s="214">
        <v>2.0</v>
      </c>
      <c r="I112" s="214">
        <f t="shared" si="3"/>
        <v>8</v>
      </c>
      <c r="J112" s="214">
        <v>7.5</v>
      </c>
      <c r="K112" s="214">
        <v>2.0</v>
      </c>
      <c r="L112" s="214">
        <f t="shared" si="4"/>
        <v>9.5</v>
      </c>
      <c r="M112" s="214"/>
      <c r="N112" s="214">
        <v>10.0</v>
      </c>
      <c r="O112" s="167">
        <v>5.0</v>
      </c>
      <c r="P112" s="167">
        <v>7.0</v>
      </c>
      <c r="Q112" s="167">
        <v>2.0</v>
      </c>
      <c r="R112" s="167">
        <v>14.0</v>
      </c>
      <c r="S112" s="112"/>
      <c r="T112" s="3"/>
      <c r="U112" s="3"/>
      <c r="V112" s="3"/>
      <c r="W112" s="3"/>
      <c r="X112" s="3"/>
      <c r="Y112" s="3"/>
      <c r="Z112" s="3"/>
    </row>
    <row r="113">
      <c r="A113" s="213" t="s">
        <v>458</v>
      </c>
      <c r="B113" s="167" t="s">
        <v>457</v>
      </c>
      <c r="C113" s="214">
        <v>86.0</v>
      </c>
      <c r="D113" s="215">
        <f t="shared" si="1"/>
        <v>62.77372263</v>
      </c>
      <c r="E113" s="214">
        <v>75.0</v>
      </c>
      <c r="F113" s="215">
        <f t="shared" si="2"/>
        <v>87.20930233</v>
      </c>
      <c r="G113" s="214">
        <v>6.5</v>
      </c>
      <c r="H113" s="214">
        <v>2.0</v>
      </c>
      <c r="I113" s="214">
        <f t="shared" si="3"/>
        <v>8.5</v>
      </c>
      <c r="J113" s="214">
        <v>7.5</v>
      </c>
      <c r="K113" s="214">
        <v>2.0</v>
      </c>
      <c r="L113" s="214">
        <f t="shared" si="4"/>
        <v>9.5</v>
      </c>
      <c r="M113" s="214"/>
      <c r="N113" s="214">
        <v>11.0</v>
      </c>
      <c r="O113" s="167">
        <v>49.0</v>
      </c>
      <c r="P113" s="167">
        <v>50.0</v>
      </c>
      <c r="Q113" s="167">
        <v>10.0</v>
      </c>
      <c r="R113" s="167">
        <v>12.0</v>
      </c>
      <c r="S113" s="112"/>
      <c r="T113" s="3"/>
      <c r="U113" s="3"/>
      <c r="V113" s="3"/>
      <c r="W113" s="3"/>
      <c r="X113" s="3"/>
      <c r="Y113" s="3"/>
      <c r="Z113" s="3"/>
    </row>
    <row r="114">
      <c r="A114" s="213" t="s">
        <v>458</v>
      </c>
      <c r="B114" s="167" t="s">
        <v>457</v>
      </c>
      <c r="C114" s="214">
        <v>79.0</v>
      </c>
      <c r="D114" s="215">
        <f t="shared" si="1"/>
        <v>57.66423358</v>
      </c>
      <c r="E114" s="214">
        <v>60.0</v>
      </c>
      <c r="F114" s="215">
        <f t="shared" si="2"/>
        <v>75.94936709</v>
      </c>
      <c r="G114" s="214">
        <v>6.5</v>
      </c>
      <c r="H114" s="214">
        <v>2.0</v>
      </c>
      <c r="I114" s="214">
        <f t="shared" si="3"/>
        <v>8.5</v>
      </c>
      <c r="J114" s="214">
        <v>7.5</v>
      </c>
      <c r="K114" s="214">
        <v>2.0</v>
      </c>
      <c r="L114" s="214">
        <f t="shared" si="4"/>
        <v>9.5</v>
      </c>
      <c r="M114" s="214"/>
      <c r="N114" s="214">
        <v>12.0</v>
      </c>
      <c r="O114" s="167">
        <v>35.0</v>
      </c>
      <c r="P114" s="167">
        <v>48.0</v>
      </c>
      <c r="Q114" s="167">
        <v>13.0</v>
      </c>
      <c r="R114" s="167">
        <v>22.0</v>
      </c>
      <c r="S114" s="112"/>
      <c r="T114" s="3"/>
      <c r="U114" s="3"/>
      <c r="V114" s="3"/>
      <c r="W114" s="3"/>
      <c r="X114" s="3"/>
      <c r="Y114" s="3"/>
      <c r="Z114" s="3"/>
    </row>
    <row r="115">
      <c r="A115" s="213" t="s">
        <v>458</v>
      </c>
      <c r="B115" s="167" t="s">
        <v>457</v>
      </c>
      <c r="C115" s="214">
        <v>115.0</v>
      </c>
      <c r="D115" s="215">
        <f t="shared" si="1"/>
        <v>83.94160584</v>
      </c>
      <c r="E115" s="214">
        <v>93.0</v>
      </c>
      <c r="F115" s="215">
        <f t="shared" si="2"/>
        <v>80.86956522</v>
      </c>
      <c r="G115" s="214">
        <v>6.5</v>
      </c>
      <c r="H115" s="214">
        <v>2.0</v>
      </c>
      <c r="I115" s="214">
        <f t="shared" si="3"/>
        <v>8.5</v>
      </c>
      <c r="J115" s="214">
        <v>7.5</v>
      </c>
      <c r="K115" s="214">
        <v>2.0</v>
      </c>
      <c r="L115" s="214">
        <f t="shared" si="4"/>
        <v>9.5</v>
      </c>
      <c r="M115" s="214"/>
      <c r="N115" s="214">
        <v>13.0</v>
      </c>
      <c r="O115" s="167">
        <v>39.0</v>
      </c>
      <c r="P115" s="167">
        <v>27.0</v>
      </c>
      <c r="Q115" s="167">
        <v>8.0</v>
      </c>
      <c r="R115" s="167">
        <v>24.0</v>
      </c>
      <c r="S115" s="112"/>
      <c r="T115" s="3"/>
      <c r="U115" s="3"/>
      <c r="V115" s="3"/>
      <c r="W115" s="3"/>
      <c r="X115" s="3"/>
      <c r="Y115" s="3"/>
      <c r="Z115" s="3"/>
    </row>
    <row r="116">
      <c r="A116" s="213" t="s">
        <v>458</v>
      </c>
      <c r="B116" s="167" t="s">
        <v>457</v>
      </c>
      <c r="C116" s="214">
        <v>84.0</v>
      </c>
      <c r="D116" s="215">
        <f t="shared" si="1"/>
        <v>61.31386861</v>
      </c>
      <c r="E116" s="214">
        <v>71.0</v>
      </c>
      <c r="F116" s="215">
        <f t="shared" si="2"/>
        <v>84.52380952</v>
      </c>
      <c r="G116" s="214">
        <v>6.5</v>
      </c>
      <c r="H116" s="214">
        <v>2.0</v>
      </c>
      <c r="I116" s="214">
        <f t="shared" si="3"/>
        <v>8.5</v>
      </c>
      <c r="J116" s="214">
        <v>7.5</v>
      </c>
      <c r="K116" s="214">
        <v>2.0</v>
      </c>
      <c r="L116" s="214">
        <f t="shared" si="4"/>
        <v>9.5</v>
      </c>
      <c r="M116" s="214"/>
      <c r="N116" s="214">
        <v>14.0</v>
      </c>
      <c r="O116" s="167">
        <v>48.0</v>
      </c>
      <c r="P116" s="167">
        <v>19.0</v>
      </c>
      <c r="Q116" s="167">
        <v>13.0</v>
      </c>
      <c r="R116" s="167">
        <v>17.0</v>
      </c>
      <c r="S116" s="112"/>
      <c r="T116" s="3"/>
      <c r="U116" s="3"/>
      <c r="V116" s="3"/>
      <c r="W116" s="3"/>
      <c r="X116" s="3"/>
      <c r="Y116" s="3"/>
      <c r="Z116" s="3"/>
    </row>
    <row r="117">
      <c r="A117" s="213" t="s">
        <v>458</v>
      </c>
      <c r="B117" s="167" t="s">
        <v>457</v>
      </c>
      <c r="C117" s="214">
        <v>96.0</v>
      </c>
      <c r="D117" s="215">
        <f t="shared" si="1"/>
        <v>70.0729927</v>
      </c>
      <c r="E117" s="214">
        <v>77.0</v>
      </c>
      <c r="F117" s="215">
        <f t="shared" si="2"/>
        <v>80.20833333</v>
      </c>
      <c r="G117" s="214">
        <v>6.5</v>
      </c>
      <c r="H117" s="214">
        <v>2.0</v>
      </c>
      <c r="I117" s="214">
        <f t="shared" si="3"/>
        <v>8.5</v>
      </c>
      <c r="J117" s="214">
        <v>7.5</v>
      </c>
      <c r="K117" s="214">
        <v>2.0</v>
      </c>
      <c r="L117" s="214">
        <f t="shared" si="4"/>
        <v>9.5</v>
      </c>
      <c r="M117" s="214"/>
      <c r="N117" s="214">
        <v>15.0</v>
      </c>
      <c r="O117" s="167">
        <v>2.0</v>
      </c>
      <c r="P117" s="167">
        <v>48.0</v>
      </c>
      <c r="Q117" s="167">
        <v>8.0</v>
      </c>
      <c r="R117" s="167">
        <v>27.0</v>
      </c>
      <c r="S117" s="112"/>
      <c r="T117" s="3"/>
      <c r="U117" s="3"/>
      <c r="V117" s="3"/>
      <c r="W117" s="3"/>
      <c r="X117" s="3"/>
      <c r="Y117" s="3"/>
      <c r="Z117" s="3"/>
    </row>
    <row r="118">
      <c r="A118" s="213" t="s">
        <v>458</v>
      </c>
      <c r="B118" s="167" t="s">
        <v>457</v>
      </c>
      <c r="C118" s="214">
        <v>91.0</v>
      </c>
      <c r="D118" s="215">
        <f t="shared" si="1"/>
        <v>66.42335766</v>
      </c>
      <c r="E118" s="214">
        <v>82.0</v>
      </c>
      <c r="F118" s="215">
        <f t="shared" si="2"/>
        <v>90.10989011</v>
      </c>
      <c r="G118" s="214">
        <v>6.5</v>
      </c>
      <c r="H118" s="214">
        <v>2.0</v>
      </c>
      <c r="I118" s="214">
        <f t="shared" si="3"/>
        <v>8.5</v>
      </c>
      <c r="J118" s="214">
        <v>7.5</v>
      </c>
      <c r="K118" s="214">
        <v>2.0</v>
      </c>
      <c r="L118" s="214">
        <f t="shared" si="4"/>
        <v>9.5</v>
      </c>
      <c r="M118" s="214"/>
      <c r="N118" s="214">
        <v>16.0</v>
      </c>
      <c r="O118" s="167">
        <v>44.0</v>
      </c>
      <c r="P118" s="167">
        <v>43.0</v>
      </c>
      <c r="Q118" s="167">
        <v>18.0</v>
      </c>
      <c r="R118" s="167">
        <v>6.0</v>
      </c>
      <c r="S118" s="112"/>
      <c r="T118" s="3"/>
      <c r="U118" s="3"/>
      <c r="V118" s="3"/>
      <c r="W118" s="3"/>
      <c r="X118" s="3"/>
      <c r="Y118" s="3"/>
      <c r="Z118" s="3"/>
    </row>
    <row r="119">
      <c r="A119" s="213" t="s">
        <v>458</v>
      </c>
      <c r="B119" s="167" t="s">
        <v>457</v>
      </c>
      <c r="C119" s="214">
        <v>82.0</v>
      </c>
      <c r="D119" s="215">
        <f t="shared" si="1"/>
        <v>59.8540146</v>
      </c>
      <c r="E119" s="214">
        <v>65.0</v>
      </c>
      <c r="F119" s="215">
        <f t="shared" si="2"/>
        <v>79.26829268</v>
      </c>
      <c r="G119" s="214">
        <v>6.5</v>
      </c>
      <c r="H119" s="214">
        <v>2.0</v>
      </c>
      <c r="I119" s="214">
        <f t="shared" si="3"/>
        <v>8.5</v>
      </c>
      <c r="J119" s="214">
        <v>7.5</v>
      </c>
      <c r="K119" s="214">
        <v>2.0</v>
      </c>
      <c r="L119" s="214">
        <f t="shared" si="4"/>
        <v>9.5</v>
      </c>
      <c r="M119" s="214"/>
      <c r="N119" s="214">
        <v>17.0</v>
      </c>
      <c r="O119" s="167">
        <v>65.0</v>
      </c>
      <c r="P119" s="167">
        <v>31.0</v>
      </c>
      <c r="Q119" s="167">
        <v>8.0</v>
      </c>
      <c r="R119" s="167">
        <v>7.0</v>
      </c>
      <c r="S119" s="112"/>
      <c r="T119" s="3"/>
      <c r="U119" s="3"/>
      <c r="V119" s="3"/>
      <c r="W119" s="3"/>
      <c r="X119" s="3"/>
      <c r="Y119" s="3"/>
      <c r="Z119" s="3"/>
    </row>
    <row r="120">
      <c r="A120" s="213" t="s">
        <v>458</v>
      </c>
      <c r="B120" s="167" t="s">
        <v>457</v>
      </c>
      <c r="C120" s="214">
        <v>69.0</v>
      </c>
      <c r="D120" s="215">
        <f t="shared" si="1"/>
        <v>50.3649635</v>
      </c>
      <c r="E120" s="214">
        <v>53.0</v>
      </c>
      <c r="F120" s="215">
        <f t="shared" si="2"/>
        <v>76.8115942</v>
      </c>
      <c r="G120" s="214">
        <v>7.0</v>
      </c>
      <c r="H120" s="214">
        <v>2.0</v>
      </c>
      <c r="I120" s="214">
        <f t="shared" si="3"/>
        <v>9</v>
      </c>
      <c r="J120" s="214">
        <v>7.5</v>
      </c>
      <c r="K120" s="214">
        <v>2.0</v>
      </c>
      <c r="L120" s="214">
        <f t="shared" si="4"/>
        <v>9.5</v>
      </c>
      <c r="M120" s="214"/>
      <c r="N120" s="214">
        <v>18.0</v>
      </c>
      <c r="O120" s="167">
        <v>32.0</v>
      </c>
      <c r="P120" s="167">
        <v>1.0</v>
      </c>
      <c r="Q120" s="167">
        <v>6.0</v>
      </c>
      <c r="R120" s="167">
        <v>17.0</v>
      </c>
      <c r="S120" s="112"/>
      <c r="T120" s="3"/>
      <c r="U120" s="3"/>
      <c r="V120" s="3"/>
      <c r="W120" s="3"/>
      <c r="X120" s="3"/>
      <c r="Y120" s="3"/>
      <c r="Z120" s="3"/>
    </row>
    <row r="121">
      <c r="A121" s="213" t="s">
        <v>458</v>
      </c>
      <c r="B121" s="167" t="s">
        <v>457</v>
      </c>
      <c r="C121" s="214">
        <v>107.0</v>
      </c>
      <c r="D121" s="215">
        <f t="shared" si="1"/>
        <v>78.10218978</v>
      </c>
      <c r="E121" s="214">
        <v>93.0</v>
      </c>
      <c r="F121" s="215">
        <f t="shared" si="2"/>
        <v>86.91588785</v>
      </c>
      <c r="G121" s="214">
        <v>7.0</v>
      </c>
      <c r="H121" s="214">
        <v>2.0</v>
      </c>
      <c r="I121" s="214">
        <f t="shared" si="3"/>
        <v>9</v>
      </c>
      <c r="J121" s="214">
        <v>8.5</v>
      </c>
      <c r="K121" s="214">
        <v>2.0</v>
      </c>
      <c r="L121" s="214">
        <f t="shared" si="4"/>
        <v>10.5</v>
      </c>
      <c r="M121" s="214"/>
      <c r="N121" s="214">
        <v>19.0</v>
      </c>
      <c r="O121" s="167">
        <v>23.0</v>
      </c>
      <c r="P121" s="167">
        <v>46.0</v>
      </c>
      <c r="Q121" s="167">
        <v>11.0</v>
      </c>
      <c r="R121" s="167">
        <v>26.0</v>
      </c>
      <c r="S121" s="112"/>
      <c r="T121" s="3"/>
      <c r="U121" s="3"/>
      <c r="V121" s="3"/>
      <c r="W121" s="3"/>
      <c r="X121" s="3"/>
      <c r="Y121" s="3"/>
      <c r="Z121" s="3"/>
    </row>
    <row r="122">
      <c r="A122" s="216" t="s">
        <v>458</v>
      </c>
      <c r="B122" s="217" t="s">
        <v>457</v>
      </c>
      <c r="C122" s="218">
        <v>80.0</v>
      </c>
      <c r="D122" s="219">
        <f t="shared" si="1"/>
        <v>58.39416058</v>
      </c>
      <c r="E122" s="218">
        <v>64.0</v>
      </c>
      <c r="F122" s="219">
        <f t="shared" si="2"/>
        <v>80</v>
      </c>
      <c r="G122" s="218">
        <v>7.5</v>
      </c>
      <c r="H122" s="218">
        <v>2.0</v>
      </c>
      <c r="I122" s="218">
        <f t="shared" si="3"/>
        <v>9.5</v>
      </c>
      <c r="J122" s="218">
        <v>8.5</v>
      </c>
      <c r="K122" s="218">
        <v>2.0</v>
      </c>
      <c r="L122" s="218">
        <f t="shared" si="4"/>
        <v>10.5</v>
      </c>
      <c r="M122" s="218"/>
      <c r="N122" s="218">
        <v>20.0</v>
      </c>
      <c r="O122" s="217">
        <v>58.0</v>
      </c>
      <c r="P122" s="217">
        <v>10.0</v>
      </c>
      <c r="Q122" s="217">
        <v>7.0</v>
      </c>
      <c r="R122" s="217">
        <v>28.0</v>
      </c>
      <c r="S122" s="112"/>
      <c r="T122" s="3"/>
      <c r="U122" s="3"/>
      <c r="V122" s="3"/>
      <c r="W122" s="3"/>
      <c r="X122" s="3"/>
      <c r="Y122" s="3"/>
      <c r="Z122" s="3"/>
    </row>
    <row r="123">
      <c r="A123" s="213" t="s">
        <v>459</v>
      </c>
      <c r="B123" s="167" t="s">
        <v>457</v>
      </c>
      <c r="C123" s="214">
        <v>78.0</v>
      </c>
      <c r="D123" s="215">
        <f t="shared" si="1"/>
        <v>56.93430657</v>
      </c>
      <c r="E123" s="214">
        <v>68.0</v>
      </c>
      <c r="F123" s="215">
        <f t="shared" si="2"/>
        <v>87.17948718</v>
      </c>
      <c r="G123" s="214">
        <v>5.5</v>
      </c>
      <c r="H123" s="214">
        <v>2.0</v>
      </c>
      <c r="I123" s="214">
        <f t="shared" si="3"/>
        <v>7.5</v>
      </c>
      <c r="J123" s="214">
        <v>6.5</v>
      </c>
      <c r="K123" s="214">
        <v>2.0</v>
      </c>
      <c r="L123" s="214">
        <f t="shared" si="4"/>
        <v>8.5</v>
      </c>
      <c r="M123" s="214"/>
      <c r="N123" s="214">
        <v>1.0</v>
      </c>
      <c r="O123" s="167">
        <v>48.0</v>
      </c>
      <c r="P123" s="167">
        <v>45.0</v>
      </c>
      <c r="Q123" s="167">
        <v>11.0</v>
      </c>
      <c r="R123" s="167">
        <v>30.0</v>
      </c>
      <c r="S123" s="112"/>
      <c r="T123" s="3"/>
      <c r="U123" s="3"/>
      <c r="V123" s="3"/>
      <c r="W123" s="3"/>
      <c r="X123" s="3"/>
      <c r="Y123" s="3"/>
      <c r="Z123" s="3"/>
    </row>
    <row r="124">
      <c r="A124" s="213" t="s">
        <v>459</v>
      </c>
      <c r="B124" s="167" t="s">
        <v>457</v>
      </c>
      <c r="C124" s="214">
        <v>92.0</v>
      </c>
      <c r="D124" s="215">
        <f t="shared" si="1"/>
        <v>67.15328467</v>
      </c>
      <c r="E124" s="214">
        <v>83.0</v>
      </c>
      <c r="F124" s="215">
        <f t="shared" si="2"/>
        <v>90.2173913</v>
      </c>
      <c r="G124" s="214">
        <v>5.5</v>
      </c>
      <c r="H124" s="214">
        <v>2.0</v>
      </c>
      <c r="I124" s="214">
        <f t="shared" si="3"/>
        <v>7.5</v>
      </c>
      <c r="J124" s="214">
        <v>6.5</v>
      </c>
      <c r="K124" s="214">
        <v>2.0</v>
      </c>
      <c r="L124" s="214">
        <f t="shared" si="4"/>
        <v>8.5</v>
      </c>
      <c r="M124" s="214"/>
      <c r="N124" s="214">
        <v>2.0</v>
      </c>
      <c r="O124" s="167">
        <v>25.0</v>
      </c>
      <c r="P124" s="167">
        <v>29.0</v>
      </c>
      <c r="Q124" s="167">
        <v>11.0</v>
      </c>
      <c r="R124" s="167">
        <v>15.0</v>
      </c>
      <c r="S124" s="112"/>
      <c r="T124" s="3"/>
      <c r="U124" s="3"/>
      <c r="V124" s="3"/>
      <c r="W124" s="3"/>
      <c r="X124" s="3"/>
      <c r="Y124" s="3"/>
      <c r="Z124" s="3"/>
    </row>
    <row r="125">
      <c r="A125" s="213" t="s">
        <v>459</v>
      </c>
      <c r="B125" s="167" t="s">
        <v>457</v>
      </c>
      <c r="C125" s="214">
        <v>86.0</v>
      </c>
      <c r="D125" s="215">
        <f t="shared" si="1"/>
        <v>62.77372263</v>
      </c>
      <c r="E125" s="214">
        <v>74.0</v>
      </c>
      <c r="F125" s="215">
        <f t="shared" si="2"/>
        <v>86.04651163</v>
      </c>
      <c r="G125" s="214">
        <v>6.0</v>
      </c>
      <c r="H125" s="214">
        <v>2.0</v>
      </c>
      <c r="I125" s="214">
        <f t="shared" si="3"/>
        <v>8</v>
      </c>
      <c r="J125" s="214">
        <v>7.0</v>
      </c>
      <c r="K125" s="214">
        <v>2.0</v>
      </c>
      <c r="L125" s="214">
        <f t="shared" si="4"/>
        <v>9</v>
      </c>
      <c r="M125" s="214"/>
      <c r="N125" s="214">
        <v>3.0</v>
      </c>
      <c r="O125" s="167">
        <v>52.0</v>
      </c>
      <c r="P125" s="167">
        <v>14.0</v>
      </c>
      <c r="Q125" s="167">
        <v>7.0</v>
      </c>
      <c r="R125" s="167">
        <v>23.0</v>
      </c>
      <c r="S125" s="112"/>
      <c r="T125" s="3"/>
      <c r="U125" s="3"/>
      <c r="V125" s="3"/>
      <c r="W125" s="3"/>
      <c r="X125" s="3"/>
      <c r="Y125" s="3"/>
      <c r="Z125" s="3"/>
    </row>
    <row r="126">
      <c r="A126" s="213" t="s">
        <v>459</v>
      </c>
      <c r="B126" s="167" t="s">
        <v>457</v>
      </c>
      <c r="C126" s="214">
        <v>107.0</v>
      </c>
      <c r="D126" s="215">
        <f t="shared" si="1"/>
        <v>78.10218978</v>
      </c>
      <c r="E126" s="214">
        <v>95.0</v>
      </c>
      <c r="F126" s="215">
        <f t="shared" si="2"/>
        <v>88.78504673</v>
      </c>
      <c r="G126" s="214">
        <v>6.0</v>
      </c>
      <c r="H126" s="214">
        <v>2.0</v>
      </c>
      <c r="I126" s="214">
        <f t="shared" si="3"/>
        <v>8</v>
      </c>
      <c r="J126" s="214">
        <v>7.0</v>
      </c>
      <c r="K126" s="214">
        <v>2.0</v>
      </c>
      <c r="L126" s="214">
        <f t="shared" si="4"/>
        <v>9</v>
      </c>
      <c r="M126" s="214"/>
      <c r="N126" s="214">
        <v>4.0</v>
      </c>
      <c r="O126" s="167">
        <v>32.0</v>
      </c>
      <c r="P126" s="167">
        <v>15.0</v>
      </c>
      <c r="Q126" s="167">
        <v>19.0</v>
      </c>
      <c r="R126" s="167">
        <v>29.0</v>
      </c>
      <c r="S126" s="112"/>
      <c r="T126" s="3"/>
      <c r="U126" s="3"/>
      <c r="V126" s="3"/>
      <c r="W126" s="3"/>
      <c r="X126" s="3"/>
      <c r="Y126" s="3"/>
      <c r="Z126" s="3"/>
    </row>
    <row r="127">
      <c r="A127" s="213" t="s">
        <v>459</v>
      </c>
      <c r="B127" s="167" t="s">
        <v>457</v>
      </c>
      <c r="C127" s="214">
        <v>94.0</v>
      </c>
      <c r="D127" s="215">
        <f t="shared" si="1"/>
        <v>68.61313869</v>
      </c>
      <c r="E127" s="214">
        <v>67.0</v>
      </c>
      <c r="F127" s="215">
        <f t="shared" si="2"/>
        <v>71.27659574</v>
      </c>
      <c r="G127" s="214">
        <v>6.0</v>
      </c>
      <c r="H127" s="214">
        <v>2.0</v>
      </c>
      <c r="I127" s="214">
        <f t="shared" si="3"/>
        <v>8</v>
      </c>
      <c r="J127" s="214">
        <v>7.0</v>
      </c>
      <c r="K127" s="214">
        <v>2.0</v>
      </c>
      <c r="L127" s="214">
        <f t="shared" si="4"/>
        <v>9</v>
      </c>
      <c r="M127" s="214"/>
      <c r="N127" s="214">
        <v>5.0</v>
      </c>
      <c r="O127" s="167">
        <v>7.0</v>
      </c>
      <c r="P127" s="167">
        <v>48.0</v>
      </c>
      <c r="Q127" s="167">
        <v>9.0</v>
      </c>
      <c r="R127" s="167">
        <v>9.0</v>
      </c>
      <c r="S127" s="112"/>
      <c r="T127" s="3"/>
      <c r="U127" s="3"/>
      <c r="V127" s="3"/>
      <c r="W127" s="3"/>
      <c r="X127" s="3"/>
      <c r="Y127" s="3"/>
      <c r="Z127" s="3"/>
    </row>
    <row r="128">
      <c r="A128" s="213" t="s">
        <v>459</v>
      </c>
      <c r="B128" s="167" t="s">
        <v>457</v>
      </c>
      <c r="C128" s="214">
        <v>58.0</v>
      </c>
      <c r="D128" s="215">
        <f t="shared" si="1"/>
        <v>42.33576642</v>
      </c>
      <c r="E128" s="214">
        <v>43.0</v>
      </c>
      <c r="F128" s="215">
        <f t="shared" si="2"/>
        <v>74.13793103</v>
      </c>
      <c r="G128" s="214">
        <v>6.0</v>
      </c>
      <c r="H128" s="214">
        <v>2.0</v>
      </c>
      <c r="I128" s="214">
        <f t="shared" si="3"/>
        <v>8</v>
      </c>
      <c r="J128" s="214">
        <v>7.0</v>
      </c>
      <c r="K128" s="214">
        <v>2.0</v>
      </c>
      <c r="L128" s="214">
        <f t="shared" si="4"/>
        <v>9</v>
      </c>
      <c r="M128" s="214"/>
      <c r="N128" s="214">
        <v>6.0</v>
      </c>
      <c r="O128" s="167">
        <v>27.0</v>
      </c>
      <c r="P128" s="167">
        <v>9.0</v>
      </c>
      <c r="Q128" s="167">
        <v>9.0</v>
      </c>
      <c r="R128" s="167">
        <v>22.0</v>
      </c>
      <c r="S128" s="112"/>
      <c r="T128" s="3"/>
      <c r="U128" s="3"/>
      <c r="V128" s="3"/>
      <c r="W128" s="3"/>
      <c r="X128" s="3"/>
      <c r="Y128" s="3"/>
      <c r="Z128" s="3"/>
    </row>
    <row r="129">
      <c r="A129" s="213" t="s">
        <v>459</v>
      </c>
      <c r="B129" s="167" t="s">
        <v>457</v>
      </c>
      <c r="C129" s="214">
        <v>94.0</v>
      </c>
      <c r="D129" s="215">
        <f t="shared" si="1"/>
        <v>68.61313869</v>
      </c>
      <c r="E129" s="214">
        <v>69.0</v>
      </c>
      <c r="F129" s="215">
        <f t="shared" si="2"/>
        <v>73.40425532</v>
      </c>
      <c r="G129" s="214">
        <v>6.0</v>
      </c>
      <c r="H129" s="214">
        <v>2.0</v>
      </c>
      <c r="I129" s="214">
        <f t="shared" si="3"/>
        <v>8</v>
      </c>
      <c r="J129" s="214">
        <v>7.0</v>
      </c>
      <c r="K129" s="214">
        <v>2.0</v>
      </c>
      <c r="L129" s="214">
        <f t="shared" si="4"/>
        <v>9</v>
      </c>
      <c r="M129" s="214"/>
      <c r="N129" s="214">
        <v>7.0</v>
      </c>
      <c r="O129" s="167">
        <v>42.0</v>
      </c>
      <c r="P129" s="167">
        <v>52.0</v>
      </c>
      <c r="Q129" s="167">
        <v>9.0</v>
      </c>
      <c r="R129" s="167">
        <v>10.0</v>
      </c>
      <c r="S129" s="112"/>
      <c r="T129" s="3"/>
      <c r="U129" s="3"/>
      <c r="V129" s="3"/>
      <c r="W129" s="3"/>
      <c r="X129" s="3"/>
      <c r="Y129" s="3"/>
      <c r="Z129" s="3"/>
    </row>
    <row r="130">
      <c r="A130" s="213" t="s">
        <v>459</v>
      </c>
      <c r="B130" s="167" t="s">
        <v>457</v>
      </c>
      <c r="C130" s="214">
        <v>91.0</v>
      </c>
      <c r="D130" s="215">
        <f t="shared" si="1"/>
        <v>66.42335766</v>
      </c>
      <c r="E130" s="214">
        <v>82.0</v>
      </c>
      <c r="F130" s="215">
        <f t="shared" si="2"/>
        <v>90.10989011</v>
      </c>
      <c r="G130" s="214">
        <v>6.0</v>
      </c>
      <c r="H130" s="214">
        <v>2.0</v>
      </c>
      <c r="I130" s="214">
        <f t="shared" si="3"/>
        <v>8</v>
      </c>
      <c r="J130" s="214">
        <v>7.0</v>
      </c>
      <c r="K130" s="214">
        <v>2.0</v>
      </c>
      <c r="L130" s="214">
        <f t="shared" si="4"/>
        <v>9</v>
      </c>
      <c r="M130" s="214"/>
      <c r="N130" s="214">
        <v>8.0</v>
      </c>
      <c r="O130" s="167">
        <v>27.0</v>
      </c>
      <c r="P130" s="167">
        <v>17.0</v>
      </c>
      <c r="Q130" s="167">
        <v>11.0</v>
      </c>
      <c r="R130" s="167">
        <v>12.0</v>
      </c>
      <c r="S130" s="112"/>
      <c r="T130" s="3"/>
      <c r="U130" s="3"/>
      <c r="V130" s="3"/>
      <c r="W130" s="3"/>
      <c r="X130" s="3"/>
      <c r="Y130" s="3"/>
      <c r="Z130" s="3"/>
    </row>
    <row r="131">
      <c r="A131" s="213" t="s">
        <v>459</v>
      </c>
      <c r="B131" s="167" t="s">
        <v>457</v>
      </c>
      <c r="C131" s="214">
        <v>87.0</v>
      </c>
      <c r="D131" s="215">
        <f t="shared" si="1"/>
        <v>63.50364964</v>
      </c>
      <c r="E131" s="214">
        <v>75.0</v>
      </c>
      <c r="F131" s="215">
        <f t="shared" si="2"/>
        <v>86.20689655</v>
      </c>
      <c r="G131" s="214">
        <v>6.0</v>
      </c>
      <c r="H131" s="214">
        <v>2.0</v>
      </c>
      <c r="I131" s="214">
        <f t="shared" si="3"/>
        <v>8</v>
      </c>
      <c r="J131" s="214">
        <v>7.0</v>
      </c>
      <c r="K131" s="214">
        <v>2.0</v>
      </c>
      <c r="L131" s="214">
        <f t="shared" si="4"/>
        <v>9</v>
      </c>
      <c r="M131" s="214"/>
      <c r="N131" s="214">
        <v>9.0</v>
      </c>
      <c r="O131" s="167">
        <v>15.0</v>
      </c>
      <c r="P131" s="167">
        <v>17.0</v>
      </c>
      <c r="Q131" s="167">
        <v>19.0</v>
      </c>
      <c r="R131" s="167">
        <v>29.0</v>
      </c>
      <c r="S131" s="112"/>
      <c r="T131" s="3"/>
      <c r="U131" s="3"/>
      <c r="V131" s="3"/>
      <c r="W131" s="3"/>
      <c r="X131" s="3"/>
      <c r="Y131" s="3"/>
      <c r="Z131" s="3"/>
    </row>
    <row r="132">
      <c r="A132" s="213" t="s">
        <v>459</v>
      </c>
      <c r="B132" s="167" t="s">
        <v>457</v>
      </c>
      <c r="C132" s="214">
        <v>65.0</v>
      </c>
      <c r="D132" s="215">
        <f t="shared" si="1"/>
        <v>47.44525547</v>
      </c>
      <c r="E132" s="214">
        <v>44.0</v>
      </c>
      <c r="F132" s="215">
        <f t="shared" si="2"/>
        <v>67.69230769</v>
      </c>
      <c r="G132" s="214">
        <v>6.0</v>
      </c>
      <c r="H132" s="214">
        <v>2.0</v>
      </c>
      <c r="I132" s="214">
        <f t="shared" si="3"/>
        <v>8</v>
      </c>
      <c r="J132" s="214">
        <v>7.0</v>
      </c>
      <c r="K132" s="214">
        <v>2.0</v>
      </c>
      <c r="L132" s="214">
        <f t="shared" si="4"/>
        <v>9</v>
      </c>
      <c r="M132" s="214"/>
      <c r="N132" s="214">
        <v>10.0</v>
      </c>
      <c r="O132" s="167">
        <v>57.0</v>
      </c>
      <c r="P132" s="167">
        <v>35.0</v>
      </c>
      <c r="Q132" s="167">
        <v>19.0</v>
      </c>
      <c r="R132" s="167">
        <v>34.0</v>
      </c>
      <c r="S132" s="112"/>
      <c r="T132" s="3"/>
      <c r="U132" s="3"/>
      <c r="V132" s="3"/>
      <c r="W132" s="3"/>
      <c r="X132" s="3"/>
      <c r="Y132" s="3"/>
      <c r="Z132" s="3"/>
    </row>
    <row r="133">
      <c r="A133" s="213" t="s">
        <v>459</v>
      </c>
      <c r="B133" s="167" t="s">
        <v>457</v>
      </c>
      <c r="C133" s="214">
        <v>115.0</v>
      </c>
      <c r="D133" s="215">
        <f t="shared" si="1"/>
        <v>83.94160584</v>
      </c>
      <c r="E133" s="214">
        <v>96.0</v>
      </c>
      <c r="F133" s="215">
        <f t="shared" si="2"/>
        <v>83.47826087</v>
      </c>
      <c r="G133" s="214">
        <v>6.0</v>
      </c>
      <c r="H133" s="214">
        <v>2.0</v>
      </c>
      <c r="I133" s="214">
        <f t="shared" si="3"/>
        <v>8</v>
      </c>
      <c r="J133" s="214">
        <v>7.0</v>
      </c>
      <c r="K133" s="214">
        <v>2.0</v>
      </c>
      <c r="L133" s="214">
        <f t="shared" si="4"/>
        <v>9</v>
      </c>
      <c r="M133" s="214"/>
      <c r="N133" s="214">
        <v>11.0</v>
      </c>
      <c r="O133" s="167">
        <v>42.0</v>
      </c>
      <c r="P133" s="167">
        <v>40.0</v>
      </c>
      <c r="Q133" s="167">
        <v>10.0</v>
      </c>
      <c r="R133" s="167">
        <v>19.0</v>
      </c>
      <c r="S133" s="112"/>
      <c r="T133" s="3"/>
      <c r="U133" s="3"/>
      <c r="V133" s="3"/>
      <c r="W133" s="3"/>
      <c r="X133" s="3"/>
      <c r="Y133" s="3"/>
      <c r="Z133" s="3"/>
    </row>
    <row r="134">
      <c r="A134" s="213" t="s">
        <v>459</v>
      </c>
      <c r="B134" s="167" t="s">
        <v>457</v>
      </c>
      <c r="C134" s="214">
        <v>63.0</v>
      </c>
      <c r="D134" s="215">
        <f t="shared" si="1"/>
        <v>45.98540146</v>
      </c>
      <c r="E134" s="214">
        <v>50.0</v>
      </c>
      <c r="F134" s="215">
        <f t="shared" si="2"/>
        <v>79.36507937</v>
      </c>
      <c r="G134" s="214">
        <v>6.0</v>
      </c>
      <c r="H134" s="214">
        <v>2.0</v>
      </c>
      <c r="I134" s="214">
        <f t="shared" si="3"/>
        <v>8</v>
      </c>
      <c r="J134" s="214">
        <v>7.0</v>
      </c>
      <c r="K134" s="214">
        <v>2.0</v>
      </c>
      <c r="L134" s="214">
        <f t="shared" si="4"/>
        <v>9</v>
      </c>
      <c r="M134" s="214"/>
      <c r="N134" s="214">
        <v>12.0</v>
      </c>
      <c r="O134" s="167">
        <v>32.0</v>
      </c>
      <c r="P134" s="167">
        <v>25.0</v>
      </c>
      <c r="Q134" s="167">
        <v>17.0</v>
      </c>
      <c r="R134" s="167">
        <v>2.0</v>
      </c>
      <c r="S134" s="112"/>
      <c r="T134" s="3"/>
      <c r="U134" s="3"/>
      <c r="V134" s="3"/>
      <c r="W134" s="3"/>
      <c r="X134" s="3"/>
      <c r="Y134" s="3"/>
      <c r="Z134" s="3"/>
    </row>
    <row r="135">
      <c r="A135" s="213" t="s">
        <v>459</v>
      </c>
      <c r="B135" s="167" t="s">
        <v>457</v>
      </c>
      <c r="C135" s="214">
        <v>98.0</v>
      </c>
      <c r="D135" s="215">
        <f t="shared" si="1"/>
        <v>71.53284672</v>
      </c>
      <c r="E135" s="214">
        <v>83.0</v>
      </c>
      <c r="F135" s="215">
        <f t="shared" si="2"/>
        <v>84.69387755</v>
      </c>
      <c r="G135" s="214">
        <v>6.0</v>
      </c>
      <c r="H135" s="214">
        <v>2.0</v>
      </c>
      <c r="I135" s="214">
        <f t="shared" si="3"/>
        <v>8</v>
      </c>
      <c r="J135" s="214">
        <v>7.0</v>
      </c>
      <c r="K135" s="214">
        <v>2.0</v>
      </c>
      <c r="L135" s="214">
        <f t="shared" si="4"/>
        <v>9</v>
      </c>
      <c r="M135" s="214"/>
      <c r="N135" s="214">
        <v>13.0</v>
      </c>
      <c r="O135" s="167">
        <v>38.0</v>
      </c>
      <c r="P135" s="167">
        <v>43.0</v>
      </c>
      <c r="Q135" s="167">
        <v>8.0</v>
      </c>
      <c r="R135" s="167">
        <v>8.0</v>
      </c>
      <c r="S135" s="112"/>
      <c r="T135" s="3"/>
      <c r="U135" s="3"/>
      <c r="V135" s="3"/>
      <c r="W135" s="3"/>
      <c r="X135" s="3"/>
      <c r="Y135" s="3"/>
      <c r="Z135" s="3"/>
    </row>
    <row r="136">
      <c r="A136" s="213" t="s">
        <v>459</v>
      </c>
      <c r="B136" s="167" t="s">
        <v>457</v>
      </c>
      <c r="C136" s="214">
        <v>84.0</v>
      </c>
      <c r="D136" s="215">
        <f t="shared" si="1"/>
        <v>61.31386861</v>
      </c>
      <c r="E136" s="214">
        <v>67.0</v>
      </c>
      <c r="F136" s="215">
        <f t="shared" si="2"/>
        <v>79.76190476</v>
      </c>
      <c r="G136" s="214">
        <v>6.0</v>
      </c>
      <c r="H136" s="214">
        <v>2.0</v>
      </c>
      <c r="I136" s="214">
        <f t="shared" si="3"/>
        <v>8</v>
      </c>
      <c r="J136" s="214">
        <v>7.0</v>
      </c>
      <c r="K136" s="214">
        <v>2.0</v>
      </c>
      <c r="L136" s="214">
        <f t="shared" si="4"/>
        <v>9</v>
      </c>
      <c r="M136" s="214"/>
      <c r="N136" s="214">
        <v>14.0</v>
      </c>
      <c r="O136" s="167">
        <v>36.0</v>
      </c>
      <c r="P136" s="167">
        <v>7.0</v>
      </c>
      <c r="Q136" s="167">
        <v>3.0</v>
      </c>
      <c r="R136" s="167">
        <v>26.0</v>
      </c>
      <c r="S136" s="112"/>
      <c r="T136" s="3"/>
      <c r="U136" s="3"/>
      <c r="V136" s="3"/>
      <c r="W136" s="3"/>
      <c r="X136" s="3"/>
      <c r="Y136" s="3"/>
      <c r="Z136" s="3"/>
    </row>
    <row r="137">
      <c r="A137" s="213" t="s">
        <v>459</v>
      </c>
      <c r="B137" s="167" t="s">
        <v>457</v>
      </c>
      <c r="C137" s="214">
        <v>72.0</v>
      </c>
      <c r="D137" s="215">
        <f t="shared" si="1"/>
        <v>52.55474453</v>
      </c>
      <c r="E137" s="214">
        <v>63.0</v>
      </c>
      <c r="F137" s="215">
        <f t="shared" si="2"/>
        <v>87.5</v>
      </c>
      <c r="G137" s="214">
        <v>6.5</v>
      </c>
      <c r="H137" s="214">
        <v>2.0</v>
      </c>
      <c r="I137" s="214">
        <f t="shared" si="3"/>
        <v>8.5</v>
      </c>
      <c r="J137" s="214">
        <v>7.0</v>
      </c>
      <c r="K137" s="214">
        <v>2.0</v>
      </c>
      <c r="L137" s="214">
        <f t="shared" si="4"/>
        <v>9</v>
      </c>
      <c r="M137" s="214"/>
      <c r="N137" s="214">
        <v>15.0</v>
      </c>
      <c r="O137" s="167">
        <v>38.0</v>
      </c>
      <c r="P137" s="167">
        <v>22.0</v>
      </c>
      <c r="Q137" s="167">
        <v>13.0</v>
      </c>
      <c r="R137" s="167">
        <v>9.0</v>
      </c>
      <c r="S137" s="112"/>
      <c r="T137" s="3"/>
      <c r="U137" s="3"/>
      <c r="V137" s="3"/>
      <c r="W137" s="3"/>
      <c r="X137" s="3"/>
      <c r="Y137" s="3"/>
      <c r="Z137" s="3"/>
    </row>
    <row r="138">
      <c r="A138" s="213" t="s">
        <v>459</v>
      </c>
      <c r="B138" s="167" t="s">
        <v>457</v>
      </c>
      <c r="C138" s="214">
        <v>103.0</v>
      </c>
      <c r="D138" s="215">
        <f t="shared" si="1"/>
        <v>75.18248175</v>
      </c>
      <c r="E138" s="214">
        <v>79.0</v>
      </c>
      <c r="F138" s="215">
        <f t="shared" si="2"/>
        <v>76.69902913</v>
      </c>
      <c r="G138" s="214">
        <v>6.5</v>
      </c>
      <c r="H138" s="214">
        <v>2.0</v>
      </c>
      <c r="I138" s="214">
        <f t="shared" si="3"/>
        <v>8.5</v>
      </c>
      <c r="J138" s="214">
        <v>7.5</v>
      </c>
      <c r="K138" s="214">
        <v>2.0</v>
      </c>
      <c r="L138" s="214">
        <f t="shared" si="4"/>
        <v>9.5</v>
      </c>
      <c r="M138" s="214"/>
      <c r="N138" s="214">
        <v>16.0</v>
      </c>
      <c r="O138" s="167">
        <v>42.0</v>
      </c>
      <c r="P138" s="167">
        <v>12.0</v>
      </c>
      <c r="Q138" s="167">
        <v>12.0</v>
      </c>
      <c r="R138" s="167">
        <v>18.0</v>
      </c>
      <c r="S138" s="112"/>
      <c r="T138" s="3"/>
      <c r="U138" s="3"/>
      <c r="V138" s="3"/>
      <c r="W138" s="3"/>
      <c r="X138" s="3"/>
      <c r="Y138" s="3"/>
      <c r="Z138" s="3"/>
    </row>
    <row r="139">
      <c r="A139" s="213" t="s">
        <v>459</v>
      </c>
      <c r="B139" s="167" t="s">
        <v>457</v>
      </c>
      <c r="C139" s="214">
        <v>85.0</v>
      </c>
      <c r="D139" s="215">
        <f t="shared" si="1"/>
        <v>62.04379562</v>
      </c>
      <c r="E139" s="214">
        <v>68.0</v>
      </c>
      <c r="F139" s="215">
        <f t="shared" si="2"/>
        <v>80</v>
      </c>
      <c r="G139" s="214">
        <v>6.5</v>
      </c>
      <c r="H139" s="214">
        <v>2.0</v>
      </c>
      <c r="I139" s="214">
        <f t="shared" si="3"/>
        <v>8.5</v>
      </c>
      <c r="J139" s="214">
        <v>7.5</v>
      </c>
      <c r="K139" s="214">
        <v>2.0</v>
      </c>
      <c r="L139" s="214">
        <f t="shared" si="4"/>
        <v>9.5</v>
      </c>
      <c r="M139" s="214"/>
      <c r="N139" s="214">
        <v>17.0</v>
      </c>
      <c r="O139" s="167">
        <v>42.0</v>
      </c>
      <c r="P139" s="167">
        <v>23.0</v>
      </c>
      <c r="Q139" s="167">
        <v>5.0</v>
      </c>
      <c r="R139" s="167">
        <v>27.0</v>
      </c>
      <c r="S139" s="112"/>
      <c r="T139" s="3"/>
      <c r="U139" s="3"/>
      <c r="V139" s="3"/>
      <c r="W139" s="3"/>
      <c r="X139" s="3"/>
      <c r="Y139" s="3"/>
      <c r="Z139" s="3"/>
    </row>
    <row r="140">
      <c r="A140" s="213" t="s">
        <v>459</v>
      </c>
      <c r="B140" s="167" t="s">
        <v>457</v>
      </c>
      <c r="C140" s="214">
        <v>76.0</v>
      </c>
      <c r="D140" s="215">
        <f t="shared" si="1"/>
        <v>55.47445255</v>
      </c>
      <c r="E140" s="214">
        <v>56.0</v>
      </c>
      <c r="F140" s="215">
        <f t="shared" si="2"/>
        <v>73.68421053</v>
      </c>
      <c r="G140" s="214">
        <v>6.5</v>
      </c>
      <c r="H140" s="214">
        <v>2.0</v>
      </c>
      <c r="I140" s="214">
        <f t="shared" si="3"/>
        <v>8.5</v>
      </c>
      <c r="J140" s="214">
        <v>7.5</v>
      </c>
      <c r="K140" s="214">
        <v>2.0</v>
      </c>
      <c r="L140" s="214">
        <f t="shared" si="4"/>
        <v>9.5</v>
      </c>
      <c r="M140" s="214"/>
      <c r="N140" s="214">
        <v>18.0</v>
      </c>
      <c r="O140" s="167">
        <v>24.0</v>
      </c>
      <c r="P140" s="167">
        <v>57.0</v>
      </c>
      <c r="Q140" s="167">
        <v>9.0</v>
      </c>
      <c r="R140" s="167">
        <v>5.0</v>
      </c>
      <c r="S140" s="112"/>
      <c r="T140" s="3"/>
      <c r="U140" s="3"/>
      <c r="V140" s="3"/>
      <c r="W140" s="3"/>
      <c r="X140" s="3"/>
      <c r="Y140" s="3"/>
      <c r="Z140" s="3"/>
    </row>
    <row r="141">
      <c r="A141" s="213" t="s">
        <v>459</v>
      </c>
      <c r="B141" s="167" t="s">
        <v>457</v>
      </c>
      <c r="C141" s="214">
        <v>94.0</v>
      </c>
      <c r="D141" s="215">
        <f t="shared" si="1"/>
        <v>68.61313869</v>
      </c>
      <c r="E141" s="214">
        <v>85.0</v>
      </c>
      <c r="F141" s="215">
        <f t="shared" si="2"/>
        <v>90.42553191</v>
      </c>
      <c r="G141" s="214">
        <v>6.5</v>
      </c>
      <c r="H141" s="214">
        <v>2.0</v>
      </c>
      <c r="I141" s="214">
        <f t="shared" si="3"/>
        <v>8.5</v>
      </c>
      <c r="J141" s="214">
        <v>7.5</v>
      </c>
      <c r="K141" s="214">
        <v>2.0</v>
      </c>
      <c r="L141" s="214">
        <f t="shared" si="4"/>
        <v>9.5</v>
      </c>
      <c r="M141" s="214"/>
      <c r="N141" s="214">
        <v>19.0</v>
      </c>
      <c r="O141" s="167">
        <v>19.0</v>
      </c>
      <c r="P141" s="167">
        <v>37.0</v>
      </c>
      <c r="Q141" s="167">
        <v>12.0</v>
      </c>
      <c r="R141" s="167">
        <v>14.0</v>
      </c>
      <c r="S141" s="112"/>
      <c r="T141" s="3"/>
      <c r="U141" s="3"/>
      <c r="V141" s="3"/>
      <c r="W141" s="3"/>
      <c r="X141" s="3"/>
      <c r="Y141" s="3"/>
      <c r="Z141" s="3"/>
    </row>
    <row r="142">
      <c r="A142" s="216" t="s">
        <v>459</v>
      </c>
      <c r="B142" s="217" t="s">
        <v>457</v>
      </c>
      <c r="C142" s="218">
        <v>109.0</v>
      </c>
      <c r="D142" s="219">
        <f t="shared" si="1"/>
        <v>79.5620438</v>
      </c>
      <c r="E142" s="218">
        <v>94.0</v>
      </c>
      <c r="F142" s="219">
        <f t="shared" si="2"/>
        <v>86.23853211</v>
      </c>
      <c r="G142" s="218">
        <v>6.5</v>
      </c>
      <c r="H142" s="218">
        <v>2.0</v>
      </c>
      <c r="I142" s="218">
        <f t="shared" si="3"/>
        <v>8.5</v>
      </c>
      <c r="J142" s="218">
        <v>7.5</v>
      </c>
      <c r="K142" s="218">
        <v>2.0</v>
      </c>
      <c r="L142" s="218">
        <f t="shared" si="4"/>
        <v>9.5</v>
      </c>
      <c r="M142" s="218"/>
      <c r="N142" s="218">
        <v>20.0</v>
      </c>
      <c r="O142" s="217">
        <v>19.0</v>
      </c>
      <c r="P142" s="217">
        <v>12.0</v>
      </c>
      <c r="Q142" s="217">
        <v>3.0</v>
      </c>
      <c r="R142" s="217">
        <v>21.0</v>
      </c>
      <c r="S142" s="112"/>
      <c r="T142" s="3"/>
      <c r="U142" s="3"/>
      <c r="V142" s="3"/>
      <c r="W142" s="3"/>
      <c r="X142" s="3"/>
      <c r="Y142" s="3"/>
      <c r="Z142" s="3"/>
    </row>
    <row r="143">
      <c r="A143" s="213" t="s">
        <v>459</v>
      </c>
      <c r="B143" s="167" t="s">
        <v>457</v>
      </c>
      <c r="C143" s="214">
        <v>115.0</v>
      </c>
      <c r="D143" s="215">
        <f t="shared" si="1"/>
        <v>83.94160584</v>
      </c>
      <c r="E143" s="214">
        <v>99.0</v>
      </c>
      <c r="F143" s="215">
        <f t="shared" si="2"/>
        <v>86.08695652</v>
      </c>
      <c r="G143" s="214">
        <v>5.5</v>
      </c>
      <c r="H143" s="214">
        <v>2.0</v>
      </c>
      <c r="I143" s="214">
        <f t="shared" si="3"/>
        <v>7.5</v>
      </c>
      <c r="J143" s="214">
        <v>6.5</v>
      </c>
      <c r="K143" s="214">
        <v>2.0</v>
      </c>
      <c r="L143" s="214">
        <f t="shared" si="4"/>
        <v>8.5</v>
      </c>
      <c r="M143" s="214"/>
      <c r="N143" s="214">
        <v>1.0</v>
      </c>
      <c r="O143" s="167">
        <v>56.0</v>
      </c>
      <c r="P143" s="167">
        <v>4.0</v>
      </c>
      <c r="Q143" s="167">
        <v>11.0</v>
      </c>
      <c r="R143" s="167">
        <v>25.0</v>
      </c>
      <c r="S143" s="112"/>
      <c r="T143" s="3"/>
      <c r="U143" s="3"/>
      <c r="V143" s="3"/>
      <c r="W143" s="3"/>
      <c r="X143" s="3"/>
      <c r="Y143" s="3"/>
      <c r="Z143" s="3"/>
    </row>
    <row r="144">
      <c r="A144" s="213" t="s">
        <v>459</v>
      </c>
      <c r="B144" s="167" t="s">
        <v>457</v>
      </c>
      <c r="C144" s="214">
        <v>76.0</v>
      </c>
      <c r="D144" s="215">
        <f t="shared" si="1"/>
        <v>55.47445255</v>
      </c>
      <c r="E144" s="214">
        <v>68.0</v>
      </c>
      <c r="F144" s="215">
        <f t="shared" si="2"/>
        <v>89.47368421</v>
      </c>
      <c r="G144" s="214">
        <v>6.0</v>
      </c>
      <c r="H144" s="214">
        <v>2.0</v>
      </c>
      <c r="I144" s="214">
        <f t="shared" si="3"/>
        <v>8</v>
      </c>
      <c r="J144" s="214">
        <v>7.0</v>
      </c>
      <c r="K144" s="214">
        <v>1.5</v>
      </c>
      <c r="L144" s="214">
        <f t="shared" si="4"/>
        <v>8.5</v>
      </c>
      <c r="M144" s="214"/>
      <c r="N144" s="214">
        <v>2.0</v>
      </c>
      <c r="O144" s="167">
        <v>34.0</v>
      </c>
      <c r="P144" s="167">
        <v>42.0</v>
      </c>
      <c r="Q144" s="167">
        <v>4.0</v>
      </c>
      <c r="R144" s="167">
        <v>7.0</v>
      </c>
      <c r="S144" s="112"/>
      <c r="T144" s="3"/>
      <c r="U144" s="3"/>
      <c r="V144" s="3"/>
      <c r="W144" s="3"/>
      <c r="X144" s="3"/>
      <c r="Y144" s="3"/>
      <c r="Z144" s="3"/>
    </row>
    <row r="145">
      <c r="A145" s="213" t="s">
        <v>459</v>
      </c>
      <c r="B145" s="167" t="s">
        <v>457</v>
      </c>
      <c r="C145" s="214">
        <v>98.0</v>
      </c>
      <c r="D145" s="215">
        <f t="shared" si="1"/>
        <v>71.53284672</v>
      </c>
      <c r="E145" s="214">
        <v>82.0</v>
      </c>
      <c r="F145" s="215">
        <f t="shared" si="2"/>
        <v>83.67346939</v>
      </c>
      <c r="G145" s="214">
        <v>6.0</v>
      </c>
      <c r="H145" s="214">
        <v>2.0</v>
      </c>
      <c r="I145" s="214">
        <f t="shared" si="3"/>
        <v>8</v>
      </c>
      <c r="J145" s="214">
        <v>7.0</v>
      </c>
      <c r="K145" s="214">
        <v>2.0</v>
      </c>
      <c r="L145" s="214">
        <f t="shared" si="4"/>
        <v>9</v>
      </c>
      <c r="M145" s="214"/>
      <c r="N145" s="214">
        <v>3.0</v>
      </c>
      <c r="O145" s="167">
        <v>55.0</v>
      </c>
      <c r="P145" s="167">
        <v>28.0</v>
      </c>
      <c r="Q145" s="167">
        <v>10.0</v>
      </c>
      <c r="R145" s="167">
        <v>22.0</v>
      </c>
      <c r="S145" s="112"/>
      <c r="T145" s="3"/>
      <c r="U145" s="3"/>
      <c r="V145" s="3"/>
      <c r="W145" s="3"/>
      <c r="X145" s="3"/>
      <c r="Y145" s="3"/>
      <c r="Z145" s="3"/>
    </row>
    <row r="146">
      <c r="A146" s="213" t="s">
        <v>459</v>
      </c>
      <c r="B146" s="167" t="s">
        <v>457</v>
      </c>
      <c r="C146" s="214">
        <v>37.0</v>
      </c>
      <c r="D146" s="215">
        <f t="shared" si="1"/>
        <v>27.00729927</v>
      </c>
      <c r="E146" s="214">
        <v>31.0</v>
      </c>
      <c r="F146" s="215">
        <f t="shared" si="2"/>
        <v>83.78378378</v>
      </c>
      <c r="G146" s="214">
        <v>6.0</v>
      </c>
      <c r="H146" s="214">
        <v>2.0</v>
      </c>
      <c r="I146" s="214">
        <f t="shared" si="3"/>
        <v>8</v>
      </c>
      <c r="J146" s="214">
        <v>7.0</v>
      </c>
      <c r="K146" s="214">
        <v>2.0</v>
      </c>
      <c r="L146" s="214">
        <f t="shared" si="4"/>
        <v>9</v>
      </c>
      <c r="M146" s="214"/>
      <c r="N146" s="214">
        <v>4.0</v>
      </c>
      <c r="O146" s="167">
        <v>37.0</v>
      </c>
      <c r="P146" s="167">
        <v>55.0</v>
      </c>
      <c r="Q146" s="167">
        <v>6.0</v>
      </c>
      <c r="R146" s="167">
        <v>15.0</v>
      </c>
      <c r="S146" s="112"/>
      <c r="T146" s="3"/>
      <c r="U146" s="3"/>
      <c r="V146" s="3"/>
      <c r="W146" s="3"/>
      <c r="X146" s="3"/>
      <c r="Y146" s="3"/>
      <c r="Z146" s="3"/>
    </row>
    <row r="147">
      <c r="A147" s="213" t="s">
        <v>459</v>
      </c>
      <c r="B147" s="167" t="s">
        <v>457</v>
      </c>
      <c r="C147" s="214">
        <v>126.0</v>
      </c>
      <c r="D147" s="215">
        <f t="shared" si="1"/>
        <v>91.97080292</v>
      </c>
      <c r="E147" s="214">
        <v>110.0</v>
      </c>
      <c r="F147" s="215">
        <f t="shared" si="2"/>
        <v>87.3015873</v>
      </c>
      <c r="G147" s="214">
        <v>6.0</v>
      </c>
      <c r="H147" s="214">
        <v>2.0</v>
      </c>
      <c r="I147" s="214">
        <f t="shared" si="3"/>
        <v>8</v>
      </c>
      <c r="J147" s="214">
        <v>7.0</v>
      </c>
      <c r="K147" s="214">
        <v>2.0</v>
      </c>
      <c r="L147" s="214">
        <f t="shared" si="4"/>
        <v>9</v>
      </c>
      <c r="M147" s="214"/>
      <c r="N147" s="214">
        <v>5.0</v>
      </c>
      <c r="O147" s="167">
        <v>25.0</v>
      </c>
      <c r="P147" s="167">
        <v>37.0</v>
      </c>
      <c r="Q147" s="167">
        <v>12.0</v>
      </c>
      <c r="R147" s="167">
        <v>4.0</v>
      </c>
      <c r="S147" s="112"/>
      <c r="T147" s="3"/>
      <c r="U147" s="3"/>
      <c r="V147" s="3"/>
      <c r="W147" s="3"/>
      <c r="X147" s="3"/>
      <c r="Y147" s="3"/>
      <c r="Z147" s="3"/>
    </row>
    <row r="148">
      <c r="A148" s="213" t="s">
        <v>459</v>
      </c>
      <c r="B148" s="167" t="s">
        <v>457</v>
      </c>
      <c r="C148" s="214">
        <v>104.0</v>
      </c>
      <c r="D148" s="215">
        <f t="shared" si="1"/>
        <v>75.91240876</v>
      </c>
      <c r="E148" s="214">
        <v>89.0</v>
      </c>
      <c r="F148" s="215">
        <f t="shared" si="2"/>
        <v>85.57692308</v>
      </c>
      <c r="G148" s="214">
        <v>6.0</v>
      </c>
      <c r="H148" s="214">
        <v>2.0</v>
      </c>
      <c r="I148" s="214">
        <f t="shared" si="3"/>
        <v>8</v>
      </c>
      <c r="J148" s="214">
        <v>7.0</v>
      </c>
      <c r="K148" s="214">
        <v>2.0</v>
      </c>
      <c r="L148" s="214">
        <f t="shared" si="4"/>
        <v>9</v>
      </c>
      <c r="M148" s="214"/>
      <c r="N148" s="214">
        <v>6.0</v>
      </c>
      <c r="O148" s="167">
        <v>51.0</v>
      </c>
      <c r="P148" s="167">
        <v>47.0</v>
      </c>
      <c r="Q148" s="167">
        <v>18.0</v>
      </c>
      <c r="R148" s="167">
        <v>20.0</v>
      </c>
      <c r="S148" s="112"/>
      <c r="T148" s="3"/>
      <c r="U148" s="3"/>
      <c r="V148" s="3"/>
      <c r="W148" s="3"/>
      <c r="X148" s="3"/>
      <c r="Y148" s="3"/>
      <c r="Z148" s="3"/>
    </row>
    <row r="149">
      <c r="A149" s="213" t="s">
        <v>459</v>
      </c>
      <c r="B149" s="167" t="s">
        <v>457</v>
      </c>
      <c r="C149" s="214">
        <v>86.0</v>
      </c>
      <c r="D149" s="215">
        <f t="shared" si="1"/>
        <v>62.77372263</v>
      </c>
      <c r="E149" s="214">
        <v>73.0</v>
      </c>
      <c r="F149" s="215">
        <f t="shared" si="2"/>
        <v>84.88372093</v>
      </c>
      <c r="G149" s="214">
        <v>6.0</v>
      </c>
      <c r="H149" s="214">
        <v>2.0</v>
      </c>
      <c r="I149" s="214">
        <f t="shared" si="3"/>
        <v>8</v>
      </c>
      <c r="J149" s="214">
        <v>7.0</v>
      </c>
      <c r="K149" s="214">
        <v>2.0</v>
      </c>
      <c r="L149" s="214">
        <f t="shared" si="4"/>
        <v>9</v>
      </c>
      <c r="M149" s="214"/>
      <c r="N149" s="214">
        <v>7.0</v>
      </c>
      <c r="O149" s="167">
        <v>28.0</v>
      </c>
      <c r="P149" s="167">
        <v>43.0</v>
      </c>
      <c r="Q149" s="167">
        <v>12.0</v>
      </c>
      <c r="R149" s="167">
        <v>24.0</v>
      </c>
      <c r="S149" s="112"/>
      <c r="T149" s="3"/>
      <c r="U149" s="3"/>
      <c r="V149" s="3"/>
      <c r="W149" s="3"/>
      <c r="X149" s="3"/>
      <c r="Y149" s="3"/>
      <c r="Z149" s="3"/>
    </row>
    <row r="150">
      <c r="A150" s="213" t="s">
        <v>459</v>
      </c>
      <c r="B150" s="167" t="s">
        <v>457</v>
      </c>
      <c r="C150" s="214">
        <v>94.0</v>
      </c>
      <c r="D150" s="215">
        <f t="shared" si="1"/>
        <v>68.61313869</v>
      </c>
      <c r="E150" s="214">
        <v>76.0</v>
      </c>
      <c r="F150" s="215">
        <f t="shared" si="2"/>
        <v>80.85106383</v>
      </c>
      <c r="G150" s="214">
        <v>6.0</v>
      </c>
      <c r="H150" s="214">
        <v>2.0</v>
      </c>
      <c r="I150" s="214">
        <f t="shared" si="3"/>
        <v>8</v>
      </c>
      <c r="J150" s="214">
        <v>7.0</v>
      </c>
      <c r="K150" s="214">
        <v>2.0</v>
      </c>
      <c r="L150" s="214">
        <f t="shared" si="4"/>
        <v>9</v>
      </c>
      <c r="M150" s="214"/>
      <c r="N150" s="214">
        <v>8.0</v>
      </c>
      <c r="O150" s="167">
        <v>34.0</v>
      </c>
      <c r="P150" s="167">
        <v>15.0</v>
      </c>
      <c r="Q150" s="167">
        <v>4.0</v>
      </c>
      <c r="R150" s="167">
        <v>29.0</v>
      </c>
      <c r="S150" s="112"/>
      <c r="T150" s="3"/>
      <c r="U150" s="3"/>
      <c r="V150" s="3"/>
      <c r="W150" s="3"/>
      <c r="X150" s="3"/>
      <c r="Y150" s="3"/>
      <c r="Z150" s="3"/>
    </row>
    <row r="151">
      <c r="A151" s="213" t="s">
        <v>459</v>
      </c>
      <c r="B151" s="167" t="s">
        <v>457</v>
      </c>
      <c r="C151" s="214">
        <v>62.0</v>
      </c>
      <c r="D151" s="215">
        <f t="shared" si="1"/>
        <v>45.25547445</v>
      </c>
      <c r="E151" s="214">
        <v>50.0</v>
      </c>
      <c r="F151" s="215">
        <f t="shared" si="2"/>
        <v>80.64516129</v>
      </c>
      <c r="G151" s="214">
        <v>6.0</v>
      </c>
      <c r="H151" s="214">
        <v>2.0</v>
      </c>
      <c r="I151" s="214">
        <f t="shared" si="3"/>
        <v>8</v>
      </c>
      <c r="J151" s="214">
        <v>7.0</v>
      </c>
      <c r="K151" s="214">
        <v>2.0</v>
      </c>
      <c r="L151" s="214">
        <f t="shared" si="4"/>
        <v>9</v>
      </c>
      <c r="M151" s="214"/>
      <c r="N151" s="214">
        <v>9.0</v>
      </c>
      <c r="O151" s="167">
        <v>17.0</v>
      </c>
      <c r="P151" s="167">
        <v>27.0</v>
      </c>
      <c r="Q151" s="167">
        <v>11.0</v>
      </c>
      <c r="R151" s="167">
        <v>17.0</v>
      </c>
      <c r="S151" s="112"/>
      <c r="T151" s="3"/>
      <c r="U151" s="3"/>
      <c r="V151" s="3"/>
      <c r="W151" s="3"/>
      <c r="X151" s="3"/>
      <c r="Y151" s="3"/>
      <c r="Z151" s="3"/>
    </row>
    <row r="152">
      <c r="A152" s="213" t="s">
        <v>459</v>
      </c>
      <c r="B152" s="167" t="s">
        <v>457</v>
      </c>
      <c r="C152" s="214">
        <v>83.0</v>
      </c>
      <c r="D152" s="215">
        <f t="shared" si="1"/>
        <v>60.58394161</v>
      </c>
      <c r="E152" s="214">
        <v>69.0</v>
      </c>
      <c r="F152" s="215">
        <f t="shared" si="2"/>
        <v>83.13253012</v>
      </c>
      <c r="G152" s="214">
        <v>6.0</v>
      </c>
      <c r="H152" s="214">
        <v>2.0</v>
      </c>
      <c r="I152" s="214">
        <f t="shared" si="3"/>
        <v>8</v>
      </c>
      <c r="J152" s="214">
        <v>7.0</v>
      </c>
      <c r="K152" s="214">
        <v>2.0</v>
      </c>
      <c r="L152" s="214">
        <f t="shared" si="4"/>
        <v>9</v>
      </c>
      <c r="M152" s="214"/>
      <c r="N152" s="214">
        <v>10.0</v>
      </c>
      <c r="O152" s="167">
        <v>47.0</v>
      </c>
      <c r="P152" s="167">
        <v>27.0</v>
      </c>
      <c r="Q152" s="167">
        <v>11.0</v>
      </c>
      <c r="R152" s="167">
        <v>14.0</v>
      </c>
      <c r="S152" s="112"/>
      <c r="T152" s="3"/>
      <c r="U152" s="3"/>
      <c r="V152" s="3"/>
      <c r="W152" s="3"/>
      <c r="X152" s="3"/>
      <c r="Y152" s="3"/>
      <c r="Z152" s="3"/>
    </row>
    <row r="153">
      <c r="A153" s="213" t="s">
        <v>459</v>
      </c>
      <c r="B153" s="167" t="s">
        <v>457</v>
      </c>
      <c r="C153" s="214">
        <v>95.0</v>
      </c>
      <c r="D153" s="215">
        <f t="shared" si="1"/>
        <v>69.34306569</v>
      </c>
      <c r="E153" s="214">
        <v>85.0</v>
      </c>
      <c r="F153" s="215">
        <f t="shared" si="2"/>
        <v>89.47368421</v>
      </c>
      <c r="G153" s="214">
        <v>6.0</v>
      </c>
      <c r="H153" s="214">
        <v>2.0</v>
      </c>
      <c r="I153" s="214">
        <f t="shared" si="3"/>
        <v>8</v>
      </c>
      <c r="J153" s="214">
        <v>7.0</v>
      </c>
      <c r="K153" s="214">
        <v>2.0</v>
      </c>
      <c r="L153" s="214">
        <f t="shared" si="4"/>
        <v>9</v>
      </c>
      <c r="M153" s="214"/>
      <c r="N153" s="214">
        <v>11.0</v>
      </c>
      <c r="O153" s="167">
        <v>2.0</v>
      </c>
      <c r="P153" s="167">
        <v>28.0</v>
      </c>
      <c r="Q153" s="167">
        <v>8.0</v>
      </c>
      <c r="R153" s="167">
        <v>27.0</v>
      </c>
      <c r="S153" s="112"/>
      <c r="T153" s="3"/>
      <c r="U153" s="3"/>
      <c r="V153" s="3"/>
      <c r="W153" s="3"/>
      <c r="X153" s="3"/>
      <c r="Y153" s="3"/>
      <c r="Z153" s="3"/>
    </row>
    <row r="154">
      <c r="A154" s="213" t="s">
        <v>459</v>
      </c>
      <c r="B154" s="167" t="s">
        <v>457</v>
      </c>
      <c r="C154" s="214">
        <v>108.0</v>
      </c>
      <c r="D154" s="215">
        <f t="shared" si="1"/>
        <v>78.83211679</v>
      </c>
      <c r="E154" s="214">
        <v>82.0</v>
      </c>
      <c r="F154" s="215">
        <f t="shared" si="2"/>
        <v>75.92592593</v>
      </c>
      <c r="G154" s="214">
        <v>6.0</v>
      </c>
      <c r="H154" s="214">
        <v>2.0</v>
      </c>
      <c r="I154" s="214">
        <f t="shared" si="3"/>
        <v>8</v>
      </c>
      <c r="J154" s="214">
        <v>7.0</v>
      </c>
      <c r="K154" s="214">
        <v>2.0</v>
      </c>
      <c r="L154" s="214">
        <f t="shared" si="4"/>
        <v>9</v>
      </c>
      <c r="M154" s="214"/>
      <c r="N154" s="214">
        <v>12.0</v>
      </c>
      <c r="O154" s="167">
        <v>31.0</v>
      </c>
      <c r="P154" s="167">
        <v>28.0</v>
      </c>
      <c r="Q154" s="167">
        <v>11.0</v>
      </c>
      <c r="R154" s="167">
        <v>1.0</v>
      </c>
      <c r="S154" s="112"/>
      <c r="T154" s="3"/>
      <c r="U154" s="3"/>
      <c r="V154" s="3"/>
      <c r="W154" s="3"/>
      <c r="X154" s="3"/>
      <c r="Y154" s="3"/>
      <c r="Z154" s="3"/>
    </row>
    <row r="155">
      <c r="A155" s="213" t="s">
        <v>459</v>
      </c>
      <c r="B155" s="167" t="s">
        <v>457</v>
      </c>
      <c r="C155" s="214">
        <v>84.0</v>
      </c>
      <c r="D155" s="215">
        <f t="shared" si="1"/>
        <v>61.31386861</v>
      </c>
      <c r="E155" s="214">
        <v>71.0</v>
      </c>
      <c r="F155" s="215">
        <f t="shared" si="2"/>
        <v>84.52380952</v>
      </c>
      <c r="G155" s="214">
        <v>6.0</v>
      </c>
      <c r="H155" s="214">
        <v>2.0</v>
      </c>
      <c r="I155" s="214">
        <f t="shared" si="3"/>
        <v>8</v>
      </c>
      <c r="J155" s="214">
        <v>7.0</v>
      </c>
      <c r="K155" s="214">
        <v>2.0</v>
      </c>
      <c r="L155" s="214">
        <f t="shared" si="4"/>
        <v>9</v>
      </c>
      <c r="M155" s="214"/>
      <c r="N155" s="214">
        <v>13.0</v>
      </c>
      <c r="O155" s="167">
        <v>34.0</v>
      </c>
      <c r="P155" s="167">
        <v>26.0</v>
      </c>
      <c r="Q155" s="167">
        <v>14.0</v>
      </c>
      <c r="R155" s="167">
        <v>19.0</v>
      </c>
      <c r="S155" s="112"/>
      <c r="T155" s="3"/>
      <c r="U155" s="3"/>
      <c r="V155" s="3"/>
      <c r="W155" s="3"/>
      <c r="X155" s="3"/>
      <c r="Y155" s="3"/>
      <c r="Z155" s="3"/>
    </row>
    <row r="156">
      <c r="A156" s="213" t="s">
        <v>459</v>
      </c>
      <c r="B156" s="167" t="s">
        <v>457</v>
      </c>
      <c r="C156" s="214">
        <v>99.0</v>
      </c>
      <c r="D156" s="215">
        <f t="shared" si="1"/>
        <v>72.26277372</v>
      </c>
      <c r="E156" s="214">
        <v>74.0</v>
      </c>
      <c r="F156" s="215">
        <f t="shared" si="2"/>
        <v>74.74747475</v>
      </c>
      <c r="G156" s="214">
        <v>6.0</v>
      </c>
      <c r="H156" s="214">
        <v>2.0</v>
      </c>
      <c r="I156" s="214">
        <f t="shared" si="3"/>
        <v>8</v>
      </c>
      <c r="J156" s="214">
        <v>7.0</v>
      </c>
      <c r="K156" s="214">
        <v>2.0</v>
      </c>
      <c r="L156" s="214">
        <f t="shared" si="4"/>
        <v>9</v>
      </c>
      <c r="M156" s="214"/>
      <c r="N156" s="214">
        <v>14.0</v>
      </c>
      <c r="O156" s="167">
        <v>55.0</v>
      </c>
      <c r="P156" s="167">
        <v>15.0</v>
      </c>
      <c r="Q156" s="167">
        <v>11.0</v>
      </c>
      <c r="R156" s="167">
        <v>20.0</v>
      </c>
      <c r="S156" s="112"/>
      <c r="T156" s="3"/>
      <c r="U156" s="3"/>
      <c r="V156" s="3"/>
      <c r="W156" s="3"/>
      <c r="X156" s="3"/>
      <c r="Y156" s="3"/>
      <c r="Z156" s="3"/>
    </row>
    <row r="157">
      <c r="A157" s="213" t="s">
        <v>459</v>
      </c>
      <c r="B157" s="167" t="s">
        <v>457</v>
      </c>
      <c r="C157" s="214">
        <v>93.0</v>
      </c>
      <c r="D157" s="215">
        <f t="shared" si="1"/>
        <v>67.88321168</v>
      </c>
      <c r="E157" s="214">
        <v>80.0</v>
      </c>
      <c r="F157" s="215">
        <f t="shared" si="2"/>
        <v>86.02150538</v>
      </c>
      <c r="G157" s="214">
        <v>6.5</v>
      </c>
      <c r="H157" s="214">
        <v>2.0</v>
      </c>
      <c r="I157" s="214">
        <f t="shared" si="3"/>
        <v>8.5</v>
      </c>
      <c r="J157" s="214">
        <v>7.5</v>
      </c>
      <c r="K157" s="214">
        <v>2.0</v>
      </c>
      <c r="L157" s="214">
        <f t="shared" si="4"/>
        <v>9.5</v>
      </c>
      <c r="M157" s="214"/>
      <c r="N157" s="214">
        <v>15.0</v>
      </c>
      <c r="O157" s="167">
        <v>41.0</v>
      </c>
      <c r="P157" s="167">
        <v>35.0</v>
      </c>
      <c r="Q157" s="167">
        <v>7.0</v>
      </c>
      <c r="R157" s="167">
        <v>8.0</v>
      </c>
      <c r="S157" s="112"/>
      <c r="T157" s="3"/>
      <c r="U157" s="3"/>
      <c r="V157" s="3"/>
      <c r="W157" s="3"/>
      <c r="X157" s="3"/>
      <c r="Y157" s="3"/>
      <c r="Z157" s="3"/>
    </row>
    <row r="158">
      <c r="A158" s="213" t="s">
        <v>459</v>
      </c>
      <c r="B158" s="167" t="s">
        <v>457</v>
      </c>
      <c r="C158" s="214">
        <v>113.0</v>
      </c>
      <c r="D158" s="215">
        <f t="shared" si="1"/>
        <v>82.48175182</v>
      </c>
      <c r="E158" s="214">
        <v>96.0</v>
      </c>
      <c r="F158" s="215">
        <f t="shared" si="2"/>
        <v>84.95575221</v>
      </c>
      <c r="G158" s="214">
        <v>6.5</v>
      </c>
      <c r="H158" s="214">
        <v>2.0</v>
      </c>
      <c r="I158" s="214">
        <f t="shared" si="3"/>
        <v>8.5</v>
      </c>
      <c r="J158" s="214">
        <v>7.5</v>
      </c>
      <c r="K158" s="214">
        <v>2.0</v>
      </c>
      <c r="L158" s="214">
        <f t="shared" si="4"/>
        <v>9.5</v>
      </c>
      <c r="M158" s="214"/>
      <c r="N158" s="214">
        <v>16.0</v>
      </c>
      <c r="O158" s="167">
        <v>7.0</v>
      </c>
      <c r="P158" s="167">
        <v>29.0</v>
      </c>
      <c r="Q158" s="167">
        <v>15.0</v>
      </c>
      <c r="R158" s="167">
        <v>26.0</v>
      </c>
      <c r="S158" s="112"/>
      <c r="T158" s="3"/>
      <c r="U158" s="3"/>
      <c r="V158" s="3"/>
      <c r="W158" s="3"/>
      <c r="X158" s="3"/>
      <c r="Y158" s="3"/>
      <c r="Z158" s="3"/>
    </row>
    <row r="159">
      <c r="A159" s="213" t="s">
        <v>459</v>
      </c>
      <c r="B159" s="167" t="s">
        <v>457</v>
      </c>
      <c r="C159" s="214">
        <v>94.0</v>
      </c>
      <c r="D159" s="215">
        <f t="shared" si="1"/>
        <v>68.61313869</v>
      </c>
      <c r="E159" s="214">
        <v>82.0</v>
      </c>
      <c r="F159" s="215">
        <f t="shared" si="2"/>
        <v>87.23404255</v>
      </c>
      <c r="G159" s="214">
        <v>6.5</v>
      </c>
      <c r="H159" s="214">
        <v>2.0</v>
      </c>
      <c r="I159" s="214">
        <f t="shared" si="3"/>
        <v>8.5</v>
      </c>
      <c r="J159" s="214">
        <v>7.5</v>
      </c>
      <c r="K159" s="214">
        <v>2.0</v>
      </c>
      <c r="L159" s="214">
        <f t="shared" si="4"/>
        <v>9.5</v>
      </c>
      <c r="M159" s="214"/>
      <c r="N159" s="214">
        <v>17.0</v>
      </c>
      <c r="O159" s="167">
        <v>62.0</v>
      </c>
      <c r="P159" s="167">
        <v>23.0</v>
      </c>
      <c r="Q159" s="167">
        <v>7.0</v>
      </c>
      <c r="R159" s="167">
        <v>25.0</v>
      </c>
      <c r="S159" s="112"/>
      <c r="T159" s="3"/>
      <c r="U159" s="3"/>
      <c r="V159" s="3"/>
      <c r="W159" s="3"/>
      <c r="X159" s="3"/>
      <c r="Y159" s="3"/>
      <c r="Z159" s="3"/>
    </row>
    <row r="160">
      <c r="A160" s="213" t="s">
        <v>459</v>
      </c>
      <c r="B160" s="167" t="s">
        <v>457</v>
      </c>
      <c r="C160" s="214">
        <v>55.0</v>
      </c>
      <c r="D160" s="215">
        <f t="shared" si="1"/>
        <v>40.1459854</v>
      </c>
      <c r="E160" s="214">
        <v>43.0</v>
      </c>
      <c r="F160" s="215">
        <f t="shared" si="2"/>
        <v>78.18181818</v>
      </c>
      <c r="G160" s="214">
        <v>6.5</v>
      </c>
      <c r="H160" s="214">
        <v>2.0</v>
      </c>
      <c r="I160" s="214">
        <f t="shared" si="3"/>
        <v>8.5</v>
      </c>
      <c r="J160" s="214">
        <v>7.5</v>
      </c>
      <c r="K160" s="214">
        <v>2.0</v>
      </c>
      <c r="L160" s="214">
        <f t="shared" si="4"/>
        <v>9.5</v>
      </c>
      <c r="M160" s="214"/>
      <c r="N160" s="214">
        <v>18.0</v>
      </c>
      <c r="O160" s="167">
        <v>39.0</v>
      </c>
      <c r="P160" s="167">
        <v>57.0</v>
      </c>
      <c r="Q160" s="167">
        <v>17.0</v>
      </c>
      <c r="R160" s="167">
        <v>21.0</v>
      </c>
      <c r="S160" s="112"/>
      <c r="T160" s="3"/>
      <c r="U160" s="3"/>
      <c r="V160" s="3"/>
      <c r="W160" s="3"/>
      <c r="X160" s="3"/>
      <c r="Y160" s="3"/>
      <c r="Z160" s="3"/>
    </row>
    <row r="161">
      <c r="A161" s="213" t="s">
        <v>459</v>
      </c>
      <c r="B161" s="167" t="s">
        <v>457</v>
      </c>
      <c r="C161" s="214">
        <v>89.0</v>
      </c>
      <c r="D161" s="215">
        <f t="shared" si="1"/>
        <v>64.96350365</v>
      </c>
      <c r="E161" s="214">
        <v>71.0</v>
      </c>
      <c r="F161" s="215">
        <f t="shared" si="2"/>
        <v>79.7752809</v>
      </c>
      <c r="G161" s="214">
        <v>6.5</v>
      </c>
      <c r="H161" s="214">
        <v>2.0</v>
      </c>
      <c r="I161" s="214">
        <f t="shared" si="3"/>
        <v>8.5</v>
      </c>
      <c r="J161" s="214">
        <v>7.5</v>
      </c>
      <c r="K161" s="214">
        <v>2.0</v>
      </c>
      <c r="L161" s="214">
        <f t="shared" si="4"/>
        <v>9.5</v>
      </c>
      <c r="M161" s="214"/>
      <c r="N161" s="214">
        <v>19.0</v>
      </c>
      <c r="O161" s="167">
        <v>31.0</v>
      </c>
      <c r="P161" s="167">
        <v>8.0</v>
      </c>
      <c r="Q161" s="167">
        <v>12.0</v>
      </c>
      <c r="R161" s="167">
        <v>21.0</v>
      </c>
      <c r="S161" s="112"/>
      <c r="T161" s="3"/>
      <c r="U161" s="3"/>
      <c r="V161" s="3"/>
      <c r="W161" s="3"/>
      <c r="X161" s="3"/>
      <c r="Y161" s="3"/>
      <c r="Z161" s="3"/>
    </row>
    <row r="162">
      <c r="A162" s="216" t="s">
        <v>459</v>
      </c>
      <c r="B162" s="217" t="s">
        <v>457</v>
      </c>
      <c r="C162" s="218">
        <v>96.0</v>
      </c>
      <c r="D162" s="219">
        <f t="shared" si="1"/>
        <v>70.0729927</v>
      </c>
      <c r="E162" s="218">
        <v>77.0</v>
      </c>
      <c r="F162" s="219">
        <f t="shared" si="2"/>
        <v>80.20833333</v>
      </c>
      <c r="G162" s="218">
        <v>6.5</v>
      </c>
      <c r="H162" s="218">
        <v>2.0</v>
      </c>
      <c r="I162" s="218">
        <f t="shared" si="3"/>
        <v>8.5</v>
      </c>
      <c r="J162" s="218">
        <v>7.5</v>
      </c>
      <c r="K162" s="218">
        <v>2.0</v>
      </c>
      <c r="L162" s="218">
        <f t="shared" si="4"/>
        <v>9.5</v>
      </c>
      <c r="M162" s="218"/>
      <c r="N162" s="218">
        <v>20.0</v>
      </c>
      <c r="O162" s="217">
        <v>45.0</v>
      </c>
      <c r="P162" s="217">
        <v>33.0</v>
      </c>
      <c r="Q162" s="217">
        <v>18.0</v>
      </c>
      <c r="R162" s="217">
        <v>30.0</v>
      </c>
      <c r="S162" s="112"/>
      <c r="T162" s="3"/>
      <c r="U162" s="3"/>
      <c r="V162" s="3"/>
      <c r="W162" s="3"/>
      <c r="X162" s="3"/>
      <c r="Y162" s="3"/>
      <c r="Z162" s="3"/>
    </row>
    <row r="163">
      <c r="A163" s="213" t="s">
        <v>459</v>
      </c>
      <c r="B163" s="167" t="s">
        <v>457</v>
      </c>
      <c r="C163" s="214">
        <v>87.0</v>
      </c>
      <c r="D163" s="215">
        <f t="shared" si="1"/>
        <v>63.50364964</v>
      </c>
      <c r="E163" s="214">
        <v>73.0</v>
      </c>
      <c r="F163" s="215">
        <f t="shared" si="2"/>
        <v>83.90804598</v>
      </c>
      <c r="G163" s="214">
        <v>5.5</v>
      </c>
      <c r="H163" s="214">
        <v>2.0</v>
      </c>
      <c r="I163" s="214">
        <f t="shared" si="3"/>
        <v>7.5</v>
      </c>
      <c r="J163" s="214">
        <v>6.5</v>
      </c>
      <c r="K163" s="214">
        <v>2.0</v>
      </c>
      <c r="L163" s="214">
        <f t="shared" si="4"/>
        <v>8.5</v>
      </c>
      <c r="M163" s="214"/>
      <c r="N163" s="214">
        <v>1.0</v>
      </c>
      <c r="O163" s="167">
        <v>5.0</v>
      </c>
      <c r="P163" s="167">
        <v>18.0</v>
      </c>
      <c r="Q163" s="167">
        <v>11.0</v>
      </c>
      <c r="R163" s="167">
        <v>14.0</v>
      </c>
      <c r="S163" s="112"/>
      <c r="T163" s="3"/>
      <c r="U163" s="3"/>
      <c r="V163" s="3"/>
      <c r="W163" s="3"/>
      <c r="X163" s="3"/>
      <c r="Y163" s="3"/>
      <c r="Z163" s="3"/>
    </row>
    <row r="164">
      <c r="A164" s="213" t="s">
        <v>459</v>
      </c>
      <c r="B164" s="167" t="s">
        <v>457</v>
      </c>
      <c r="C164" s="214">
        <v>82.0</v>
      </c>
      <c r="D164" s="215">
        <f t="shared" si="1"/>
        <v>59.8540146</v>
      </c>
      <c r="E164" s="214">
        <v>65.0</v>
      </c>
      <c r="F164" s="215">
        <f t="shared" si="2"/>
        <v>79.26829268</v>
      </c>
      <c r="G164" s="214">
        <v>5.5</v>
      </c>
      <c r="H164" s="214">
        <v>2.0</v>
      </c>
      <c r="I164" s="214">
        <f t="shared" si="3"/>
        <v>7.5</v>
      </c>
      <c r="J164" s="214">
        <v>6.5</v>
      </c>
      <c r="K164" s="214">
        <v>2.0</v>
      </c>
      <c r="L164" s="214">
        <f t="shared" si="4"/>
        <v>8.5</v>
      </c>
      <c r="M164" s="214"/>
      <c r="N164" s="214">
        <v>2.0</v>
      </c>
      <c r="O164" s="167">
        <v>11.0</v>
      </c>
      <c r="P164" s="167">
        <v>25.0</v>
      </c>
      <c r="Q164" s="167">
        <v>6.0</v>
      </c>
      <c r="R164" s="167">
        <v>26.0</v>
      </c>
      <c r="S164" s="112"/>
      <c r="T164" s="3"/>
      <c r="U164" s="3"/>
      <c r="V164" s="3"/>
      <c r="W164" s="3"/>
      <c r="X164" s="3"/>
      <c r="Y164" s="3"/>
      <c r="Z164" s="3"/>
    </row>
    <row r="165">
      <c r="A165" s="213" t="s">
        <v>459</v>
      </c>
      <c r="B165" s="167" t="s">
        <v>457</v>
      </c>
      <c r="C165" s="214">
        <v>128.0</v>
      </c>
      <c r="D165" s="215">
        <f t="shared" si="1"/>
        <v>93.43065693</v>
      </c>
      <c r="E165" s="214">
        <v>103.0</v>
      </c>
      <c r="F165" s="215">
        <f t="shared" si="2"/>
        <v>80.46875</v>
      </c>
      <c r="G165" s="214">
        <v>6.0</v>
      </c>
      <c r="H165" s="214">
        <v>2.0</v>
      </c>
      <c r="I165" s="214">
        <f t="shared" si="3"/>
        <v>8</v>
      </c>
      <c r="J165" s="214">
        <v>7.0</v>
      </c>
      <c r="K165" s="214">
        <v>2.0</v>
      </c>
      <c r="L165" s="214">
        <f t="shared" si="4"/>
        <v>9</v>
      </c>
      <c r="M165" s="214"/>
      <c r="N165" s="214">
        <v>3.0</v>
      </c>
      <c r="O165" s="167">
        <v>42.0</v>
      </c>
      <c r="P165" s="167">
        <v>27.0</v>
      </c>
      <c r="Q165" s="167">
        <v>19.0</v>
      </c>
      <c r="R165" s="167">
        <v>25.0</v>
      </c>
      <c r="S165" s="112"/>
      <c r="T165" s="3"/>
      <c r="U165" s="3"/>
      <c r="V165" s="3"/>
      <c r="W165" s="3"/>
      <c r="X165" s="3"/>
      <c r="Y165" s="3"/>
      <c r="Z165" s="3"/>
    </row>
    <row r="166">
      <c r="A166" s="213" t="s">
        <v>459</v>
      </c>
      <c r="B166" s="167" t="s">
        <v>457</v>
      </c>
      <c r="C166" s="214">
        <v>90.0</v>
      </c>
      <c r="D166" s="215">
        <f t="shared" si="1"/>
        <v>65.69343066</v>
      </c>
      <c r="E166" s="214">
        <v>79.0</v>
      </c>
      <c r="F166" s="215">
        <f t="shared" si="2"/>
        <v>87.77777778</v>
      </c>
      <c r="G166" s="214">
        <v>6.0</v>
      </c>
      <c r="H166" s="214">
        <v>2.0</v>
      </c>
      <c r="I166" s="214">
        <f t="shared" si="3"/>
        <v>8</v>
      </c>
      <c r="J166" s="214">
        <v>7.0</v>
      </c>
      <c r="K166" s="214">
        <v>2.0</v>
      </c>
      <c r="L166" s="214">
        <f t="shared" si="4"/>
        <v>9</v>
      </c>
      <c r="M166" s="214"/>
      <c r="N166" s="214">
        <v>4.0</v>
      </c>
      <c r="O166" s="167">
        <v>47.0</v>
      </c>
      <c r="P166" s="167">
        <v>55.0</v>
      </c>
      <c r="Q166" s="167">
        <v>9.0</v>
      </c>
      <c r="R166" s="167">
        <v>5.0</v>
      </c>
      <c r="S166" s="112"/>
      <c r="T166" s="3"/>
      <c r="U166" s="3"/>
      <c r="V166" s="3"/>
      <c r="W166" s="3"/>
      <c r="X166" s="3"/>
      <c r="Y166" s="3"/>
      <c r="Z166" s="3"/>
    </row>
    <row r="167">
      <c r="A167" s="213" t="s">
        <v>459</v>
      </c>
      <c r="B167" s="167" t="s">
        <v>457</v>
      </c>
      <c r="C167" s="214">
        <v>84.0</v>
      </c>
      <c r="D167" s="215">
        <f t="shared" si="1"/>
        <v>61.31386861</v>
      </c>
      <c r="E167" s="214">
        <v>68.0</v>
      </c>
      <c r="F167" s="215">
        <f t="shared" si="2"/>
        <v>80.95238095</v>
      </c>
      <c r="G167" s="214">
        <v>6.0</v>
      </c>
      <c r="H167" s="214">
        <v>2.0</v>
      </c>
      <c r="I167" s="214">
        <f t="shared" si="3"/>
        <v>8</v>
      </c>
      <c r="J167" s="214">
        <v>7.0</v>
      </c>
      <c r="K167" s="214">
        <v>2.0</v>
      </c>
      <c r="L167" s="214">
        <f t="shared" si="4"/>
        <v>9</v>
      </c>
      <c r="M167" s="214"/>
      <c r="N167" s="214">
        <v>5.0</v>
      </c>
      <c r="O167" s="167">
        <v>28.0</v>
      </c>
      <c r="P167" s="167">
        <v>9.0</v>
      </c>
      <c r="Q167" s="167">
        <v>15.0</v>
      </c>
      <c r="R167" s="167">
        <v>19.0</v>
      </c>
      <c r="S167" s="112"/>
      <c r="T167" s="3"/>
      <c r="U167" s="3"/>
      <c r="V167" s="3"/>
      <c r="W167" s="3"/>
      <c r="X167" s="3"/>
      <c r="Y167" s="3"/>
      <c r="Z167" s="3"/>
    </row>
    <row r="168">
      <c r="A168" s="213" t="s">
        <v>459</v>
      </c>
      <c r="B168" s="167" t="s">
        <v>457</v>
      </c>
      <c r="C168" s="214">
        <v>113.0</v>
      </c>
      <c r="D168" s="215">
        <f t="shared" si="1"/>
        <v>82.48175182</v>
      </c>
      <c r="E168" s="214">
        <v>94.0</v>
      </c>
      <c r="F168" s="215">
        <f t="shared" si="2"/>
        <v>83.18584071</v>
      </c>
      <c r="G168" s="214">
        <v>6.0</v>
      </c>
      <c r="H168" s="214">
        <v>2.0</v>
      </c>
      <c r="I168" s="214">
        <f t="shared" si="3"/>
        <v>8</v>
      </c>
      <c r="J168" s="214">
        <v>7.0</v>
      </c>
      <c r="K168" s="214">
        <v>2.0</v>
      </c>
      <c r="L168" s="214">
        <f t="shared" si="4"/>
        <v>9</v>
      </c>
      <c r="M168" s="214"/>
      <c r="N168" s="214">
        <v>6.0</v>
      </c>
      <c r="O168" s="167">
        <v>38.0</v>
      </c>
      <c r="P168" s="167">
        <v>12.0</v>
      </c>
      <c r="Q168" s="167">
        <v>19.0</v>
      </c>
      <c r="R168" s="167">
        <v>4.0</v>
      </c>
      <c r="S168" s="112"/>
      <c r="T168" s="3"/>
      <c r="U168" s="3"/>
      <c r="V168" s="3"/>
      <c r="W168" s="3"/>
      <c r="X168" s="3"/>
      <c r="Y168" s="3"/>
      <c r="Z168" s="3"/>
    </row>
    <row r="169">
      <c r="A169" s="213" t="s">
        <v>459</v>
      </c>
      <c r="B169" s="167" t="s">
        <v>457</v>
      </c>
      <c r="C169" s="214">
        <v>95.0</v>
      </c>
      <c r="D169" s="215">
        <f t="shared" si="1"/>
        <v>69.34306569</v>
      </c>
      <c r="E169" s="214">
        <v>67.0</v>
      </c>
      <c r="F169" s="215">
        <f t="shared" si="2"/>
        <v>70.52631579</v>
      </c>
      <c r="G169" s="214">
        <v>6.0</v>
      </c>
      <c r="H169" s="214">
        <v>2.0</v>
      </c>
      <c r="I169" s="214">
        <f t="shared" si="3"/>
        <v>8</v>
      </c>
      <c r="J169" s="214">
        <v>7.0</v>
      </c>
      <c r="K169" s="214">
        <v>2.0</v>
      </c>
      <c r="L169" s="214">
        <f t="shared" si="4"/>
        <v>9</v>
      </c>
      <c r="M169" s="214"/>
      <c r="N169" s="214">
        <v>7.0</v>
      </c>
      <c r="O169" s="167">
        <v>57.0</v>
      </c>
      <c r="P169" s="167">
        <v>11.0</v>
      </c>
      <c r="Q169" s="167">
        <v>9.0</v>
      </c>
      <c r="R169" s="167">
        <v>30.0</v>
      </c>
      <c r="S169" s="112"/>
      <c r="T169" s="3"/>
      <c r="U169" s="3"/>
      <c r="V169" s="3"/>
      <c r="W169" s="3"/>
      <c r="X169" s="3"/>
      <c r="Y169" s="3"/>
      <c r="Z169" s="3"/>
    </row>
    <row r="170">
      <c r="A170" s="213" t="s">
        <v>459</v>
      </c>
      <c r="B170" s="167" t="s">
        <v>457</v>
      </c>
      <c r="C170" s="214">
        <v>67.0</v>
      </c>
      <c r="D170" s="215">
        <f t="shared" si="1"/>
        <v>48.90510949</v>
      </c>
      <c r="E170" s="214">
        <v>58.0</v>
      </c>
      <c r="F170" s="215">
        <f t="shared" si="2"/>
        <v>86.56716418</v>
      </c>
      <c r="G170" s="214">
        <v>6.0</v>
      </c>
      <c r="H170" s="214">
        <v>2.0</v>
      </c>
      <c r="I170" s="214">
        <f t="shared" si="3"/>
        <v>8</v>
      </c>
      <c r="J170" s="214">
        <v>7.0</v>
      </c>
      <c r="K170" s="214">
        <v>2.0</v>
      </c>
      <c r="L170" s="214">
        <f t="shared" si="4"/>
        <v>9</v>
      </c>
      <c r="M170" s="214"/>
      <c r="N170" s="214">
        <v>8.0</v>
      </c>
      <c r="O170" s="167">
        <v>55.0</v>
      </c>
      <c r="P170" s="167">
        <v>3.0</v>
      </c>
      <c r="Q170" s="167">
        <v>8.0</v>
      </c>
      <c r="R170" s="167">
        <v>23.0</v>
      </c>
      <c r="S170" s="112"/>
      <c r="T170" s="3"/>
      <c r="U170" s="3"/>
      <c r="V170" s="3"/>
      <c r="W170" s="3"/>
      <c r="X170" s="3"/>
      <c r="Y170" s="3"/>
      <c r="Z170" s="3"/>
    </row>
    <row r="171">
      <c r="A171" s="213" t="s">
        <v>459</v>
      </c>
      <c r="B171" s="167" t="s">
        <v>457</v>
      </c>
      <c r="C171" s="214">
        <v>94.0</v>
      </c>
      <c r="D171" s="215">
        <f t="shared" si="1"/>
        <v>68.61313869</v>
      </c>
      <c r="E171" s="214">
        <v>81.0</v>
      </c>
      <c r="F171" s="215">
        <f t="shared" si="2"/>
        <v>86.17021277</v>
      </c>
      <c r="G171" s="214">
        <v>6.0</v>
      </c>
      <c r="H171" s="214">
        <v>2.0</v>
      </c>
      <c r="I171" s="214">
        <f t="shared" si="3"/>
        <v>8</v>
      </c>
      <c r="J171" s="214">
        <v>7.0</v>
      </c>
      <c r="K171" s="214">
        <v>2.0</v>
      </c>
      <c r="L171" s="214">
        <f t="shared" si="4"/>
        <v>9</v>
      </c>
      <c r="M171" s="214"/>
      <c r="N171" s="214">
        <v>9.0</v>
      </c>
      <c r="O171" s="167">
        <v>61.0</v>
      </c>
      <c r="P171" s="167">
        <v>26.0</v>
      </c>
      <c r="Q171" s="167">
        <v>20.0</v>
      </c>
      <c r="R171" s="167">
        <v>28.0</v>
      </c>
      <c r="S171" s="112"/>
      <c r="T171" s="3"/>
      <c r="U171" s="3"/>
      <c r="V171" s="3"/>
      <c r="W171" s="3"/>
      <c r="X171" s="3"/>
      <c r="Y171" s="3"/>
      <c r="Z171" s="3"/>
    </row>
    <row r="172">
      <c r="A172" s="213" t="s">
        <v>459</v>
      </c>
      <c r="B172" s="167" t="s">
        <v>457</v>
      </c>
      <c r="C172" s="214">
        <v>58.0</v>
      </c>
      <c r="D172" s="215">
        <f t="shared" si="1"/>
        <v>42.33576642</v>
      </c>
      <c r="E172" s="214">
        <v>45.0</v>
      </c>
      <c r="F172" s="215">
        <f t="shared" si="2"/>
        <v>77.5862069</v>
      </c>
      <c r="G172" s="214">
        <v>6.0</v>
      </c>
      <c r="H172" s="214">
        <v>2.0</v>
      </c>
      <c r="I172" s="214">
        <f t="shared" si="3"/>
        <v>8</v>
      </c>
      <c r="J172" s="214">
        <v>7.0</v>
      </c>
      <c r="K172" s="214">
        <v>2.0</v>
      </c>
      <c r="L172" s="214">
        <f t="shared" si="4"/>
        <v>9</v>
      </c>
      <c r="M172" s="214"/>
      <c r="N172" s="214">
        <v>10.0</v>
      </c>
      <c r="O172" s="167">
        <v>43.0</v>
      </c>
      <c r="P172" s="167">
        <v>52.0</v>
      </c>
      <c r="Q172" s="167">
        <v>3.0</v>
      </c>
      <c r="R172" s="167">
        <v>3.0</v>
      </c>
      <c r="S172" s="112"/>
      <c r="T172" s="3"/>
      <c r="U172" s="3"/>
      <c r="V172" s="3"/>
      <c r="W172" s="3"/>
      <c r="X172" s="3"/>
      <c r="Y172" s="3"/>
      <c r="Z172" s="3"/>
    </row>
    <row r="173">
      <c r="A173" s="213" t="s">
        <v>459</v>
      </c>
      <c r="B173" s="167" t="s">
        <v>457</v>
      </c>
      <c r="C173" s="214">
        <v>103.0</v>
      </c>
      <c r="D173" s="215">
        <f t="shared" si="1"/>
        <v>75.18248175</v>
      </c>
      <c r="E173" s="214">
        <v>92.0</v>
      </c>
      <c r="F173" s="215">
        <f t="shared" si="2"/>
        <v>89.32038835</v>
      </c>
      <c r="G173" s="214">
        <v>6.0</v>
      </c>
      <c r="H173" s="214">
        <v>2.0</v>
      </c>
      <c r="I173" s="214">
        <f t="shared" si="3"/>
        <v>8</v>
      </c>
      <c r="J173" s="214">
        <v>7.0</v>
      </c>
      <c r="K173" s="214">
        <v>2.0</v>
      </c>
      <c r="L173" s="214">
        <f t="shared" si="4"/>
        <v>9</v>
      </c>
      <c r="M173" s="214"/>
      <c r="N173" s="214">
        <v>11.0</v>
      </c>
      <c r="O173" s="167">
        <v>35.0</v>
      </c>
      <c r="P173" s="167">
        <v>31.0</v>
      </c>
      <c r="Q173" s="167">
        <v>14.0</v>
      </c>
      <c r="R173" s="167">
        <v>9.0</v>
      </c>
      <c r="S173" s="112"/>
      <c r="T173" s="3"/>
      <c r="U173" s="3"/>
      <c r="V173" s="3"/>
      <c r="W173" s="3"/>
      <c r="X173" s="3"/>
      <c r="Y173" s="3"/>
      <c r="Z173" s="3"/>
    </row>
    <row r="174">
      <c r="A174" s="213" t="s">
        <v>459</v>
      </c>
      <c r="B174" s="167" t="s">
        <v>457</v>
      </c>
      <c r="C174" s="214">
        <v>92.0</v>
      </c>
      <c r="D174" s="215">
        <f t="shared" si="1"/>
        <v>67.15328467</v>
      </c>
      <c r="E174" s="214">
        <v>78.0</v>
      </c>
      <c r="F174" s="215">
        <f t="shared" si="2"/>
        <v>84.7826087</v>
      </c>
      <c r="G174" s="214">
        <v>6.0</v>
      </c>
      <c r="H174" s="214">
        <v>2.0</v>
      </c>
      <c r="I174" s="214">
        <f t="shared" si="3"/>
        <v>8</v>
      </c>
      <c r="J174" s="214">
        <v>7.0</v>
      </c>
      <c r="K174" s="214">
        <v>2.0</v>
      </c>
      <c r="L174" s="214">
        <f t="shared" si="4"/>
        <v>9</v>
      </c>
      <c r="M174" s="214"/>
      <c r="N174" s="214">
        <v>12.0</v>
      </c>
      <c r="O174" s="167">
        <v>56.0</v>
      </c>
      <c r="P174" s="167">
        <v>42.0</v>
      </c>
      <c r="Q174" s="167">
        <v>17.0</v>
      </c>
      <c r="R174" s="167">
        <v>31.0</v>
      </c>
      <c r="S174" s="112"/>
      <c r="T174" s="3"/>
      <c r="U174" s="3"/>
      <c r="V174" s="3"/>
      <c r="W174" s="3"/>
      <c r="X174" s="3"/>
      <c r="Y174" s="3"/>
      <c r="Z174" s="3"/>
    </row>
    <row r="175">
      <c r="A175" s="213" t="s">
        <v>459</v>
      </c>
      <c r="B175" s="167" t="s">
        <v>457</v>
      </c>
      <c r="C175" s="214">
        <v>75.0</v>
      </c>
      <c r="D175" s="215">
        <f t="shared" si="1"/>
        <v>54.74452555</v>
      </c>
      <c r="E175" s="214">
        <v>55.0</v>
      </c>
      <c r="F175" s="215">
        <f t="shared" si="2"/>
        <v>73.33333333</v>
      </c>
      <c r="G175" s="214">
        <v>6.0</v>
      </c>
      <c r="H175" s="214">
        <v>2.0</v>
      </c>
      <c r="I175" s="214">
        <f t="shared" si="3"/>
        <v>8</v>
      </c>
      <c r="J175" s="214">
        <v>7.0</v>
      </c>
      <c r="K175" s="214">
        <v>2.0</v>
      </c>
      <c r="L175" s="214">
        <f t="shared" si="4"/>
        <v>9</v>
      </c>
      <c r="M175" s="214"/>
      <c r="N175" s="214">
        <v>13.0</v>
      </c>
      <c r="O175" s="167">
        <v>22.0</v>
      </c>
      <c r="P175" s="167">
        <v>46.0</v>
      </c>
      <c r="Q175" s="167">
        <v>2.0</v>
      </c>
      <c r="R175" s="167">
        <v>28.0</v>
      </c>
      <c r="S175" s="112"/>
      <c r="T175" s="3"/>
      <c r="U175" s="3"/>
      <c r="V175" s="3"/>
      <c r="W175" s="3"/>
      <c r="X175" s="3"/>
      <c r="Y175" s="3"/>
      <c r="Z175" s="3"/>
    </row>
    <row r="176">
      <c r="A176" s="213" t="s">
        <v>459</v>
      </c>
      <c r="B176" s="167" t="s">
        <v>457</v>
      </c>
      <c r="C176" s="214">
        <v>49.0</v>
      </c>
      <c r="D176" s="215">
        <f t="shared" si="1"/>
        <v>35.76642336</v>
      </c>
      <c r="E176" s="214">
        <v>36.0</v>
      </c>
      <c r="F176" s="215">
        <f t="shared" si="2"/>
        <v>73.46938776</v>
      </c>
      <c r="G176" s="214">
        <v>6.0</v>
      </c>
      <c r="H176" s="214">
        <v>2.0</v>
      </c>
      <c r="I176" s="214">
        <f t="shared" si="3"/>
        <v>8</v>
      </c>
      <c r="J176" s="214">
        <v>7.0</v>
      </c>
      <c r="K176" s="214">
        <v>2.0</v>
      </c>
      <c r="L176" s="214">
        <f t="shared" si="4"/>
        <v>9</v>
      </c>
      <c r="M176" s="214"/>
      <c r="N176" s="214">
        <v>14.0</v>
      </c>
      <c r="O176" s="167">
        <v>6.0</v>
      </c>
      <c r="P176" s="167">
        <v>23.0</v>
      </c>
      <c r="Q176" s="167">
        <v>14.0</v>
      </c>
      <c r="R176" s="167">
        <v>17.0</v>
      </c>
      <c r="S176" s="112"/>
      <c r="T176" s="3"/>
      <c r="U176" s="3"/>
      <c r="V176" s="3"/>
      <c r="W176" s="3"/>
      <c r="X176" s="3"/>
      <c r="Y176" s="3"/>
      <c r="Z176" s="3"/>
    </row>
    <row r="177">
      <c r="A177" s="213" t="s">
        <v>459</v>
      </c>
      <c r="B177" s="167" t="s">
        <v>457</v>
      </c>
      <c r="C177" s="214">
        <v>86.0</v>
      </c>
      <c r="D177" s="215">
        <f t="shared" si="1"/>
        <v>62.77372263</v>
      </c>
      <c r="E177" s="214">
        <v>73.0</v>
      </c>
      <c r="F177" s="215">
        <f t="shared" si="2"/>
        <v>84.88372093</v>
      </c>
      <c r="G177" s="214">
        <v>6.0</v>
      </c>
      <c r="H177" s="214">
        <v>2.0</v>
      </c>
      <c r="I177" s="214">
        <f t="shared" si="3"/>
        <v>8</v>
      </c>
      <c r="J177" s="214">
        <v>7.5</v>
      </c>
      <c r="K177" s="214">
        <v>2.0</v>
      </c>
      <c r="L177" s="214">
        <f t="shared" si="4"/>
        <v>9.5</v>
      </c>
      <c r="M177" s="214"/>
      <c r="N177" s="214">
        <v>15.0</v>
      </c>
      <c r="O177" s="167">
        <v>51.0</v>
      </c>
      <c r="P177" s="167">
        <v>39.0</v>
      </c>
      <c r="Q177" s="167">
        <v>15.0</v>
      </c>
      <c r="R177" s="167">
        <v>33.0</v>
      </c>
      <c r="S177" s="112"/>
      <c r="T177" s="3"/>
      <c r="U177" s="3"/>
      <c r="V177" s="3"/>
      <c r="W177" s="3"/>
      <c r="X177" s="3"/>
      <c r="Y177" s="3"/>
      <c r="Z177" s="3"/>
    </row>
    <row r="178">
      <c r="A178" s="213" t="s">
        <v>459</v>
      </c>
      <c r="B178" s="167" t="s">
        <v>457</v>
      </c>
      <c r="C178" s="214">
        <v>96.0</v>
      </c>
      <c r="D178" s="215">
        <f t="shared" si="1"/>
        <v>70.0729927</v>
      </c>
      <c r="E178" s="214">
        <v>79.0</v>
      </c>
      <c r="F178" s="215">
        <f t="shared" si="2"/>
        <v>82.29166667</v>
      </c>
      <c r="G178" s="214">
        <v>6.5</v>
      </c>
      <c r="H178" s="214">
        <v>2.0</v>
      </c>
      <c r="I178" s="214">
        <f t="shared" si="3"/>
        <v>8.5</v>
      </c>
      <c r="J178" s="214">
        <v>7.5</v>
      </c>
      <c r="K178" s="214">
        <v>2.0</v>
      </c>
      <c r="L178" s="214">
        <f t="shared" si="4"/>
        <v>9.5</v>
      </c>
      <c r="M178" s="214"/>
      <c r="N178" s="214">
        <v>16.0</v>
      </c>
      <c r="O178" s="167">
        <v>29.0</v>
      </c>
      <c r="P178" s="167">
        <v>31.0</v>
      </c>
      <c r="Q178" s="167">
        <v>13.0</v>
      </c>
      <c r="R178" s="167">
        <v>4.0</v>
      </c>
      <c r="S178" s="112"/>
      <c r="T178" s="3"/>
      <c r="U178" s="3"/>
      <c r="V178" s="3"/>
      <c r="W178" s="3"/>
      <c r="X178" s="3"/>
      <c r="Y178" s="3"/>
      <c r="Z178" s="3"/>
    </row>
    <row r="179">
      <c r="A179" s="213" t="s">
        <v>459</v>
      </c>
      <c r="B179" s="167" t="s">
        <v>457</v>
      </c>
      <c r="C179" s="214">
        <v>88.0</v>
      </c>
      <c r="D179" s="215">
        <f t="shared" si="1"/>
        <v>64.23357664</v>
      </c>
      <c r="E179" s="214">
        <v>74.0</v>
      </c>
      <c r="F179" s="215">
        <f t="shared" si="2"/>
        <v>84.09090909</v>
      </c>
      <c r="G179" s="214">
        <v>6.5</v>
      </c>
      <c r="H179" s="214">
        <v>2.0</v>
      </c>
      <c r="I179" s="214">
        <f t="shared" si="3"/>
        <v>8.5</v>
      </c>
      <c r="J179" s="214">
        <v>7.5</v>
      </c>
      <c r="K179" s="214">
        <v>2.0</v>
      </c>
      <c r="L179" s="214">
        <f t="shared" si="4"/>
        <v>9.5</v>
      </c>
      <c r="M179" s="214"/>
      <c r="N179" s="214">
        <v>17.0</v>
      </c>
      <c r="O179" s="167">
        <v>60.0</v>
      </c>
      <c r="P179" s="167">
        <v>43.0</v>
      </c>
      <c r="Q179" s="167">
        <v>4.0</v>
      </c>
      <c r="R179" s="167">
        <v>13.0</v>
      </c>
      <c r="S179" s="112"/>
      <c r="T179" s="3"/>
      <c r="U179" s="3"/>
      <c r="V179" s="3"/>
      <c r="W179" s="3"/>
      <c r="X179" s="3"/>
      <c r="Y179" s="3"/>
      <c r="Z179" s="3"/>
    </row>
    <row r="180">
      <c r="A180" s="213" t="s">
        <v>459</v>
      </c>
      <c r="B180" s="167" t="s">
        <v>457</v>
      </c>
      <c r="C180" s="214">
        <v>109.0</v>
      </c>
      <c r="D180" s="215">
        <f t="shared" si="1"/>
        <v>79.5620438</v>
      </c>
      <c r="E180" s="214">
        <v>88.0</v>
      </c>
      <c r="F180" s="215">
        <f t="shared" si="2"/>
        <v>80.73394495</v>
      </c>
      <c r="G180" s="214">
        <v>6.5</v>
      </c>
      <c r="H180" s="214">
        <v>2.0</v>
      </c>
      <c r="I180" s="214">
        <f t="shared" si="3"/>
        <v>8.5</v>
      </c>
      <c r="J180" s="214">
        <v>7.5</v>
      </c>
      <c r="K180" s="214">
        <v>2.0</v>
      </c>
      <c r="L180" s="214">
        <f t="shared" si="4"/>
        <v>9.5</v>
      </c>
      <c r="M180" s="214"/>
      <c r="N180" s="214">
        <v>18.0</v>
      </c>
      <c r="O180" s="167">
        <v>19.0</v>
      </c>
      <c r="P180" s="167">
        <v>45.0</v>
      </c>
      <c r="Q180" s="167">
        <v>13.0</v>
      </c>
      <c r="R180" s="167">
        <v>31.0</v>
      </c>
      <c r="S180" s="112"/>
      <c r="T180" s="3"/>
      <c r="U180" s="3"/>
      <c r="V180" s="3"/>
      <c r="W180" s="3"/>
      <c r="X180" s="3"/>
      <c r="Y180" s="3"/>
      <c r="Z180" s="3"/>
    </row>
    <row r="181">
      <c r="A181" s="213" t="s">
        <v>459</v>
      </c>
      <c r="B181" s="167" t="s">
        <v>457</v>
      </c>
      <c r="C181" s="214">
        <v>78.0</v>
      </c>
      <c r="D181" s="215">
        <f t="shared" si="1"/>
        <v>56.93430657</v>
      </c>
      <c r="E181" s="214">
        <v>60.0</v>
      </c>
      <c r="F181" s="215">
        <f t="shared" si="2"/>
        <v>76.92307692</v>
      </c>
      <c r="G181" s="214">
        <v>6.5</v>
      </c>
      <c r="H181" s="214">
        <v>2.0</v>
      </c>
      <c r="I181" s="214">
        <f t="shared" si="3"/>
        <v>8.5</v>
      </c>
      <c r="J181" s="214">
        <v>7.5</v>
      </c>
      <c r="K181" s="214">
        <v>2.0</v>
      </c>
      <c r="L181" s="214">
        <f t="shared" si="4"/>
        <v>9.5</v>
      </c>
      <c r="M181" s="214"/>
      <c r="N181" s="214">
        <v>19.0</v>
      </c>
      <c r="O181" s="167">
        <v>28.0</v>
      </c>
      <c r="P181" s="167">
        <v>34.0</v>
      </c>
      <c r="Q181" s="167">
        <v>15.0</v>
      </c>
      <c r="R181" s="167">
        <v>29.0</v>
      </c>
      <c r="S181" s="26"/>
      <c r="T181" s="3"/>
      <c r="U181" s="3"/>
      <c r="V181" s="3"/>
      <c r="W181" s="3"/>
      <c r="X181" s="3"/>
      <c r="Y181" s="3"/>
      <c r="Z181" s="3"/>
    </row>
    <row r="182">
      <c r="A182" s="216" t="s">
        <v>459</v>
      </c>
      <c r="B182" s="217" t="s">
        <v>457</v>
      </c>
      <c r="C182" s="218">
        <v>91.0</v>
      </c>
      <c r="D182" s="219">
        <f t="shared" si="1"/>
        <v>66.42335766</v>
      </c>
      <c r="E182" s="218">
        <v>73.0</v>
      </c>
      <c r="F182" s="219">
        <f t="shared" si="2"/>
        <v>80.21978022</v>
      </c>
      <c r="G182" s="218">
        <v>6.5</v>
      </c>
      <c r="H182" s="218">
        <v>2.0</v>
      </c>
      <c r="I182" s="218">
        <f t="shared" si="3"/>
        <v>8.5</v>
      </c>
      <c r="J182" s="218">
        <v>7.5</v>
      </c>
      <c r="K182" s="218">
        <v>2.0</v>
      </c>
      <c r="L182" s="218">
        <f t="shared" si="4"/>
        <v>9.5</v>
      </c>
      <c r="M182" s="218"/>
      <c r="N182" s="218">
        <v>20.0</v>
      </c>
      <c r="O182" s="217">
        <v>5.0</v>
      </c>
      <c r="P182" s="217">
        <v>63.0</v>
      </c>
      <c r="Q182" s="217">
        <v>16.0</v>
      </c>
      <c r="R182" s="217">
        <v>32.0</v>
      </c>
      <c r="S182" s="220" t="s">
        <v>460</v>
      </c>
      <c r="T182" s="3"/>
      <c r="U182" s="3"/>
      <c r="V182" s="3"/>
      <c r="W182" s="3"/>
      <c r="X182" s="3"/>
      <c r="Y182" s="3"/>
      <c r="Z182" s="3"/>
    </row>
    <row r="183">
      <c r="A183" s="213" t="s">
        <v>461</v>
      </c>
      <c r="B183" s="167" t="s">
        <v>462</v>
      </c>
      <c r="C183" s="214">
        <v>0.0</v>
      </c>
      <c r="D183" s="214">
        <f t="shared" si="1"/>
        <v>0</v>
      </c>
      <c r="E183" s="214">
        <v>0.0</v>
      </c>
      <c r="F183" s="215" t="s">
        <v>463</v>
      </c>
      <c r="G183" s="214">
        <v>6.0</v>
      </c>
      <c r="H183" s="214">
        <v>2.0</v>
      </c>
      <c r="I183" s="214">
        <f t="shared" si="3"/>
        <v>8</v>
      </c>
      <c r="J183" s="214">
        <v>7.0</v>
      </c>
      <c r="K183" s="214">
        <v>2.0</v>
      </c>
      <c r="L183" s="214">
        <f t="shared" si="4"/>
        <v>9</v>
      </c>
      <c r="M183" s="214"/>
      <c r="N183" s="214">
        <v>1.0</v>
      </c>
      <c r="O183" s="167">
        <v>5.0</v>
      </c>
      <c r="P183" s="167">
        <v>19.0</v>
      </c>
      <c r="Q183" s="167">
        <v>3.0</v>
      </c>
      <c r="R183" s="167">
        <v>15.0</v>
      </c>
      <c r="S183" s="168">
        <v>1.0</v>
      </c>
      <c r="T183" s="3"/>
      <c r="U183" s="3"/>
      <c r="V183" s="3"/>
      <c r="W183" s="3"/>
      <c r="X183" s="3"/>
      <c r="Y183" s="3"/>
      <c r="Z183" s="3"/>
    </row>
    <row r="184">
      <c r="A184" s="213" t="s">
        <v>461</v>
      </c>
      <c r="B184" s="167" t="s">
        <v>462</v>
      </c>
      <c r="C184" s="214">
        <v>0.0</v>
      </c>
      <c r="D184" s="214">
        <f t="shared" si="1"/>
        <v>0</v>
      </c>
      <c r="E184" s="214">
        <v>0.0</v>
      </c>
      <c r="F184" s="215" t="s">
        <v>463</v>
      </c>
      <c r="G184" s="214">
        <v>6.0</v>
      </c>
      <c r="H184" s="214">
        <v>2.0</v>
      </c>
      <c r="I184" s="214">
        <f t="shared" si="3"/>
        <v>8</v>
      </c>
      <c r="J184" s="214">
        <v>7.0</v>
      </c>
      <c r="K184" s="214">
        <v>2.0</v>
      </c>
      <c r="L184" s="214">
        <f t="shared" si="4"/>
        <v>9</v>
      </c>
      <c r="M184" s="214"/>
      <c r="N184" s="214">
        <v>2.0</v>
      </c>
      <c r="O184" s="167">
        <v>7.0</v>
      </c>
      <c r="P184" s="167">
        <v>9.0</v>
      </c>
      <c r="Q184" s="167">
        <v>17.0</v>
      </c>
      <c r="R184" s="167">
        <v>22.0</v>
      </c>
      <c r="S184" s="168">
        <v>1.0</v>
      </c>
      <c r="T184" s="3"/>
      <c r="U184" s="3"/>
      <c r="V184" s="3"/>
      <c r="W184" s="3"/>
      <c r="X184" s="3"/>
      <c r="Y184" s="3"/>
      <c r="Z184" s="3"/>
    </row>
    <row r="185">
      <c r="A185" s="213" t="s">
        <v>461</v>
      </c>
      <c r="B185" s="167" t="s">
        <v>462</v>
      </c>
      <c r="C185" s="214">
        <v>0.0</v>
      </c>
      <c r="D185" s="214">
        <f t="shared" si="1"/>
        <v>0</v>
      </c>
      <c r="E185" s="214">
        <v>0.0</v>
      </c>
      <c r="F185" s="215" t="s">
        <v>463</v>
      </c>
      <c r="G185" s="214">
        <v>6.0</v>
      </c>
      <c r="H185" s="214">
        <v>2.0</v>
      </c>
      <c r="I185" s="214">
        <f t="shared" si="3"/>
        <v>8</v>
      </c>
      <c r="J185" s="214">
        <v>7.0</v>
      </c>
      <c r="K185" s="214">
        <v>2.0</v>
      </c>
      <c r="L185" s="214">
        <f t="shared" si="4"/>
        <v>9</v>
      </c>
      <c r="M185" s="214"/>
      <c r="N185" s="214">
        <v>3.0</v>
      </c>
      <c r="O185" s="167">
        <v>15.0</v>
      </c>
      <c r="P185" s="167">
        <v>20.0</v>
      </c>
      <c r="Q185" s="167">
        <v>4.0</v>
      </c>
      <c r="R185" s="167">
        <v>17.0</v>
      </c>
      <c r="S185" s="168">
        <v>1.0</v>
      </c>
      <c r="T185" s="3"/>
      <c r="U185" s="3"/>
      <c r="V185" s="3"/>
      <c r="W185" s="3"/>
      <c r="X185" s="3"/>
      <c r="Y185" s="3"/>
      <c r="Z185" s="3"/>
    </row>
    <row r="186">
      <c r="A186" s="213" t="s">
        <v>461</v>
      </c>
      <c r="B186" s="167" t="s">
        <v>462</v>
      </c>
      <c r="C186" s="214">
        <v>0.0</v>
      </c>
      <c r="D186" s="214">
        <f t="shared" si="1"/>
        <v>0</v>
      </c>
      <c r="E186" s="214">
        <v>0.0</v>
      </c>
      <c r="F186" s="215" t="s">
        <v>463</v>
      </c>
      <c r="G186" s="214">
        <v>6.5</v>
      </c>
      <c r="H186" s="214">
        <v>2.0</v>
      </c>
      <c r="I186" s="214">
        <f t="shared" si="3"/>
        <v>8.5</v>
      </c>
      <c r="J186" s="214">
        <v>7.5</v>
      </c>
      <c r="K186" s="214">
        <v>2.0</v>
      </c>
      <c r="L186" s="214">
        <f t="shared" si="4"/>
        <v>9.5</v>
      </c>
      <c r="M186" s="214"/>
      <c r="N186" s="214">
        <v>4.0</v>
      </c>
      <c r="O186" s="167">
        <v>18.0</v>
      </c>
      <c r="P186" s="167">
        <v>20.0</v>
      </c>
      <c r="Q186" s="167">
        <v>21.0</v>
      </c>
      <c r="R186" s="167">
        <v>26.0</v>
      </c>
      <c r="S186" s="168">
        <v>1.0</v>
      </c>
      <c r="T186" s="3"/>
      <c r="U186" s="3"/>
      <c r="V186" s="3"/>
      <c r="W186" s="3"/>
      <c r="X186" s="3"/>
      <c r="Y186" s="3"/>
      <c r="Z186" s="3"/>
    </row>
    <row r="187">
      <c r="A187" s="213" t="s">
        <v>461</v>
      </c>
      <c r="B187" s="167" t="s">
        <v>462</v>
      </c>
      <c r="C187" s="214">
        <v>0.0</v>
      </c>
      <c r="D187" s="214">
        <f t="shared" si="1"/>
        <v>0</v>
      </c>
      <c r="E187" s="214">
        <v>0.0</v>
      </c>
      <c r="F187" s="215" t="s">
        <v>463</v>
      </c>
      <c r="G187" s="214">
        <v>6.5</v>
      </c>
      <c r="H187" s="214">
        <v>2.0</v>
      </c>
      <c r="I187" s="214">
        <f t="shared" si="3"/>
        <v>8.5</v>
      </c>
      <c r="J187" s="214">
        <v>7.5</v>
      </c>
      <c r="K187" s="214">
        <v>2.0</v>
      </c>
      <c r="L187" s="214">
        <f t="shared" si="4"/>
        <v>9.5</v>
      </c>
      <c r="M187" s="214"/>
      <c r="N187" s="214">
        <v>5.0</v>
      </c>
      <c r="O187" s="167">
        <v>11.0</v>
      </c>
      <c r="P187" s="167">
        <v>15.0</v>
      </c>
      <c r="Q187" s="167">
        <v>8.0</v>
      </c>
      <c r="R187" s="167">
        <v>5.0</v>
      </c>
      <c r="S187" s="168">
        <v>1.0</v>
      </c>
      <c r="T187" s="3"/>
      <c r="U187" s="3"/>
      <c r="V187" s="3"/>
      <c r="W187" s="3"/>
      <c r="X187" s="3"/>
      <c r="Y187" s="3"/>
      <c r="Z187" s="3"/>
    </row>
    <row r="188">
      <c r="A188" s="213" t="s">
        <v>461</v>
      </c>
      <c r="B188" s="167" t="s">
        <v>462</v>
      </c>
      <c r="C188" s="214">
        <v>0.0</v>
      </c>
      <c r="D188" s="214">
        <f t="shared" si="1"/>
        <v>0</v>
      </c>
      <c r="E188" s="214">
        <v>0.0</v>
      </c>
      <c r="F188" s="215" t="s">
        <v>463</v>
      </c>
      <c r="G188" s="214">
        <v>6.5</v>
      </c>
      <c r="H188" s="214">
        <v>2.0</v>
      </c>
      <c r="I188" s="214">
        <f t="shared" si="3"/>
        <v>8.5</v>
      </c>
      <c r="J188" s="214">
        <v>7.5</v>
      </c>
      <c r="K188" s="214">
        <v>2.0</v>
      </c>
      <c r="L188" s="214">
        <f t="shared" si="4"/>
        <v>9.5</v>
      </c>
      <c r="M188" s="214"/>
      <c r="N188" s="214">
        <v>6.0</v>
      </c>
      <c r="O188" s="167">
        <v>13.0</v>
      </c>
      <c r="P188" s="167">
        <v>5.0</v>
      </c>
      <c r="Q188" s="167">
        <v>9.0</v>
      </c>
      <c r="R188" s="167">
        <v>26.0</v>
      </c>
      <c r="S188" s="168">
        <v>1.0</v>
      </c>
      <c r="T188" s="3"/>
      <c r="U188" s="3"/>
      <c r="V188" s="3"/>
      <c r="W188" s="3"/>
      <c r="X188" s="3"/>
      <c r="Y188" s="3"/>
      <c r="Z188" s="3"/>
    </row>
    <row r="189">
      <c r="A189" s="213" t="s">
        <v>461</v>
      </c>
      <c r="B189" s="167" t="s">
        <v>462</v>
      </c>
      <c r="C189" s="214">
        <v>0.0</v>
      </c>
      <c r="D189" s="214">
        <f t="shared" si="1"/>
        <v>0</v>
      </c>
      <c r="E189" s="214">
        <v>0.0</v>
      </c>
      <c r="F189" s="215" t="s">
        <v>463</v>
      </c>
      <c r="G189" s="214">
        <v>6.5</v>
      </c>
      <c r="H189" s="214">
        <v>2.0</v>
      </c>
      <c r="I189" s="214">
        <f t="shared" si="3"/>
        <v>8.5</v>
      </c>
      <c r="J189" s="214">
        <v>7.5</v>
      </c>
      <c r="K189" s="214">
        <v>2.0</v>
      </c>
      <c r="L189" s="214">
        <f t="shared" si="4"/>
        <v>9.5</v>
      </c>
      <c r="M189" s="214"/>
      <c r="N189" s="214">
        <v>7.0</v>
      </c>
      <c r="O189" s="167">
        <v>15.0</v>
      </c>
      <c r="P189" s="167">
        <v>14.0</v>
      </c>
      <c r="Q189" s="167">
        <v>12.0</v>
      </c>
      <c r="R189" s="167">
        <v>26.0</v>
      </c>
      <c r="S189" s="168">
        <v>1.0</v>
      </c>
      <c r="T189" s="3"/>
      <c r="U189" s="3"/>
      <c r="V189" s="3"/>
      <c r="W189" s="3"/>
      <c r="X189" s="3"/>
      <c r="Y189" s="3"/>
      <c r="Z189" s="3"/>
    </row>
    <row r="190">
      <c r="A190" s="213" t="s">
        <v>461</v>
      </c>
      <c r="B190" s="167" t="s">
        <v>462</v>
      </c>
      <c r="C190" s="214">
        <v>0.0</v>
      </c>
      <c r="D190" s="214">
        <f t="shared" si="1"/>
        <v>0</v>
      </c>
      <c r="E190" s="214">
        <v>0.0</v>
      </c>
      <c r="F190" s="215" t="s">
        <v>463</v>
      </c>
      <c r="G190" s="214">
        <v>6.5</v>
      </c>
      <c r="H190" s="214">
        <v>2.0</v>
      </c>
      <c r="I190" s="214">
        <f t="shared" si="3"/>
        <v>8.5</v>
      </c>
      <c r="J190" s="214">
        <v>7.5</v>
      </c>
      <c r="K190" s="214">
        <v>2.0</v>
      </c>
      <c r="L190" s="214">
        <f t="shared" si="4"/>
        <v>9.5</v>
      </c>
      <c r="M190" s="214"/>
      <c r="N190" s="214">
        <v>8.0</v>
      </c>
      <c r="O190" s="167">
        <v>11.0</v>
      </c>
      <c r="P190" s="167">
        <v>13.0</v>
      </c>
      <c r="Q190" s="167">
        <v>9.0</v>
      </c>
      <c r="R190" s="167">
        <v>15.0</v>
      </c>
      <c r="S190" s="168">
        <v>1.0</v>
      </c>
      <c r="T190" s="3"/>
      <c r="U190" s="3"/>
      <c r="V190" s="3"/>
      <c r="W190" s="3"/>
      <c r="X190" s="3"/>
      <c r="Y190" s="3"/>
      <c r="Z190" s="3"/>
    </row>
    <row r="191">
      <c r="A191" s="213" t="s">
        <v>461</v>
      </c>
      <c r="B191" s="167" t="s">
        <v>462</v>
      </c>
      <c r="C191" s="214">
        <v>0.0</v>
      </c>
      <c r="D191" s="214">
        <f t="shared" si="1"/>
        <v>0</v>
      </c>
      <c r="E191" s="214">
        <v>0.0</v>
      </c>
      <c r="F191" s="215" t="s">
        <v>463</v>
      </c>
      <c r="G191" s="214">
        <v>6.5</v>
      </c>
      <c r="H191" s="214">
        <v>2.0</v>
      </c>
      <c r="I191" s="214">
        <f t="shared" si="3"/>
        <v>8.5</v>
      </c>
      <c r="J191" s="214">
        <v>7.5</v>
      </c>
      <c r="K191" s="214">
        <v>2.0</v>
      </c>
      <c r="L191" s="214">
        <f t="shared" si="4"/>
        <v>9.5</v>
      </c>
      <c r="M191" s="214"/>
      <c r="N191" s="214">
        <v>9.0</v>
      </c>
      <c r="O191" s="167">
        <v>9.0</v>
      </c>
      <c r="P191" s="167">
        <v>1.0</v>
      </c>
      <c r="Q191" s="167">
        <v>9.0</v>
      </c>
      <c r="R191" s="167">
        <v>3.0</v>
      </c>
      <c r="S191" s="168">
        <v>1.0</v>
      </c>
      <c r="T191" s="3"/>
      <c r="U191" s="3"/>
      <c r="V191" s="3"/>
      <c r="W191" s="3"/>
      <c r="X191" s="3"/>
      <c r="Y191" s="3"/>
      <c r="Z191" s="3"/>
    </row>
    <row r="192">
      <c r="A192" s="213" t="s">
        <v>461</v>
      </c>
      <c r="B192" s="167" t="s">
        <v>462</v>
      </c>
      <c r="C192" s="214">
        <v>0.0</v>
      </c>
      <c r="D192" s="214">
        <f t="shared" si="1"/>
        <v>0</v>
      </c>
      <c r="E192" s="214">
        <v>0.0</v>
      </c>
      <c r="F192" s="215" t="s">
        <v>463</v>
      </c>
      <c r="G192" s="214">
        <v>7.0</v>
      </c>
      <c r="H192" s="214">
        <v>2.0</v>
      </c>
      <c r="I192" s="214">
        <f t="shared" si="3"/>
        <v>9</v>
      </c>
      <c r="J192" s="214">
        <v>7.5</v>
      </c>
      <c r="K192" s="214">
        <v>2.0</v>
      </c>
      <c r="L192" s="214">
        <f t="shared" si="4"/>
        <v>9.5</v>
      </c>
      <c r="M192" s="214"/>
      <c r="N192" s="214">
        <v>10.0</v>
      </c>
      <c r="O192" s="167">
        <v>16.0</v>
      </c>
      <c r="P192" s="167">
        <v>7.0</v>
      </c>
      <c r="Q192" s="167">
        <v>14.0</v>
      </c>
      <c r="R192" s="167">
        <v>2.0</v>
      </c>
      <c r="S192" s="168">
        <v>1.0</v>
      </c>
      <c r="T192" s="3"/>
      <c r="U192" s="3"/>
      <c r="V192" s="3"/>
      <c r="W192" s="3"/>
      <c r="X192" s="3"/>
      <c r="Y192" s="3"/>
      <c r="Z192" s="3"/>
    </row>
    <row r="193">
      <c r="A193" s="213" t="s">
        <v>461</v>
      </c>
      <c r="B193" s="167" t="s">
        <v>462</v>
      </c>
      <c r="C193" s="214">
        <v>0.0</v>
      </c>
      <c r="D193" s="214">
        <f t="shared" si="1"/>
        <v>0</v>
      </c>
      <c r="E193" s="214">
        <v>0.0</v>
      </c>
      <c r="F193" s="215" t="s">
        <v>463</v>
      </c>
      <c r="G193" s="214">
        <v>7.0</v>
      </c>
      <c r="H193" s="214">
        <v>2.0</v>
      </c>
      <c r="I193" s="214">
        <f t="shared" si="3"/>
        <v>9</v>
      </c>
      <c r="J193" s="214">
        <v>7.5</v>
      </c>
      <c r="K193" s="214">
        <v>2.0</v>
      </c>
      <c r="L193" s="214">
        <f t="shared" si="4"/>
        <v>9.5</v>
      </c>
      <c r="M193" s="214"/>
      <c r="N193" s="214">
        <v>11.0</v>
      </c>
      <c r="O193" s="167">
        <v>2.0</v>
      </c>
      <c r="P193" s="167">
        <v>9.0</v>
      </c>
      <c r="Q193" s="167">
        <v>9.0</v>
      </c>
      <c r="R193" s="167">
        <v>9.0</v>
      </c>
      <c r="S193" s="168">
        <v>1.0</v>
      </c>
      <c r="T193" s="3"/>
      <c r="U193" s="3"/>
      <c r="V193" s="3"/>
      <c r="W193" s="3"/>
      <c r="X193" s="3"/>
      <c r="Y193" s="3"/>
      <c r="Z193" s="3"/>
    </row>
    <row r="194">
      <c r="A194" s="213" t="s">
        <v>461</v>
      </c>
      <c r="B194" s="167" t="s">
        <v>462</v>
      </c>
      <c r="C194" s="214">
        <v>0.0</v>
      </c>
      <c r="D194" s="214">
        <f t="shared" si="1"/>
        <v>0</v>
      </c>
      <c r="E194" s="214">
        <v>0.0</v>
      </c>
      <c r="F194" s="215" t="s">
        <v>463</v>
      </c>
      <c r="G194" s="214">
        <v>7.0</v>
      </c>
      <c r="H194" s="214">
        <v>2.0</v>
      </c>
      <c r="I194" s="214">
        <f t="shared" si="3"/>
        <v>9</v>
      </c>
      <c r="J194" s="214">
        <v>7.5</v>
      </c>
      <c r="K194" s="214">
        <v>2.0</v>
      </c>
      <c r="L194" s="214">
        <f t="shared" si="4"/>
        <v>9.5</v>
      </c>
      <c r="M194" s="214"/>
      <c r="N194" s="214">
        <v>12.0</v>
      </c>
      <c r="O194" s="167">
        <v>10.0</v>
      </c>
      <c r="P194" s="167">
        <v>9.0</v>
      </c>
      <c r="Q194" s="167">
        <v>5.0</v>
      </c>
      <c r="R194" s="167">
        <v>17.0</v>
      </c>
      <c r="S194" s="168">
        <v>1.0</v>
      </c>
      <c r="T194" s="3"/>
      <c r="U194" s="3"/>
      <c r="V194" s="3"/>
      <c r="W194" s="3"/>
      <c r="X194" s="3"/>
      <c r="Y194" s="3"/>
      <c r="Z194" s="3"/>
    </row>
    <row r="195">
      <c r="A195" s="213" t="s">
        <v>461</v>
      </c>
      <c r="B195" s="167" t="s">
        <v>462</v>
      </c>
      <c r="C195" s="214">
        <v>0.0</v>
      </c>
      <c r="D195" s="214">
        <f t="shared" si="1"/>
        <v>0</v>
      </c>
      <c r="E195" s="214">
        <v>0.0</v>
      </c>
      <c r="F195" s="215" t="s">
        <v>463</v>
      </c>
      <c r="G195" s="214">
        <v>7.0</v>
      </c>
      <c r="H195" s="214">
        <v>2.0</v>
      </c>
      <c r="I195" s="214">
        <f t="shared" si="3"/>
        <v>9</v>
      </c>
      <c r="J195" s="214">
        <v>7.5</v>
      </c>
      <c r="K195" s="214">
        <v>2.0</v>
      </c>
      <c r="L195" s="214">
        <f t="shared" si="4"/>
        <v>9.5</v>
      </c>
      <c r="M195" s="214"/>
      <c r="N195" s="214">
        <v>13.0</v>
      </c>
      <c r="O195" s="167">
        <v>7.0</v>
      </c>
      <c r="P195" s="167">
        <v>3.0</v>
      </c>
      <c r="Q195" s="167">
        <v>3.0</v>
      </c>
      <c r="R195" s="167">
        <v>18.0</v>
      </c>
      <c r="S195" s="168">
        <v>1.0</v>
      </c>
      <c r="T195" s="3"/>
      <c r="U195" s="3"/>
      <c r="V195" s="3"/>
      <c r="W195" s="3"/>
      <c r="X195" s="3"/>
      <c r="Y195" s="3"/>
      <c r="Z195" s="3"/>
    </row>
    <row r="196">
      <c r="A196" s="213" t="s">
        <v>461</v>
      </c>
      <c r="B196" s="167" t="s">
        <v>462</v>
      </c>
      <c r="C196" s="214">
        <v>0.0</v>
      </c>
      <c r="D196" s="214">
        <f t="shared" si="1"/>
        <v>0</v>
      </c>
      <c r="E196" s="214">
        <v>0.0</v>
      </c>
      <c r="F196" s="215" t="s">
        <v>463</v>
      </c>
      <c r="G196" s="214">
        <v>7.0</v>
      </c>
      <c r="H196" s="214">
        <v>2.0</v>
      </c>
      <c r="I196" s="214">
        <f t="shared" si="3"/>
        <v>9</v>
      </c>
      <c r="J196" s="214">
        <v>8.0</v>
      </c>
      <c r="K196" s="214">
        <v>2.0</v>
      </c>
      <c r="L196" s="214">
        <f t="shared" si="4"/>
        <v>10</v>
      </c>
      <c r="M196" s="214"/>
      <c r="N196" s="214">
        <v>14.0</v>
      </c>
      <c r="O196" s="167">
        <v>2.0</v>
      </c>
      <c r="P196" s="167">
        <v>15.0</v>
      </c>
      <c r="Q196" s="167">
        <v>10.0</v>
      </c>
      <c r="R196" s="167">
        <v>16.0</v>
      </c>
      <c r="S196" s="168">
        <v>1.0</v>
      </c>
      <c r="T196" s="3"/>
      <c r="U196" s="3"/>
      <c r="V196" s="3"/>
      <c r="W196" s="3"/>
      <c r="X196" s="3"/>
      <c r="Y196" s="3"/>
      <c r="Z196" s="3"/>
    </row>
    <row r="197">
      <c r="A197" s="213" t="s">
        <v>461</v>
      </c>
      <c r="B197" s="167" t="s">
        <v>462</v>
      </c>
      <c r="C197" s="214">
        <v>0.0</v>
      </c>
      <c r="D197" s="214">
        <f t="shared" si="1"/>
        <v>0</v>
      </c>
      <c r="E197" s="214">
        <v>0.0</v>
      </c>
      <c r="F197" s="215" t="s">
        <v>463</v>
      </c>
      <c r="G197" s="214">
        <v>7.0</v>
      </c>
      <c r="H197" s="214">
        <v>2.0</v>
      </c>
      <c r="I197" s="214">
        <f t="shared" si="3"/>
        <v>9</v>
      </c>
      <c r="J197" s="214">
        <v>8.0</v>
      </c>
      <c r="K197" s="214">
        <v>2.0</v>
      </c>
      <c r="L197" s="214">
        <f t="shared" si="4"/>
        <v>10</v>
      </c>
      <c r="M197" s="214"/>
      <c r="N197" s="214">
        <v>15.0</v>
      </c>
      <c r="O197" s="167">
        <v>4.0</v>
      </c>
      <c r="P197" s="167">
        <v>8.0</v>
      </c>
      <c r="Q197" s="167">
        <v>11.0</v>
      </c>
      <c r="R197" s="167">
        <v>3.0</v>
      </c>
      <c r="S197" s="168">
        <v>1.0</v>
      </c>
      <c r="T197" s="3"/>
      <c r="U197" s="3"/>
      <c r="V197" s="3"/>
      <c r="W197" s="3"/>
      <c r="X197" s="3"/>
      <c r="Y197" s="3"/>
      <c r="Z197" s="3"/>
    </row>
    <row r="198">
      <c r="A198" s="213" t="s">
        <v>461</v>
      </c>
      <c r="B198" s="167" t="s">
        <v>462</v>
      </c>
      <c r="C198" s="214">
        <v>0.0</v>
      </c>
      <c r="D198" s="214">
        <f t="shared" si="1"/>
        <v>0</v>
      </c>
      <c r="E198" s="214">
        <v>0.0</v>
      </c>
      <c r="F198" s="215" t="s">
        <v>463</v>
      </c>
      <c r="G198" s="214">
        <v>7.0</v>
      </c>
      <c r="H198" s="214">
        <v>2.0</v>
      </c>
      <c r="I198" s="214">
        <f t="shared" si="3"/>
        <v>9</v>
      </c>
      <c r="J198" s="214">
        <v>8.0</v>
      </c>
      <c r="K198" s="214">
        <v>2.0</v>
      </c>
      <c r="L198" s="214">
        <f t="shared" si="4"/>
        <v>10</v>
      </c>
      <c r="M198" s="214"/>
      <c r="N198" s="214">
        <v>16.0</v>
      </c>
      <c r="O198" s="167">
        <v>7.0</v>
      </c>
      <c r="P198" s="167">
        <v>7.0</v>
      </c>
      <c r="Q198" s="167">
        <v>12.0</v>
      </c>
      <c r="R198" s="167">
        <v>33.0</v>
      </c>
      <c r="S198" s="168">
        <v>1.0</v>
      </c>
      <c r="T198" s="3"/>
      <c r="U198" s="3"/>
      <c r="V198" s="3"/>
      <c r="W198" s="3"/>
      <c r="X198" s="3"/>
      <c r="Y198" s="3"/>
      <c r="Z198" s="3"/>
    </row>
    <row r="199">
      <c r="A199" s="213" t="s">
        <v>461</v>
      </c>
      <c r="B199" s="167" t="s">
        <v>462</v>
      </c>
      <c r="C199" s="214">
        <v>0.0</v>
      </c>
      <c r="D199" s="214">
        <f t="shared" si="1"/>
        <v>0</v>
      </c>
      <c r="E199" s="214">
        <v>0.0</v>
      </c>
      <c r="F199" s="215" t="s">
        <v>463</v>
      </c>
      <c r="G199" s="214">
        <v>7.5</v>
      </c>
      <c r="H199" s="214">
        <v>2.0</v>
      </c>
      <c r="I199" s="214">
        <f t="shared" si="3"/>
        <v>9.5</v>
      </c>
      <c r="J199" s="214">
        <v>8.0</v>
      </c>
      <c r="K199" s="214">
        <v>2.0</v>
      </c>
      <c r="L199" s="214">
        <f t="shared" si="4"/>
        <v>10</v>
      </c>
      <c r="M199" s="214"/>
      <c r="N199" s="214">
        <v>17.0</v>
      </c>
      <c r="O199" s="167">
        <v>8.0</v>
      </c>
      <c r="P199" s="167">
        <v>8.0</v>
      </c>
      <c r="Q199" s="167">
        <v>20.0</v>
      </c>
      <c r="R199" s="167">
        <v>10.0</v>
      </c>
      <c r="S199" s="168">
        <v>1.0</v>
      </c>
      <c r="T199" s="3"/>
      <c r="U199" s="3"/>
      <c r="V199" s="3"/>
      <c r="W199" s="3"/>
      <c r="X199" s="3"/>
      <c r="Y199" s="3"/>
      <c r="Z199" s="3"/>
    </row>
    <row r="200">
      <c r="A200" s="213" t="s">
        <v>461</v>
      </c>
      <c r="B200" s="167" t="s">
        <v>462</v>
      </c>
      <c r="C200" s="214">
        <v>0.0</v>
      </c>
      <c r="D200" s="214">
        <f t="shared" si="1"/>
        <v>0</v>
      </c>
      <c r="E200" s="214">
        <v>0.0</v>
      </c>
      <c r="F200" s="215" t="s">
        <v>463</v>
      </c>
      <c r="G200" s="214">
        <v>7.5</v>
      </c>
      <c r="H200" s="214">
        <v>2.0</v>
      </c>
      <c r="I200" s="214">
        <f t="shared" si="3"/>
        <v>9.5</v>
      </c>
      <c r="J200" s="214">
        <v>8.0</v>
      </c>
      <c r="K200" s="214">
        <v>2.0</v>
      </c>
      <c r="L200" s="214">
        <f t="shared" si="4"/>
        <v>10</v>
      </c>
      <c r="M200" s="214"/>
      <c r="N200" s="214">
        <v>18.0</v>
      </c>
      <c r="O200" s="167">
        <v>11.0</v>
      </c>
      <c r="P200" s="167">
        <v>5.0</v>
      </c>
      <c r="Q200" s="167">
        <v>10.0</v>
      </c>
      <c r="R200" s="167">
        <v>17.0</v>
      </c>
      <c r="S200" s="168">
        <v>1.0</v>
      </c>
      <c r="T200" s="3"/>
      <c r="U200" s="3"/>
      <c r="V200" s="3"/>
      <c r="W200" s="3"/>
      <c r="X200" s="3"/>
      <c r="Y200" s="3"/>
      <c r="Z200" s="3"/>
    </row>
    <row r="201">
      <c r="A201" s="213" t="s">
        <v>461</v>
      </c>
      <c r="B201" s="167" t="s">
        <v>462</v>
      </c>
      <c r="C201" s="214">
        <v>0.0</v>
      </c>
      <c r="D201" s="214">
        <f t="shared" si="1"/>
        <v>0</v>
      </c>
      <c r="E201" s="214">
        <v>0.0</v>
      </c>
      <c r="F201" s="215" t="s">
        <v>463</v>
      </c>
      <c r="G201" s="214">
        <v>7.5</v>
      </c>
      <c r="H201" s="214">
        <v>2.0</v>
      </c>
      <c r="I201" s="214">
        <f t="shared" si="3"/>
        <v>9.5</v>
      </c>
      <c r="J201" s="214">
        <v>8.0</v>
      </c>
      <c r="K201" s="214">
        <v>2.0</v>
      </c>
      <c r="L201" s="214">
        <f t="shared" si="4"/>
        <v>10</v>
      </c>
      <c r="M201" s="214"/>
      <c r="N201" s="214">
        <v>19.0</v>
      </c>
      <c r="O201" s="167">
        <v>1.0</v>
      </c>
      <c r="P201" s="167">
        <v>7.0</v>
      </c>
      <c r="Q201" s="167">
        <v>20.0</v>
      </c>
      <c r="R201" s="167">
        <v>2.0</v>
      </c>
      <c r="S201" s="168">
        <v>1.0</v>
      </c>
      <c r="T201" s="3"/>
      <c r="U201" s="3"/>
      <c r="V201" s="3"/>
      <c r="W201" s="3"/>
      <c r="X201" s="3"/>
      <c r="Y201" s="3"/>
      <c r="Z201" s="3"/>
    </row>
    <row r="202">
      <c r="A202" s="216" t="s">
        <v>461</v>
      </c>
      <c r="B202" s="217" t="s">
        <v>462</v>
      </c>
      <c r="C202" s="218">
        <v>0.0</v>
      </c>
      <c r="D202" s="218">
        <f t="shared" si="1"/>
        <v>0</v>
      </c>
      <c r="E202" s="218">
        <v>0.0</v>
      </c>
      <c r="F202" s="219" t="s">
        <v>463</v>
      </c>
      <c r="G202" s="218">
        <v>7.5</v>
      </c>
      <c r="H202" s="218">
        <v>2.0</v>
      </c>
      <c r="I202" s="218">
        <f t="shared" si="3"/>
        <v>9.5</v>
      </c>
      <c r="J202" s="218">
        <v>8.0</v>
      </c>
      <c r="K202" s="218">
        <v>2.5</v>
      </c>
      <c r="L202" s="218">
        <f t="shared" si="4"/>
        <v>10.5</v>
      </c>
      <c r="M202" s="218"/>
      <c r="N202" s="218">
        <v>20.0</v>
      </c>
      <c r="O202" s="217">
        <v>9.0</v>
      </c>
      <c r="P202" s="217">
        <v>2.0</v>
      </c>
      <c r="Q202" s="217">
        <v>10.0</v>
      </c>
      <c r="R202" s="217">
        <v>25.0</v>
      </c>
      <c r="S202" s="221">
        <v>1.0</v>
      </c>
      <c r="T202" s="3"/>
      <c r="U202" s="3"/>
      <c r="V202" s="3"/>
      <c r="W202" s="3"/>
      <c r="X202" s="3"/>
      <c r="Y202" s="3"/>
      <c r="Z202" s="3"/>
    </row>
    <row r="203">
      <c r="A203" s="213" t="s">
        <v>461</v>
      </c>
      <c r="B203" s="167" t="s">
        <v>462</v>
      </c>
      <c r="C203" s="214">
        <v>0.0</v>
      </c>
      <c r="D203" s="214">
        <f t="shared" si="1"/>
        <v>0</v>
      </c>
      <c r="E203" s="214">
        <v>0.0</v>
      </c>
      <c r="F203" s="215" t="s">
        <v>463</v>
      </c>
      <c r="G203" s="214">
        <v>6.0</v>
      </c>
      <c r="H203" s="214">
        <v>2.0</v>
      </c>
      <c r="I203" s="214">
        <f t="shared" si="3"/>
        <v>8</v>
      </c>
      <c r="J203" s="214">
        <v>7.0</v>
      </c>
      <c r="K203" s="214">
        <v>2.0</v>
      </c>
      <c r="L203" s="214">
        <f t="shared" si="4"/>
        <v>9</v>
      </c>
      <c r="M203" s="214"/>
      <c r="N203" s="214">
        <v>1.0</v>
      </c>
      <c r="O203" s="167">
        <v>10.0</v>
      </c>
      <c r="P203" s="167">
        <v>4.0</v>
      </c>
      <c r="Q203" s="167">
        <v>11.0</v>
      </c>
      <c r="R203" s="167">
        <v>2.0</v>
      </c>
      <c r="S203" s="168">
        <v>1.0</v>
      </c>
      <c r="T203" s="3"/>
      <c r="U203" s="3"/>
      <c r="V203" s="3"/>
      <c r="W203" s="3"/>
      <c r="X203" s="3"/>
      <c r="Y203" s="3"/>
      <c r="Z203" s="3"/>
    </row>
    <row r="204">
      <c r="A204" s="213" t="s">
        <v>461</v>
      </c>
      <c r="B204" s="167" t="s">
        <v>462</v>
      </c>
      <c r="C204" s="214">
        <v>0.0</v>
      </c>
      <c r="D204" s="214">
        <f t="shared" si="1"/>
        <v>0</v>
      </c>
      <c r="E204" s="214">
        <v>0.0</v>
      </c>
      <c r="F204" s="215" t="s">
        <v>463</v>
      </c>
      <c r="G204" s="214">
        <v>6.0</v>
      </c>
      <c r="H204" s="214">
        <v>2.0</v>
      </c>
      <c r="I204" s="214">
        <f t="shared" si="3"/>
        <v>8</v>
      </c>
      <c r="J204" s="214">
        <v>7.0</v>
      </c>
      <c r="K204" s="214">
        <v>2.0</v>
      </c>
      <c r="L204" s="214">
        <f t="shared" si="4"/>
        <v>9</v>
      </c>
      <c r="M204" s="214"/>
      <c r="N204" s="214">
        <v>2.0</v>
      </c>
      <c r="O204" s="167">
        <v>9.0</v>
      </c>
      <c r="P204" s="167">
        <v>7.0</v>
      </c>
      <c r="Q204" s="167">
        <v>18.0</v>
      </c>
      <c r="R204" s="167">
        <v>14.0</v>
      </c>
      <c r="S204" s="168">
        <v>1.0</v>
      </c>
      <c r="T204" s="3"/>
      <c r="U204" s="3"/>
      <c r="V204" s="3"/>
      <c r="W204" s="3"/>
      <c r="X204" s="3"/>
      <c r="Y204" s="3"/>
      <c r="Z204" s="3"/>
    </row>
    <row r="205">
      <c r="A205" s="213" t="s">
        <v>461</v>
      </c>
      <c r="B205" s="167" t="s">
        <v>462</v>
      </c>
      <c r="C205" s="214">
        <v>0.0</v>
      </c>
      <c r="D205" s="214">
        <f t="shared" si="1"/>
        <v>0</v>
      </c>
      <c r="E205" s="214">
        <v>0.0</v>
      </c>
      <c r="F205" s="215" t="s">
        <v>463</v>
      </c>
      <c r="G205" s="214">
        <v>6.5</v>
      </c>
      <c r="H205" s="214">
        <v>2.0</v>
      </c>
      <c r="I205" s="214">
        <f t="shared" si="3"/>
        <v>8.5</v>
      </c>
      <c r="J205" s="214">
        <v>7.5</v>
      </c>
      <c r="K205" s="214">
        <v>2.0</v>
      </c>
      <c r="L205" s="214">
        <f t="shared" si="4"/>
        <v>9.5</v>
      </c>
      <c r="M205" s="214"/>
      <c r="N205" s="214">
        <v>3.0</v>
      </c>
      <c r="O205" s="167">
        <v>7.0</v>
      </c>
      <c r="P205" s="167">
        <v>15.0</v>
      </c>
      <c r="Q205" s="167">
        <v>3.0</v>
      </c>
      <c r="R205" s="167">
        <v>7.0</v>
      </c>
      <c r="S205" s="168">
        <v>1.0</v>
      </c>
      <c r="T205" s="3"/>
      <c r="U205" s="3"/>
      <c r="V205" s="3"/>
      <c r="W205" s="3"/>
      <c r="X205" s="3"/>
      <c r="Y205" s="3"/>
      <c r="Z205" s="3"/>
    </row>
    <row r="206">
      <c r="A206" s="213" t="s">
        <v>461</v>
      </c>
      <c r="B206" s="167" t="s">
        <v>462</v>
      </c>
      <c r="C206" s="214">
        <v>0.0</v>
      </c>
      <c r="D206" s="214">
        <f t="shared" si="1"/>
        <v>0</v>
      </c>
      <c r="E206" s="214">
        <v>0.0</v>
      </c>
      <c r="F206" s="215" t="s">
        <v>463</v>
      </c>
      <c r="G206" s="214">
        <v>6.5</v>
      </c>
      <c r="H206" s="214">
        <v>2.0</v>
      </c>
      <c r="I206" s="214">
        <f t="shared" si="3"/>
        <v>8.5</v>
      </c>
      <c r="J206" s="214">
        <v>7.5</v>
      </c>
      <c r="K206" s="214">
        <v>2.0</v>
      </c>
      <c r="L206" s="214">
        <f t="shared" si="4"/>
        <v>9.5</v>
      </c>
      <c r="M206" s="214"/>
      <c r="N206" s="214">
        <v>4.0</v>
      </c>
      <c r="O206" s="167">
        <v>4.0</v>
      </c>
      <c r="P206" s="167">
        <v>19.0</v>
      </c>
      <c r="Q206" s="167">
        <v>13.0</v>
      </c>
      <c r="R206" s="167">
        <v>31.0</v>
      </c>
      <c r="S206" s="168">
        <v>1.0</v>
      </c>
      <c r="T206" s="3"/>
      <c r="U206" s="3"/>
      <c r="V206" s="3"/>
      <c r="W206" s="3"/>
      <c r="X206" s="3"/>
      <c r="Y206" s="3"/>
      <c r="Z206" s="3"/>
    </row>
    <row r="207">
      <c r="A207" s="213" t="s">
        <v>461</v>
      </c>
      <c r="B207" s="167" t="s">
        <v>462</v>
      </c>
      <c r="C207" s="214">
        <v>0.0</v>
      </c>
      <c r="D207" s="214">
        <f t="shared" si="1"/>
        <v>0</v>
      </c>
      <c r="E207" s="214">
        <v>0.0</v>
      </c>
      <c r="F207" s="215" t="s">
        <v>463</v>
      </c>
      <c r="G207" s="214">
        <v>6.5</v>
      </c>
      <c r="H207" s="214">
        <v>2.0</v>
      </c>
      <c r="I207" s="214">
        <f t="shared" si="3"/>
        <v>8.5</v>
      </c>
      <c r="J207" s="214">
        <v>7.5</v>
      </c>
      <c r="K207" s="214">
        <v>2.0</v>
      </c>
      <c r="L207" s="214">
        <f t="shared" si="4"/>
        <v>9.5</v>
      </c>
      <c r="M207" s="214"/>
      <c r="N207" s="214">
        <v>5.0</v>
      </c>
      <c r="O207" s="167">
        <v>13.0</v>
      </c>
      <c r="P207" s="167">
        <v>5.0</v>
      </c>
      <c r="Q207" s="167">
        <v>17.0</v>
      </c>
      <c r="R207" s="167">
        <v>30.0</v>
      </c>
      <c r="S207" s="168">
        <v>1.0</v>
      </c>
      <c r="T207" s="3"/>
      <c r="U207" s="3"/>
      <c r="V207" s="3"/>
      <c r="W207" s="3"/>
      <c r="X207" s="3"/>
      <c r="Y207" s="3"/>
      <c r="Z207" s="3"/>
    </row>
    <row r="208">
      <c r="A208" s="213" t="s">
        <v>461</v>
      </c>
      <c r="B208" s="167" t="s">
        <v>462</v>
      </c>
      <c r="C208" s="214">
        <v>0.0</v>
      </c>
      <c r="D208" s="214">
        <f t="shared" si="1"/>
        <v>0</v>
      </c>
      <c r="E208" s="214">
        <v>0.0</v>
      </c>
      <c r="F208" s="215" t="s">
        <v>463</v>
      </c>
      <c r="G208" s="214">
        <v>6.5</v>
      </c>
      <c r="H208" s="214">
        <v>2.0</v>
      </c>
      <c r="I208" s="214">
        <f t="shared" si="3"/>
        <v>8.5</v>
      </c>
      <c r="J208" s="214">
        <v>7.5</v>
      </c>
      <c r="K208" s="214">
        <v>2.0</v>
      </c>
      <c r="L208" s="214">
        <f t="shared" si="4"/>
        <v>9.5</v>
      </c>
      <c r="M208" s="214"/>
      <c r="N208" s="214">
        <v>6.0</v>
      </c>
      <c r="O208" s="167">
        <v>15.0</v>
      </c>
      <c r="P208" s="167">
        <v>10.0</v>
      </c>
      <c r="Q208" s="167">
        <v>7.0</v>
      </c>
      <c r="R208" s="167">
        <v>28.0</v>
      </c>
      <c r="S208" s="168">
        <v>1.0</v>
      </c>
      <c r="T208" s="3"/>
      <c r="U208" s="3"/>
      <c r="V208" s="3"/>
      <c r="W208" s="3"/>
      <c r="X208" s="3"/>
      <c r="Y208" s="3"/>
      <c r="Z208" s="3"/>
    </row>
    <row r="209">
      <c r="A209" s="213" t="s">
        <v>461</v>
      </c>
      <c r="B209" s="167" t="s">
        <v>462</v>
      </c>
      <c r="C209" s="214">
        <v>0.0</v>
      </c>
      <c r="D209" s="214">
        <f t="shared" si="1"/>
        <v>0</v>
      </c>
      <c r="E209" s="214">
        <v>0.0</v>
      </c>
      <c r="F209" s="215" t="s">
        <v>463</v>
      </c>
      <c r="G209" s="214">
        <v>6.5</v>
      </c>
      <c r="H209" s="214">
        <v>2.0</v>
      </c>
      <c r="I209" s="214">
        <f t="shared" si="3"/>
        <v>8.5</v>
      </c>
      <c r="J209" s="214">
        <v>7.5</v>
      </c>
      <c r="K209" s="214">
        <v>2.0</v>
      </c>
      <c r="L209" s="214">
        <f t="shared" si="4"/>
        <v>9.5</v>
      </c>
      <c r="M209" s="214"/>
      <c r="N209" s="214">
        <v>7.0</v>
      </c>
      <c r="O209" s="167">
        <v>15.0</v>
      </c>
      <c r="P209" s="167">
        <v>9.0</v>
      </c>
      <c r="Q209" s="167">
        <v>13.0</v>
      </c>
      <c r="R209" s="167">
        <v>29.0</v>
      </c>
      <c r="S209" s="168">
        <v>1.0</v>
      </c>
      <c r="T209" s="3"/>
      <c r="U209" s="3"/>
      <c r="V209" s="3"/>
      <c r="W209" s="3"/>
      <c r="X209" s="3"/>
      <c r="Y209" s="3"/>
      <c r="Z209" s="3"/>
    </row>
    <row r="210">
      <c r="A210" s="213" t="s">
        <v>461</v>
      </c>
      <c r="B210" s="167" t="s">
        <v>462</v>
      </c>
      <c r="C210" s="214">
        <v>0.0</v>
      </c>
      <c r="D210" s="214">
        <f t="shared" si="1"/>
        <v>0</v>
      </c>
      <c r="E210" s="214">
        <v>0.0</v>
      </c>
      <c r="F210" s="215" t="s">
        <v>463</v>
      </c>
      <c r="G210" s="214">
        <v>7.0</v>
      </c>
      <c r="H210" s="214">
        <v>2.0</v>
      </c>
      <c r="I210" s="214">
        <f t="shared" si="3"/>
        <v>9</v>
      </c>
      <c r="J210" s="214">
        <v>7.5</v>
      </c>
      <c r="K210" s="214">
        <v>2.0</v>
      </c>
      <c r="L210" s="214">
        <f t="shared" si="4"/>
        <v>9.5</v>
      </c>
      <c r="M210" s="214"/>
      <c r="N210" s="214">
        <v>8.0</v>
      </c>
      <c r="O210" s="167">
        <v>3.0</v>
      </c>
      <c r="P210" s="167">
        <v>9.0</v>
      </c>
      <c r="Q210" s="167">
        <v>13.0</v>
      </c>
      <c r="R210" s="167">
        <v>33.0</v>
      </c>
      <c r="S210" s="168">
        <v>1.0</v>
      </c>
      <c r="T210" s="3"/>
      <c r="U210" s="3"/>
      <c r="V210" s="3"/>
      <c r="W210" s="3"/>
      <c r="X210" s="3"/>
      <c r="Y210" s="3"/>
      <c r="Z210" s="3"/>
    </row>
    <row r="211">
      <c r="A211" s="213" t="s">
        <v>461</v>
      </c>
      <c r="B211" s="167" t="s">
        <v>462</v>
      </c>
      <c r="C211" s="214">
        <v>0.0</v>
      </c>
      <c r="D211" s="214">
        <f t="shared" si="1"/>
        <v>0</v>
      </c>
      <c r="E211" s="214">
        <v>0.0</v>
      </c>
      <c r="F211" s="215" t="s">
        <v>463</v>
      </c>
      <c r="G211" s="214">
        <v>7.0</v>
      </c>
      <c r="H211" s="214">
        <v>2.0</v>
      </c>
      <c r="I211" s="214">
        <f t="shared" si="3"/>
        <v>9</v>
      </c>
      <c r="J211" s="214">
        <v>7.5</v>
      </c>
      <c r="K211" s="214">
        <v>2.0</v>
      </c>
      <c r="L211" s="214">
        <f t="shared" si="4"/>
        <v>9.5</v>
      </c>
      <c r="M211" s="214"/>
      <c r="N211" s="214">
        <v>9.0</v>
      </c>
      <c r="O211" s="167">
        <v>6.0</v>
      </c>
      <c r="P211" s="167">
        <v>3.0</v>
      </c>
      <c r="Q211" s="167">
        <v>11.0</v>
      </c>
      <c r="R211" s="167">
        <v>8.0</v>
      </c>
      <c r="S211" s="168">
        <v>1.0</v>
      </c>
      <c r="T211" s="3"/>
      <c r="U211" s="3"/>
      <c r="V211" s="3"/>
      <c r="W211" s="3"/>
      <c r="X211" s="3"/>
      <c r="Y211" s="3"/>
      <c r="Z211" s="3"/>
    </row>
    <row r="212">
      <c r="A212" s="213" t="s">
        <v>461</v>
      </c>
      <c r="B212" s="167" t="s">
        <v>462</v>
      </c>
      <c r="C212" s="214">
        <v>0.0</v>
      </c>
      <c r="D212" s="214">
        <f t="shared" si="1"/>
        <v>0</v>
      </c>
      <c r="E212" s="214">
        <v>0.0</v>
      </c>
      <c r="F212" s="215" t="s">
        <v>463</v>
      </c>
      <c r="G212" s="214">
        <v>7.0</v>
      </c>
      <c r="H212" s="214">
        <v>2.0</v>
      </c>
      <c r="I212" s="214">
        <f t="shared" si="3"/>
        <v>9</v>
      </c>
      <c r="J212" s="214">
        <v>7.5</v>
      </c>
      <c r="K212" s="214">
        <v>2.0</v>
      </c>
      <c r="L212" s="214">
        <f t="shared" si="4"/>
        <v>9.5</v>
      </c>
      <c r="M212" s="214"/>
      <c r="N212" s="214">
        <v>10.0</v>
      </c>
      <c r="O212" s="167">
        <v>16.0</v>
      </c>
      <c r="P212" s="167">
        <v>9.0</v>
      </c>
      <c r="Q212" s="167">
        <v>12.0</v>
      </c>
      <c r="R212" s="167">
        <v>19.0</v>
      </c>
      <c r="S212" s="168">
        <v>1.0</v>
      </c>
      <c r="T212" s="3"/>
      <c r="U212" s="3"/>
      <c r="V212" s="3"/>
      <c r="W212" s="3"/>
      <c r="X212" s="3"/>
      <c r="Y212" s="3"/>
      <c r="Z212" s="3"/>
    </row>
    <row r="213">
      <c r="A213" s="213" t="s">
        <v>461</v>
      </c>
      <c r="B213" s="167" t="s">
        <v>462</v>
      </c>
      <c r="C213" s="214">
        <v>0.0</v>
      </c>
      <c r="D213" s="214">
        <f t="shared" si="1"/>
        <v>0</v>
      </c>
      <c r="E213" s="214">
        <v>0.0</v>
      </c>
      <c r="F213" s="215" t="s">
        <v>463</v>
      </c>
      <c r="G213" s="214">
        <v>7.0</v>
      </c>
      <c r="H213" s="214">
        <v>2.0</v>
      </c>
      <c r="I213" s="214">
        <f t="shared" si="3"/>
        <v>9</v>
      </c>
      <c r="J213" s="214">
        <v>7.5</v>
      </c>
      <c r="K213" s="214">
        <v>2.0</v>
      </c>
      <c r="L213" s="214">
        <f t="shared" si="4"/>
        <v>9.5</v>
      </c>
      <c r="M213" s="214"/>
      <c r="N213" s="214">
        <v>11.0</v>
      </c>
      <c r="O213" s="167">
        <v>17.0</v>
      </c>
      <c r="P213" s="167">
        <v>9.0</v>
      </c>
      <c r="Q213" s="167">
        <v>10.0</v>
      </c>
      <c r="R213" s="167">
        <v>2.0</v>
      </c>
      <c r="S213" s="168">
        <v>1.0</v>
      </c>
      <c r="T213" s="3"/>
      <c r="U213" s="3"/>
      <c r="V213" s="3"/>
      <c r="W213" s="3"/>
      <c r="X213" s="3"/>
      <c r="Y213" s="3"/>
      <c r="Z213" s="3"/>
    </row>
    <row r="214">
      <c r="A214" s="213" t="s">
        <v>461</v>
      </c>
      <c r="B214" s="167" t="s">
        <v>462</v>
      </c>
      <c r="C214" s="214">
        <v>0.0</v>
      </c>
      <c r="D214" s="214">
        <f t="shared" si="1"/>
        <v>0</v>
      </c>
      <c r="E214" s="214">
        <v>0.0</v>
      </c>
      <c r="F214" s="215" t="s">
        <v>463</v>
      </c>
      <c r="G214" s="214">
        <v>7.0</v>
      </c>
      <c r="H214" s="214">
        <v>2.0</v>
      </c>
      <c r="I214" s="214">
        <f t="shared" si="3"/>
        <v>9</v>
      </c>
      <c r="J214" s="214">
        <v>7.5</v>
      </c>
      <c r="K214" s="214">
        <v>2.0</v>
      </c>
      <c r="L214" s="214">
        <f t="shared" si="4"/>
        <v>9.5</v>
      </c>
      <c r="M214" s="214"/>
      <c r="N214" s="214">
        <v>12.0</v>
      </c>
      <c r="O214" s="167">
        <v>11.0</v>
      </c>
      <c r="P214" s="167">
        <v>18.0</v>
      </c>
      <c r="Q214" s="167">
        <v>11.0</v>
      </c>
      <c r="R214" s="167">
        <v>28.0</v>
      </c>
      <c r="S214" s="168">
        <v>1.0</v>
      </c>
      <c r="T214" s="3"/>
      <c r="U214" s="3"/>
      <c r="V214" s="3"/>
      <c r="W214" s="3"/>
      <c r="X214" s="3"/>
      <c r="Y214" s="3"/>
      <c r="Z214" s="3"/>
    </row>
    <row r="215">
      <c r="A215" s="213" t="s">
        <v>461</v>
      </c>
      <c r="B215" s="167" t="s">
        <v>462</v>
      </c>
      <c r="C215" s="214">
        <v>0.0</v>
      </c>
      <c r="D215" s="214">
        <f t="shared" si="1"/>
        <v>0</v>
      </c>
      <c r="E215" s="214">
        <v>0.0</v>
      </c>
      <c r="F215" s="215" t="s">
        <v>463</v>
      </c>
      <c r="G215" s="214">
        <v>7.0</v>
      </c>
      <c r="H215" s="214">
        <v>2.0</v>
      </c>
      <c r="I215" s="214">
        <f t="shared" si="3"/>
        <v>9</v>
      </c>
      <c r="J215" s="214">
        <v>7.5</v>
      </c>
      <c r="K215" s="214">
        <v>2.0</v>
      </c>
      <c r="L215" s="214">
        <f t="shared" si="4"/>
        <v>9.5</v>
      </c>
      <c r="M215" s="214"/>
      <c r="N215" s="214">
        <v>13.0</v>
      </c>
      <c r="O215" s="167">
        <v>12.0</v>
      </c>
      <c r="P215" s="167">
        <v>7.0</v>
      </c>
      <c r="Q215" s="167">
        <v>12.0</v>
      </c>
      <c r="R215" s="167">
        <v>15.0</v>
      </c>
      <c r="S215" s="168">
        <v>1.0</v>
      </c>
      <c r="T215" s="3"/>
      <c r="U215" s="3"/>
      <c r="V215" s="3"/>
      <c r="W215" s="3"/>
      <c r="X215" s="3"/>
      <c r="Y215" s="3"/>
      <c r="Z215" s="3"/>
    </row>
    <row r="216">
      <c r="A216" s="213" t="s">
        <v>461</v>
      </c>
      <c r="B216" s="167" t="s">
        <v>462</v>
      </c>
      <c r="C216" s="214">
        <v>0.0</v>
      </c>
      <c r="D216" s="214">
        <f t="shared" si="1"/>
        <v>0</v>
      </c>
      <c r="E216" s="214">
        <v>0.0</v>
      </c>
      <c r="F216" s="215" t="s">
        <v>463</v>
      </c>
      <c r="G216" s="214">
        <v>7.0</v>
      </c>
      <c r="H216" s="214">
        <v>2.0</v>
      </c>
      <c r="I216" s="214">
        <f t="shared" si="3"/>
        <v>9</v>
      </c>
      <c r="J216" s="214">
        <v>7.5</v>
      </c>
      <c r="K216" s="214">
        <v>2.0</v>
      </c>
      <c r="L216" s="214">
        <f t="shared" si="4"/>
        <v>9.5</v>
      </c>
      <c r="M216" s="214"/>
      <c r="N216" s="214">
        <v>14.0</v>
      </c>
      <c r="O216" s="167">
        <v>9.0</v>
      </c>
      <c r="P216" s="167">
        <v>13.0</v>
      </c>
      <c r="Q216" s="167">
        <v>11.0</v>
      </c>
      <c r="R216" s="167">
        <v>25.0</v>
      </c>
      <c r="S216" s="168">
        <v>1.0</v>
      </c>
      <c r="T216" s="3"/>
      <c r="U216" s="3"/>
      <c r="V216" s="3"/>
      <c r="W216" s="3"/>
      <c r="X216" s="3"/>
      <c r="Y216" s="3"/>
      <c r="Z216" s="3"/>
    </row>
    <row r="217">
      <c r="A217" s="213" t="s">
        <v>461</v>
      </c>
      <c r="B217" s="167" t="s">
        <v>462</v>
      </c>
      <c r="C217" s="214">
        <v>0.0</v>
      </c>
      <c r="D217" s="214">
        <f t="shared" si="1"/>
        <v>0</v>
      </c>
      <c r="E217" s="214">
        <v>0.0</v>
      </c>
      <c r="F217" s="215" t="s">
        <v>463</v>
      </c>
      <c r="G217" s="214">
        <v>7.0</v>
      </c>
      <c r="H217" s="214">
        <v>2.0</v>
      </c>
      <c r="I217" s="214">
        <f t="shared" si="3"/>
        <v>9</v>
      </c>
      <c r="J217" s="214">
        <v>8.0</v>
      </c>
      <c r="K217" s="214">
        <v>2.0</v>
      </c>
      <c r="L217" s="214">
        <f t="shared" si="4"/>
        <v>10</v>
      </c>
      <c r="M217" s="214"/>
      <c r="N217" s="214">
        <v>15.0</v>
      </c>
      <c r="O217" s="167">
        <v>11.0</v>
      </c>
      <c r="P217" s="167">
        <v>10.0</v>
      </c>
      <c r="Q217" s="167">
        <v>17.0</v>
      </c>
      <c r="R217" s="167">
        <v>32.0</v>
      </c>
      <c r="S217" s="168">
        <v>1.0</v>
      </c>
      <c r="T217" s="3"/>
      <c r="U217" s="3"/>
      <c r="V217" s="3"/>
      <c r="W217" s="3"/>
      <c r="X217" s="3"/>
      <c r="Y217" s="3"/>
      <c r="Z217" s="3"/>
    </row>
    <row r="218">
      <c r="A218" s="213" t="s">
        <v>461</v>
      </c>
      <c r="B218" s="167" t="s">
        <v>462</v>
      </c>
      <c r="C218" s="214">
        <v>0.0</v>
      </c>
      <c r="D218" s="214">
        <f t="shared" si="1"/>
        <v>0</v>
      </c>
      <c r="E218" s="214">
        <v>0.0</v>
      </c>
      <c r="F218" s="215" t="s">
        <v>463</v>
      </c>
      <c r="G218" s="214">
        <v>7.0</v>
      </c>
      <c r="H218" s="214">
        <v>2.0</v>
      </c>
      <c r="I218" s="214">
        <f t="shared" si="3"/>
        <v>9</v>
      </c>
      <c r="J218" s="214">
        <v>8.0</v>
      </c>
      <c r="K218" s="214">
        <v>2.0</v>
      </c>
      <c r="L218" s="214">
        <f t="shared" si="4"/>
        <v>10</v>
      </c>
      <c r="M218" s="214"/>
      <c r="N218" s="214">
        <v>16.0</v>
      </c>
      <c r="O218" s="167">
        <v>10.0</v>
      </c>
      <c r="P218" s="167">
        <v>2.0</v>
      </c>
      <c r="Q218" s="167">
        <v>3.0</v>
      </c>
      <c r="R218" s="167">
        <v>20.0</v>
      </c>
      <c r="S218" s="168">
        <v>1.0</v>
      </c>
      <c r="T218" s="3"/>
      <c r="U218" s="3"/>
      <c r="V218" s="3"/>
      <c r="W218" s="3"/>
      <c r="X218" s="3"/>
      <c r="Y218" s="3"/>
      <c r="Z218" s="3"/>
    </row>
    <row r="219">
      <c r="A219" s="213" t="s">
        <v>461</v>
      </c>
      <c r="B219" s="167" t="s">
        <v>462</v>
      </c>
      <c r="C219" s="214">
        <v>0.0</v>
      </c>
      <c r="D219" s="214">
        <f t="shared" si="1"/>
        <v>0</v>
      </c>
      <c r="E219" s="214">
        <v>0.0</v>
      </c>
      <c r="F219" s="215" t="s">
        <v>463</v>
      </c>
      <c r="G219" s="214">
        <v>7.5</v>
      </c>
      <c r="H219" s="214">
        <v>2.0</v>
      </c>
      <c r="I219" s="214">
        <f t="shared" si="3"/>
        <v>9.5</v>
      </c>
      <c r="J219" s="214">
        <v>8.0</v>
      </c>
      <c r="K219" s="214">
        <v>2.0</v>
      </c>
      <c r="L219" s="214">
        <f t="shared" si="4"/>
        <v>10</v>
      </c>
      <c r="M219" s="214"/>
      <c r="N219" s="214">
        <v>17.0</v>
      </c>
      <c r="O219" s="167">
        <v>2.0</v>
      </c>
      <c r="P219" s="167">
        <v>14.0</v>
      </c>
      <c r="Q219" s="167">
        <v>2.0</v>
      </c>
      <c r="R219" s="167">
        <v>24.0</v>
      </c>
      <c r="S219" s="168">
        <v>1.0</v>
      </c>
      <c r="T219" s="3"/>
      <c r="U219" s="3"/>
      <c r="V219" s="3"/>
      <c r="W219" s="3"/>
      <c r="X219" s="3"/>
      <c r="Y219" s="3"/>
      <c r="Z219" s="3"/>
    </row>
    <row r="220">
      <c r="A220" s="213" t="s">
        <v>461</v>
      </c>
      <c r="B220" s="167" t="s">
        <v>462</v>
      </c>
      <c r="C220" s="214">
        <v>0.0</v>
      </c>
      <c r="D220" s="214">
        <f t="shared" si="1"/>
        <v>0</v>
      </c>
      <c r="E220" s="214">
        <v>0.0</v>
      </c>
      <c r="F220" s="215" t="s">
        <v>463</v>
      </c>
      <c r="G220" s="214">
        <v>7.5</v>
      </c>
      <c r="H220" s="214">
        <v>2.0</v>
      </c>
      <c r="I220" s="214">
        <f t="shared" si="3"/>
        <v>9.5</v>
      </c>
      <c r="J220" s="214">
        <v>8.0</v>
      </c>
      <c r="K220" s="214">
        <v>2.0</v>
      </c>
      <c r="L220" s="214">
        <f t="shared" si="4"/>
        <v>10</v>
      </c>
      <c r="M220" s="214"/>
      <c r="N220" s="214">
        <v>18.0</v>
      </c>
      <c r="O220" s="167">
        <v>7.0</v>
      </c>
      <c r="P220" s="167">
        <v>15.0</v>
      </c>
      <c r="Q220" s="167">
        <v>14.0</v>
      </c>
      <c r="R220" s="167">
        <v>28.0</v>
      </c>
      <c r="S220" s="168">
        <v>1.0</v>
      </c>
      <c r="T220" s="3"/>
      <c r="U220" s="3"/>
      <c r="V220" s="3"/>
      <c r="W220" s="3"/>
      <c r="X220" s="3"/>
      <c r="Y220" s="3"/>
      <c r="Z220" s="3"/>
    </row>
    <row r="221">
      <c r="A221" s="213" t="s">
        <v>461</v>
      </c>
      <c r="B221" s="167" t="s">
        <v>462</v>
      </c>
      <c r="C221" s="214">
        <v>0.0</v>
      </c>
      <c r="D221" s="214">
        <f t="shared" si="1"/>
        <v>0</v>
      </c>
      <c r="E221" s="214">
        <v>0.0</v>
      </c>
      <c r="F221" s="215" t="s">
        <v>463</v>
      </c>
      <c r="G221" s="214">
        <v>7.5</v>
      </c>
      <c r="H221" s="214">
        <v>2.0</v>
      </c>
      <c r="I221" s="214">
        <f t="shared" si="3"/>
        <v>9.5</v>
      </c>
      <c r="J221" s="214">
        <v>8.0</v>
      </c>
      <c r="K221" s="214">
        <v>2.0</v>
      </c>
      <c r="L221" s="214">
        <f t="shared" si="4"/>
        <v>10</v>
      </c>
      <c r="M221" s="214"/>
      <c r="N221" s="214">
        <v>19.0</v>
      </c>
      <c r="O221" s="167">
        <v>2.0</v>
      </c>
      <c r="P221" s="167">
        <v>5.0</v>
      </c>
      <c r="Q221" s="167">
        <v>8.0</v>
      </c>
      <c r="R221" s="167">
        <v>12.0</v>
      </c>
      <c r="S221" s="168">
        <v>1.0</v>
      </c>
      <c r="T221" s="3"/>
      <c r="U221" s="3"/>
      <c r="V221" s="3"/>
      <c r="W221" s="3"/>
      <c r="X221" s="3"/>
      <c r="Y221" s="3"/>
      <c r="Z221" s="3"/>
    </row>
    <row r="222">
      <c r="A222" s="216" t="s">
        <v>461</v>
      </c>
      <c r="B222" s="217" t="s">
        <v>462</v>
      </c>
      <c r="C222" s="218">
        <v>0.0</v>
      </c>
      <c r="D222" s="218">
        <f t="shared" si="1"/>
        <v>0</v>
      </c>
      <c r="E222" s="218">
        <v>0.0</v>
      </c>
      <c r="F222" s="219" t="s">
        <v>463</v>
      </c>
      <c r="G222" s="218">
        <v>8.0</v>
      </c>
      <c r="H222" s="218">
        <v>2.0</v>
      </c>
      <c r="I222" s="218">
        <f t="shared" si="3"/>
        <v>10</v>
      </c>
      <c r="J222" s="218">
        <v>8.0</v>
      </c>
      <c r="K222" s="218">
        <v>2.0</v>
      </c>
      <c r="L222" s="218">
        <f t="shared" si="4"/>
        <v>10</v>
      </c>
      <c r="M222" s="218"/>
      <c r="N222" s="218">
        <v>20.0</v>
      </c>
      <c r="O222" s="217">
        <v>9.0</v>
      </c>
      <c r="P222" s="217">
        <v>21.0</v>
      </c>
      <c r="Q222" s="217">
        <v>15.0</v>
      </c>
      <c r="R222" s="217">
        <v>2.0</v>
      </c>
      <c r="S222" s="221">
        <v>1.0</v>
      </c>
      <c r="T222" s="3"/>
      <c r="U222" s="3"/>
      <c r="V222" s="3"/>
      <c r="W222" s="3"/>
      <c r="X222" s="3"/>
      <c r="Y222" s="3"/>
      <c r="Z222" s="3"/>
    </row>
    <row r="223">
      <c r="A223" s="213" t="s">
        <v>461</v>
      </c>
      <c r="B223" s="167" t="s">
        <v>462</v>
      </c>
      <c r="C223" s="214">
        <v>0.0</v>
      </c>
      <c r="D223" s="214">
        <f t="shared" si="1"/>
        <v>0</v>
      </c>
      <c r="E223" s="214">
        <v>0.0</v>
      </c>
      <c r="F223" s="215" t="s">
        <v>463</v>
      </c>
      <c r="G223" s="214">
        <v>6.5</v>
      </c>
      <c r="H223" s="214">
        <v>2.0</v>
      </c>
      <c r="I223" s="214">
        <f t="shared" si="3"/>
        <v>8.5</v>
      </c>
      <c r="J223" s="214">
        <v>7.5</v>
      </c>
      <c r="K223" s="214">
        <v>2.0</v>
      </c>
      <c r="L223" s="214">
        <f t="shared" si="4"/>
        <v>9.5</v>
      </c>
      <c r="M223" s="214"/>
      <c r="N223" s="214">
        <v>1.0</v>
      </c>
      <c r="O223" s="167">
        <v>9.0</v>
      </c>
      <c r="P223" s="167">
        <v>11.0</v>
      </c>
      <c r="Q223" s="167">
        <v>2.0</v>
      </c>
      <c r="R223" s="167">
        <v>13.0</v>
      </c>
      <c r="S223" s="168">
        <v>1.0</v>
      </c>
      <c r="T223" s="3"/>
      <c r="U223" s="3"/>
      <c r="V223" s="3"/>
      <c r="W223" s="3"/>
      <c r="X223" s="3"/>
      <c r="Y223" s="3"/>
      <c r="Z223" s="3"/>
    </row>
    <row r="224">
      <c r="A224" s="213" t="s">
        <v>461</v>
      </c>
      <c r="B224" s="167" t="s">
        <v>462</v>
      </c>
      <c r="C224" s="214">
        <v>0.0</v>
      </c>
      <c r="D224" s="214">
        <f t="shared" si="1"/>
        <v>0</v>
      </c>
      <c r="E224" s="214">
        <v>0.0</v>
      </c>
      <c r="F224" s="215" t="s">
        <v>463</v>
      </c>
      <c r="G224" s="214">
        <v>6.5</v>
      </c>
      <c r="H224" s="214">
        <v>2.0</v>
      </c>
      <c r="I224" s="214">
        <f t="shared" si="3"/>
        <v>8.5</v>
      </c>
      <c r="J224" s="214">
        <v>7.5</v>
      </c>
      <c r="K224" s="214">
        <v>2.0</v>
      </c>
      <c r="L224" s="214">
        <f t="shared" si="4"/>
        <v>9.5</v>
      </c>
      <c r="M224" s="214"/>
      <c r="N224" s="214">
        <v>2.0</v>
      </c>
      <c r="O224" s="167">
        <v>10.0</v>
      </c>
      <c r="P224" s="167">
        <v>16.0</v>
      </c>
      <c r="Q224" s="167">
        <v>17.0</v>
      </c>
      <c r="R224" s="167">
        <v>10.0</v>
      </c>
      <c r="S224" s="168">
        <v>1.0</v>
      </c>
      <c r="T224" s="3"/>
      <c r="U224" s="3"/>
      <c r="V224" s="3"/>
      <c r="W224" s="3"/>
      <c r="X224" s="3"/>
      <c r="Y224" s="3"/>
      <c r="Z224" s="3"/>
    </row>
    <row r="225">
      <c r="A225" s="213" t="s">
        <v>461</v>
      </c>
      <c r="B225" s="167" t="s">
        <v>462</v>
      </c>
      <c r="C225" s="214">
        <v>0.0</v>
      </c>
      <c r="D225" s="214">
        <f t="shared" si="1"/>
        <v>0</v>
      </c>
      <c r="E225" s="214">
        <v>0.0</v>
      </c>
      <c r="F225" s="215" t="s">
        <v>463</v>
      </c>
      <c r="G225" s="214">
        <v>6.5</v>
      </c>
      <c r="H225" s="214">
        <v>2.0</v>
      </c>
      <c r="I225" s="214">
        <f t="shared" si="3"/>
        <v>8.5</v>
      </c>
      <c r="J225" s="214">
        <v>7.5</v>
      </c>
      <c r="K225" s="214">
        <v>2.0</v>
      </c>
      <c r="L225" s="214">
        <f t="shared" si="4"/>
        <v>9.5</v>
      </c>
      <c r="M225" s="214"/>
      <c r="N225" s="214">
        <v>3.0</v>
      </c>
      <c r="O225" s="167">
        <v>2.0</v>
      </c>
      <c r="P225" s="167">
        <v>13.0</v>
      </c>
      <c r="Q225" s="167">
        <v>5.0</v>
      </c>
      <c r="R225" s="167">
        <v>22.0</v>
      </c>
      <c r="S225" s="168">
        <v>1.0</v>
      </c>
      <c r="T225" s="3"/>
      <c r="U225" s="3"/>
      <c r="V225" s="3"/>
      <c r="W225" s="3"/>
      <c r="X225" s="3"/>
      <c r="Y225" s="3"/>
      <c r="Z225" s="3"/>
    </row>
    <row r="226">
      <c r="A226" s="213" t="s">
        <v>461</v>
      </c>
      <c r="B226" s="167" t="s">
        <v>462</v>
      </c>
      <c r="C226" s="214">
        <v>0.0</v>
      </c>
      <c r="D226" s="214">
        <f t="shared" si="1"/>
        <v>0</v>
      </c>
      <c r="E226" s="214">
        <v>0.0</v>
      </c>
      <c r="F226" s="215" t="s">
        <v>463</v>
      </c>
      <c r="G226" s="214">
        <v>6.5</v>
      </c>
      <c r="H226" s="214">
        <v>2.0</v>
      </c>
      <c r="I226" s="214">
        <f t="shared" si="3"/>
        <v>8.5</v>
      </c>
      <c r="J226" s="214">
        <v>7.5</v>
      </c>
      <c r="K226" s="214">
        <v>2.0</v>
      </c>
      <c r="L226" s="214">
        <f t="shared" si="4"/>
        <v>9.5</v>
      </c>
      <c r="M226" s="214"/>
      <c r="N226" s="214">
        <v>4.0</v>
      </c>
      <c r="O226" s="167">
        <v>11.0</v>
      </c>
      <c r="P226" s="167">
        <v>4.0</v>
      </c>
      <c r="Q226" s="167">
        <v>11.0</v>
      </c>
      <c r="R226" s="167">
        <v>28.0</v>
      </c>
      <c r="S226" s="168">
        <v>1.0</v>
      </c>
      <c r="T226" s="3"/>
      <c r="U226" s="3"/>
      <c r="V226" s="3"/>
      <c r="W226" s="3"/>
      <c r="X226" s="3"/>
      <c r="Y226" s="3"/>
      <c r="Z226" s="3"/>
    </row>
    <row r="227">
      <c r="A227" s="213" t="s">
        <v>461</v>
      </c>
      <c r="B227" s="167" t="s">
        <v>462</v>
      </c>
      <c r="C227" s="214">
        <v>0.0</v>
      </c>
      <c r="D227" s="214">
        <f t="shared" si="1"/>
        <v>0</v>
      </c>
      <c r="E227" s="214">
        <v>0.0</v>
      </c>
      <c r="F227" s="215" t="s">
        <v>463</v>
      </c>
      <c r="G227" s="214">
        <v>6.5</v>
      </c>
      <c r="H227" s="214">
        <v>2.0</v>
      </c>
      <c r="I227" s="214">
        <f t="shared" si="3"/>
        <v>8.5</v>
      </c>
      <c r="J227" s="214">
        <v>7.5</v>
      </c>
      <c r="K227" s="214">
        <v>2.0</v>
      </c>
      <c r="L227" s="214">
        <f t="shared" si="4"/>
        <v>9.5</v>
      </c>
      <c r="M227" s="214"/>
      <c r="N227" s="214">
        <v>5.0</v>
      </c>
      <c r="O227" s="167">
        <v>14.0</v>
      </c>
      <c r="P227" s="167">
        <v>19.0</v>
      </c>
      <c r="Q227" s="167">
        <v>11.0</v>
      </c>
      <c r="R227" s="167">
        <v>29.0</v>
      </c>
      <c r="S227" s="168">
        <v>1.0</v>
      </c>
      <c r="T227" s="3"/>
      <c r="U227" s="3"/>
      <c r="V227" s="3"/>
      <c r="W227" s="3"/>
      <c r="X227" s="3"/>
      <c r="Y227" s="3"/>
      <c r="Z227" s="3"/>
    </row>
    <row r="228">
      <c r="A228" s="213" t="s">
        <v>461</v>
      </c>
      <c r="B228" s="167" t="s">
        <v>462</v>
      </c>
      <c r="C228" s="214">
        <v>0.0</v>
      </c>
      <c r="D228" s="214">
        <f t="shared" si="1"/>
        <v>0</v>
      </c>
      <c r="E228" s="214">
        <v>0.0</v>
      </c>
      <c r="F228" s="215" t="s">
        <v>463</v>
      </c>
      <c r="G228" s="214">
        <v>6.5</v>
      </c>
      <c r="H228" s="214">
        <v>2.0</v>
      </c>
      <c r="I228" s="214">
        <f t="shared" si="3"/>
        <v>8.5</v>
      </c>
      <c r="J228" s="214">
        <v>7.5</v>
      </c>
      <c r="K228" s="214">
        <v>2.0</v>
      </c>
      <c r="L228" s="214">
        <f t="shared" si="4"/>
        <v>9.5</v>
      </c>
      <c r="M228" s="214"/>
      <c r="N228" s="214">
        <v>6.0</v>
      </c>
      <c r="O228" s="167">
        <v>9.0</v>
      </c>
      <c r="P228" s="167">
        <v>9.0</v>
      </c>
      <c r="Q228" s="167">
        <v>7.0</v>
      </c>
      <c r="R228" s="167">
        <v>4.0</v>
      </c>
      <c r="S228" s="168">
        <v>1.0</v>
      </c>
      <c r="T228" s="3"/>
      <c r="U228" s="3"/>
      <c r="V228" s="3"/>
      <c r="W228" s="3"/>
      <c r="X228" s="3"/>
      <c r="Y228" s="3"/>
      <c r="Z228" s="3"/>
    </row>
    <row r="229">
      <c r="A229" s="213" t="s">
        <v>461</v>
      </c>
      <c r="B229" s="167" t="s">
        <v>462</v>
      </c>
      <c r="C229" s="214">
        <v>0.0</v>
      </c>
      <c r="D229" s="214">
        <f t="shared" si="1"/>
        <v>0</v>
      </c>
      <c r="E229" s="214">
        <v>0.0</v>
      </c>
      <c r="F229" s="215" t="s">
        <v>463</v>
      </c>
      <c r="G229" s="214">
        <v>6.5</v>
      </c>
      <c r="H229" s="214">
        <v>2.0</v>
      </c>
      <c r="I229" s="214">
        <f t="shared" si="3"/>
        <v>8.5</v>
      </c>
      <c r="J229" s="214">
        <v>7.5</v>
      </c>
      <c r="K229" s="214">
        <v>2.0</v>
      </c>
      <c r="L229" s="214">
        <f t="shared" si="4"/>
        <v>9.5</v>
      </c>
      <c r="M229" s="214"/>
      <c r="N229" s="214">
        <v>7.0</v>
      </c>
      <c r="O229" s="167">
        <v>7.0</v>
      </c>
      <c r="P229" s="167">
        <v>2.0</v>
      </c>
      <c r="Q229" s="167">
        <v>10.0</v>
      </c>
      <c r="R229" s="167">
        <v>27.0</v>
      </c>
      <c r="S229" s="168">
        <v>1.0</v>
      </c>
      <c r="T229" s="3"/>
      <c r="U229" s="3"/>
      <c r="V229" s="3"/>
      <c r="W229" s="3"/>
      <c r="X229" s="3"/>
      <c r="Y229" s="3"/>
      <c r="Z229" s="3"/>
    </row>
    <row r="230">
      <c r="A230" s="213" t="s">
        <v>461</v>
      </c>
      <c r="B230" s="167" t="s">
        <v>462</v>
      </c>
      <c r="C230" s="214">
        <v>0.0</v>
      </c>
      <c r="D230" s="214">
        <f t="shared" si="1"/>
        <v>0</v>
      </c>
      <c r="E230" s="214">
        <v>0.0</v>
      </c>
      <c r="F230" s="215" t="s">
        <v>463</v>
      </c>
      <c r="G230" s="214">
        <v>6.5</v>
      </c>
      <c r="H230" s="214">
        <v>2.0</v>
      </c>
      <c r="I230" s="214">
        <f t="shared" si="3"/>
        <v>8.5</v>
      </c>
      <c r="J230" s="214">
        <v>7.5</v>
      </c>
      <c r="K230" s="214">
        <v>2.0</v>
      </c>
      <c r="L230" s="214">
        <f t="shared" si="4"/>
        <v>9.5</v>
      </c>
      <c r="M230" s="214"/>
      <c r="N230" s="214">
        <v>8.0</v>
      </c>
      <c r="O230" s="167">
        <v>12.0</v>
      </c>
      <c r="P230" s="167">
        <v>2.0</v>
      </c>
      <c r="Q230" s="167">
        <v>4.0</v>
      </c>
      <c r="R230" s="167">
        <v>29.0</v>
      </c>
      <c r="S230" s="168">
        <v>1.0</v>
      </c>
      <c r="T230" s="3"/>
      <c r="U230" s="3"/>
      <c r="V230" s="3"/>
      <c r="W230" s="3"/>
      <c r="X230" s="3"/>
      <c r="Y230" s="3"/>
      <c r="Z230" s="3"/>
    </row>
    <row r="231">
      <c r="A231" s="213" t="s">
        <v>461</v>
      </c>
      <c r="B231" s="167" t="s">
        <v>462</v>
      </c>
      <c r="C231" s="214">
        <v>0.0</v>
      </c>
      <c r="D231" s="214">
        <f t="shared" si="1"/>
        <v>0</v>
      </c>
      <c r="E231" s="214">
        <v>0.0</v>
      </c>
      <c r="F231" s="215" t="s">
        <v>463</v>
      </c>
      <c r="G231" s="214">
        <v>6.5</v>
      </c>
      <c r="H231" s="214">
        <v>2.0</v>
      </c>
      <c r="I231" s="214">
        <f t="shared" si="3"/>
        <v>8.5</v>
      </c>
      <c r="J231" s="214">
        <v>7.5</v>
      </c>
      <c r="K231" s="214">
        <v>2.0</v>
      </c>
      <c r="L231" s="214">
        <f t="shared" si="4"/>
        <v>9.5</v>
      </c>
      <c r="M231" s="214"/>
      <c r="N231" s="214">
        <v>9.0</v>
      </c>
      <c r="O231" s="167">
        <v>15.0</v>
      </c>
      <c r="P231" s="167">
        <v>9.0</v>
      </c>
      <c r="Q231" s="167">
        <v>11.0</v>
      </c>
      <c r="R231" s="167">
        <v>26.0</v>
      </c>
      <c r="S231" s="168">
        <v>1.0</v>
      </c>
      <c r="T231" s="3"/>
      <c r="U231" s="3"/>
      <c r="V231" s="3"/>
      <c r="W231" s="3"/>
      <c r="X231" s="3"/>
      <c r="Y231" s="3"/>
      <c r="Z231" s="3"/>
    </row>
    <row r="232">
      <c r="A232" s="213" t="s">
        <v>461</v>
      </c>
      <c r="B232" s="167" t="s">
        <v>462</v>
      </c>
      <c r="C232" s="214">
        <v>0.0</v>
      </c>
      <c r="D232" s="214">
        <f t="shared" si="1"/>
        <v>0</v>
      </c>
      <c r="E232" s="214">
        <v>0.0</v>
      </c>
      <c r="F232" s="215" t="s">
        <v>463</v>
      </c>
      <c r="G232" s="214">
        <v>6.5</v>
      </c>
      <c r="H232" s="214">
        <v>2.0</v>
      </c>
      <c r="I232" s="214">
        <f t="shared" si="3"/>
        <v>8.5</v>
      </c>
      <c r="J232" s="214">
        <v>7.5</v>
      </c>
      <c r="K232" s="214">
        <v>2.0</v>
      </c>
      <c r="L232" s="214">
        <f t="shared" si="4"/>
        <v>9.5</v>
      </c>
      <c r="M232" s="214"/>
      <c r="N232" s="214">
        <v>10.0</v>
      </c>
      <c r="O232" s="167">
        <v>11.0</v>
      </c>
      <c r="P232" s="167">
        <v>7.0</v>
      </c>
      <c r="Q232" s="167">
        <v>10.0</v>
      </c>
      <c r="R232" s="167">
        <v>29.0</v>
      </c>
      <c r="S232" s="168">
        <v>1.0</v>
      </c>
      <c r="T232" s="3"/>
      <c r="U232" s="3"/>
      <c r="V232" s="3"/>
      <c r="W232" s="3"/>
      <c r="X232" s="3"/>
      <c r="Y232" s="3"/>
      <c r="Z232" s="3"/>
    </row>
    <row r="233">
      <c r="A233" s="213" t="s">
        <v>461</v>
      </c>
      <c r="B233" s="167" t="s">
        <v>462</v>
      </c>
      <c r="C233" s="214">
        <v>0.0</v>
      </c>
      <c r="D233" s="214">
        <f t="shared" si="1"/>
        <v>0</v>
      </c>
      <c r="E233" s="214">
        <v>0.0</v>
      </c>
      <c r="F233" s="215" t="s">
        <v>463</v>
      </c>
      <c r="G233" s="214">
        <v>6.5</v>
      </c>
      <c r="H233" s="214">
        <v>2.0</v>
      </c>
      <c r="I233" s="214">
        <f t="shared" si="3"/>
        <v>8.5</v>
      </c>
      <c r="J233" s="214">
        <v>7.5</v>
      </c>
      <c r="K233" s="214">
        <v>2.0</v>
      </c>
      <c r="L233" s="214">
        <f t="shared" si="4"/>
        <v>9.5</v>
      </c>
      <c r="M233" s="214"/>
      <c r="N233" s="214">
        <v>11.0</v>
      </c>
      <c r="O233" s="167">
        <v>15.0</v>
      </c>
      <c r="P233" s="167">
        <v>19.0</v>
      </c>
      <c r="Q233" s="167">
        <v>9.0</v>
      </c>
      <c r="R233" s="167">
        <v>29.0</v>
      </c>
      <c r="S233" s="168">
        <v>1.0</v>
      </c>
      <c r="T233" s="3"/>
      <c r="U233" s="3"/>
      <c r="V233" s="3"/>
      <c r="W233" s="3"/>
      <c r="X233" s="3"/>
      <c r="Y233" s="3"/>
      <c r="Z233" s="3"/>
    </row>
    <row r="234">
      <c r="A234" s="213" t="s">
        <v>461</v>
      </c>
      <c r="B234" s="167" t="s">
        <v>462</v>
      </c>
      <c r="C234" s="214">
        <v>0.0</v>
      </c>
      <c r="D234" s="214">
        <f t="shared" si="1"/>
        <v>0</v>
      </c>
      <c r="E234" s="214">
        <v>0.0</v>
      </c>
      <c r="F234" s="215" t="s">
        <v>463</v>
      </c>
      <c r="G234" s="214">
        <v>7.0</v>
      </c>
      <c r="H234" s="214">
        <v>2.0</v>
      </c>
      <c r="I234" s="214">
        <f t="shared" si="3"/>
        <v>9</v>
      </c>
      <c r="J234" s="214">
        <v>7.5</v>
      </c>
      <c r="K234" s="214">
        <v>2.0</v>
      </c>
      <c r="L234" s="214">
        <f t="shared" si="4"/>
        <v>9.5</v>
      </c>
      <c r="M234" s="214"/>
      <c r="N234" s="214">
        <v>12.0</v>
      </c>
      <c r="O234" s="167">
        <v>3.0</v>
      </c>
      <c r="P234" s="167">
        <v>16.0</v>
      </c>
      <c r="Q234" s="167">
        <v>3.0</v>
      </c>
      <c r="R234" s="167">
        <v>27.0</v>
      </c>
      <c r="S234" s="168">
        <v>1.0</v>
      </c>
      <c r="T234" s="3"/>
      <c r="U234" s="3"/>
      <c r="V234" s="3"/>
      <c r="W234" s="3"/>
      <c r="X234" s="3"/>
      <c r="Y234" s="3"/>
      <c r="Z234" s="3"/>
    </row>
    <row r="235">
      <c r="A235" s="213" t="s">
        <v>461</v>
      </c>
      <c r="B235" s="167" t="s">
        <v>462</v>
      </c>
      <c r="C235" s="214">
        <v>0.0</v>
      </c>
      <c r="D235" s="214">
        <f t="shared" si="1"/>
        <v>0</v>
      </c>
      <c r="E235" s="214">
        <v>0.0</v>
      </c>
      <c r="F235" s="215" t="s">
        <v>463</v>
      </c>
      <c r="G235" s="214">
        <v>7.0</v>
      </c>
      <c r="H235" s="214">
        <v>2.0</v>
      </c>
      <c r="I235" s="214">
        <f t="shared" si="3"/>
        <v>9</v>
      </c>
      <c r="J235" s="214">
        <v>8.0</v>
      </c>
      <c r="K235" s="214">
        <v>2.0</v>
      </c>
      <c r="L235" s="214">
        <f t="shared" si="4"/>
        <v>10</v>
      </c>
      <c r="M235" s="214"/>
      <c r="N235" s="214">
        <v>13.0</v>
      </c>
      <c r="O235" s="167">
        <v>8.0</v>
      </c>
      <c r="P235" s="167">
        <v>13.0</v>
      </c>
      <c r="Q235" s="167">
        <v>13.0</v>
      </c>
      <c r="R235" s="167">
        <v>15.0</v>
      </c>
      <c r="S235" s="168">
        <v>1.0</v>
      </c>
      <c r="T235" s="3"/>
      <c r="U235" s="3"/>
      <c r="V235" s="3"/>
      <c r="W235" s="3"/>
      <c r="X235" s="3"/>
      <c r="Y235" s="3"/>
      <c r="Z235" s="3"/>
    </row>
    <row r="236">
      <c r="A236" s="213" t="s">
        <v>461</v>
      </c>
      <c r="B236" s="167" t="s">
        <v>462</v>
      </c>
      <c r="C236" s="214">
        <v>0.0</v>
      </c>
      <c r="D236" s="214">
        <f t="shared" si="1"/>
        <v>0</v>
      </c>
      <c r="E236" s="214">
        <v>0.0</v>
      </c>
      <c r="F236" s="215" t="s">
        <v>463</v>
      </c>
      <c r="G236" s="214">
        <v>7.0</v>
      </c>
      <c r="H236" s="214">
        <v>2.0</v>
      </c>
      <c r="I236" s="214">
        <f t="shared" si="3"/>
        <v>9</v>
      </c>
      <c r="J236" s="214">
        <v>8.0</v>
      </c>
      <c r="K236" s="214">
        <v>2.0</v>
      </c>
      <c r="L236" s="214">
        <f t="shared" si="4"/>
        <v>10</v>
      </c>
      <c r="M236" s="214"/>
      <c r="N236" s="214">
        <v>14.0</v>
      </c>
      <c r="O236" s="167">
        <v>12.0</v>
      </c>
      <c r="P236" s="167">
        <v>16.0</v>
      </c>
      <c r="Q236" s="167">
        <v>11.0</v>
      </c>
      <c r="R236" s="167">
        <v>9.0</v>
      </c>
      <c r="S236" s="168">
        <v>1.0</v>
      </c>
      <c r="T236" s="3"/>
      <c r="U236" s="3"/>
      <c r="V236" s="3"/>
      <c r="W236" s="3"/>
      <c r="X236" s="3"/>
      <c r="Y236" s="3"/>
      <c r="Z236" s="3"/>
    </row>
    <row r="237">
      <c r="A237" s="213" t="s">
        <v>461</v>
      </c>
      <c r="B237" s="167" t="s">
        <v>462</v>
      </c>
      <c r="C237" s="214">
        <v>0.0</v>
      </c>
      <c r="D237" s="214">
        <f t="shared" si="1"/>
        <v>0</v>
      </c>
      <c r="E237" s="214">
        <v>0.0</v>
      </c>
      <c r="F237" s="215" t="s">
        <v>463</v>
      </c>
      <c r="G237" s="214">
        <v>7.0</v>
      </c>
      <c r="H237" s="214">
        <v>2.0</v>
      </c>
      <c r="I237" s="214">
        <f t="shared" si="3"/>
        <v>9</v>
      </c>
      <c r="J237" s="214">
        <v>8.0</v>
      </c>
      <c r="K237" s="214">
        <v>2.0</v>
      </c>
      <c r="L237" s="214">
        <f t="shared" si="4"/>
        <v>10</v>
      </c>
      <c r="M237" s="214"/>
      <c r="N237" s="214">
        <v>15.0</v>
      </c>
      <c r="O237" s="167">
        <v>15.0</v>
      </c>
      <c r="P237" s="167">
        <v>9.0</v>
      </c>
      <c r="Q237" s="167">
        <v>10.0</v>
      </c>
      <c r="R237" s="167">
        <v>6.0</v>
      </c>
      <c r="S237" s="168">
        <v>1.0</v>
      </c>
      <c r="T237" s="3"/>
      <c r="U237" s="3"/>
      <c r="V237" s="3"/>
      <c r="W237" s="3"/>
      <c r="X237" s="3"/>
      <c r="Y237" s="3"/>
      <c r="Z237" s="3"/>
    </row>
    <row r="238">
      <c r="A238" s="213" t="s">
        <v>461</v>
      </c>
      <c r="B238" s="167" t="s">
        <v>462</v>
      </c>
      <c r="C238" s="214">
        <v>0.0</v>
      </c>
      <c r="D238" s="214">
        <f t="shared" si="1"/>
        <v>0</v>
      </c>
      <c r="E238" s="214">
        <v>0.0</v>
      </c>
      <c r="F238" s="215" t="s">
        <v>463</v>
      </c>
      <c r="G238" s="214">
        <v>7.5</v>
      </c>
      <c r="H238" s="214">
        <v>2.0</v>
      </c>
      <c r="I238" s="214">
        <f t="shared" si="3"/>
        <v>9.5</v>
      </c>
      <c r="J238" s="214">
        <v>8.0</v>
      </c>
      <c r="K238" s="214">
        <v>2.0</v>
      </c>
      <c r="L238" s="214">
        <f t="shared" si="4"/>
        <v>10</v>
      </c>
      <c r="M238" s="214"/>
      <c r="N238" s="214">
        <v>16.0</v>
      </c>
      <c r="O238" s="167">
        <v>12.0</v>
      </c>
      <c r="P238" s="167">
        <v>6.0</v>
      </c>
      <c r="Q238" s="167">
        <v>4.0</v>
      </c>
      <c r="R238" s="167">
        <v>7.0</v>
      </c>
      <c r="S238" s="168">
        <v>1.0</v>
      </c>
      <c r="T238" s="3"/>
      <c r="U238" s="3"/>
      <c r="V238" s="3"/>
      <c r="W238" s="3"/>
      <c r="X238" s="3"/>
      <c r="Y238" s="3"/>
      <c r="Z238" s="3"/>
    </row>
    <row r="239">
      <c r="A239" s="213" t="s">
        <v>461</v>
      </c>
      <c r="B239" s="167" t="s">
        <v>462</v>
      </c>
      <c r="C239" s="214">
        <v>0.0</v>
      </c>
      <c r="D239" s="214">
        <f t="shared" si="1"/>
        <v>0</v>
      </c>
      <c r="E239" s="214">
        <v>0.0</v>
      </c>
      <c r="F239" s="215" t="s">
        <v>463</v>
      </c>
      <c r="G239" s="214">
        <v>7.5</v>
      </c>
      <c r="H239" s="214">
        <v>2.0</v>
      </c>
      <c r="I239" s="214">
        <f t="shared" si="3"/>
        <v>9.5</v>
      </c>
      <c r="J239" s="214">
        <v>8.0</v>
      </c>
      <c r="K239" s="214">
        <v>2.0</v>
      </c>
      <c r="L239" s="214">
        <f t="shared" si="4"/>
        <v>10</v>
      </c>
      <c r="M239" s="214"/>
      <c r="N239" s="214">
        <v>17.0</v>
      </c>
      <c r="O239" s="167">
        <v>5.0</v>
      </c>
      <c r="P239" s="167">
        <v>16.0</v>
      </c>
      <c r="Q239" s="167">
        <v>12.0</v>
      </c>
      <c r="R239" s="167">
        <v>13.0</v>
      </c>
      <c r="S239" s="168">
        <v>1.0</v>
      </c>
      <c r="T239" s="3"/>
      <c r="U239" s="3"/>
      <c r="V239" s="3"/>
      <c r="W239" s="3"/>
      <c r="X239" s="3"/>
      <c r="Y239" s="3"/>
      <c r="Z239" s="3"/>
    </row>
    <row r="240">
      <c r="A240" s="213" t="s">
        <v>461</v>
      </c>
      <c r="B240" s="167" t="s">
        <v>462</v>
      </c>
      <c r="C240" s="214">
        <v>0.0</v>
      </c>
      <c r="D240" s="214">
        <f t="shared" si="1"/>
        <v>0</v>
      </c>
      <c r="E240" s="214">
        <v>0.0</v>
      </c>
      <c r="F240" s="215" t="s">
        <v>463</v>
      </c>
      <c r="G240" s="214">
        <v>7.5</v>
      </c>
      <c r="H240" s="214">
        <v>2.0</v>
      </c>
      <c r="I240" s="214">
        <f t="shared" si="3"/>
        <v>9.5</v>
      </c>
      <c r="J240" s="214">
        <v>8.0</v>
      </c>
      <c r="K240" s="214">
        <v>2.0</v>
      </c>
      <c r="L240" s="214">
        <f t="shared" si="4"/>
        <v>10</v>
      </c>
      <c r="M240" s="214"/>
      <c r="N240" s="214">
        <v>18.0</v>
      </c>
      <c r="O240" s="167">
        <v>6.0</v>
      </c>
      <c r="P240" s="167">
        <v>8.0</v>
      </c>
      <c r="Q240" s="167">
        <v>16.0</v>
      </c>
      <c r="R240" s="167">
        <v>30.0</v>
      </c>
      <c r="S240" s="168">
        <v>1.0</v>
      </c>
      <c r="T240" s="3"/>
      <c r="U240" s="3"/>
      <c r="V240" s="3"/>
      <c r="W240" s="3"/>
      <c r="X240" s="3"/>
      <c r="Y240" s="3"/>
      <c r="Z240" s="3"/>
    </row>
    <row r="241">
      <c r="A241" s="213" t="s">
        <v>461</v>
      </c>
      <c r="B241" s="167" t="s">
        <v>462</v>
      </c>
      <c r="C241" s="214">
        <v>0.0</v>
      </c>
      <c r="D241" s="214">
        <f t="shared" si="1"/>
        <v>0</v>
      </c>
      <c r="E241" s="214">
        <v>0.0</v>
      </c>
      <c r="F241" s="215" t="s">
        <v>463</v>
      </c>
      <c r="G241" s="214">
        <v>7.5</v>
      </c>
      <c r="H241" s="214">
        <v>2.0</v>
      </c>
      <c r="I241" s="214">
        <f t="shared" si="3"/>
        <v>9.5</v>
      </c>
      <c r="J241" s="214">
        <v>8.0</v>
      </c>
      <c r="K241" s="214">
        <v>2.0</v>
      </c>
      <c r="L241" s="214">
        <f t="shared" si="4"/>
        <v>10</v>
      </c>
      <c r="M241" s="214"/>
      <c r="N241" s="214">
        <v>19.0</v>
      </c>
      <c r="O241" s="167">
        <v>3.0</v>
      </c>
      <c r="P241" s="167">
        <v>4.0</v>
      </c>
      <c r="Q241" s="167">
        <v>17.0</v>
      </c>
      <c r="R241" s="167">
        <v>17.0</v>
      </c>
      <c r="S241" s="168">
        <v>1.0</v>
      </c>
      <c r="T241" s="3"/>
      <c r="U241" s="3"/>
      <c r="V241" s="3"/>
      <c r="W241" s="3"/>
      <c r="X241" s="3"/>
      <c r="Y241" s="3"/>
      <c r="Z241" s="3"/>
    </row>
    <row r="242">
      <c r="A242" s="216" t="s">
        <v>461</v>
      </c>
      <c r="B242" s="217" t="s">
        <v>462</v>
      </c>
      <c r="C242" s="218">
        <v>0.0</v>
      </c>
      <c r="D242" s="218">
        <f t="shared" si="1"/>
        <v>0</v>
      </c>
      <c r="E242" s="218">
        <v>0.0</v>
      </c>
      <c r="F242" s="219" t="s">
        <v>463</v>
      </c>
      <c r="G242" s="218">
        <v>7.5</v>
      </c>
      <c r="H242" s="218">
        <v>2.0</v>
      </c>
      <c r="I242" s="218">
        <f t="shared" si="3"/>
        <v>9.5</v>
      </c>
      <c r="J242" s="218">
        <v>8.0</v>
      </c>
      <c r="K242" s="218">
        <v>2.0</v>
      </c>
      <c r="L242" s="218">
        <f t="shared" si="4"/>
        <v>10</v>
      </c>
      <c r="M242" s="218"/>
      <c r="N242" s="218">
        <v>20.0</v>
      </c>
      <c r="O242" s="217">
        <v>1.0</v>
      </c>
      <c r="P242" s="217">
        <v>12.0</v>
      </c>
      <c r="Q242" s="217">
        <v>10.0</v>
      </c>
      <c r="R242" s="217">
        <v>4.0</v>
      </c>
      <c r="S242" s="221">
        <v>1.0</v>
      </c>
      <c r="T242" s="3"/>
      <c r="U242" s="3"/>
      <c r="V242" s="3"/>
      <c r="W242" s="3"/>
      <c r="X242" s="3"/>
      <c r="Y242" s="3"/>
      <c r="Z242" s="3"/>
    </row>
    <row r="243">
      <c r="A243" s="213" t="s">
        <v>464</v>
      </c>
      <c r="B243" s="167" t="s">
        <v>462</v>
      </c>
      <c r="C243" s="214">
        <v>0.0</v>
      </c>
      <c r="D243" s="214">
        <f t="shared" si="1"/>
        <v>0</v>
      </c>
      <c r="E243" s="214">
        <v>0.0</v>
      </c>
      <c r="F243" s="215" t="s">
        <v>463</v>
      </c>
      <c r="G243" s="214">
        <v>6.5</v>
      </c>
      <c r="H243" s="214">
        <v>2.0</v>
      </c>
      <c r="I243" s="214">
        <f t="shared" si="3"/>
        <v>8.5</v>
      </c>
      <c r="J243" s="214">
        <v>7.5</v>
      </c>
      <c r="K243" s="214">
        <v>2.0</v>
      </c>
      <c r="L243" s="214">
        <f t="shared" si="4"/>
        <v>9.5</v>
      </c>
      <c r="M243" s="214"/>
      <c r="N243" s="214">
        <v>1.0</v>
      </c>
      <c r="O243" s="167">
        <v>14.0</v>
      </c>
      <c r="P243" s="167">
        <v>9.0</v>
      </c>
      <c r="Q243" s="167">
        <v>10.0</v>
      </c>
      <c r="R243" s="167">
        <v>20.0</v>
      </c>
      <c r="S243" s="168">
        <v>1.0</v>
      </c>
      <c r="T243" s="3"/>
      <c r="U243" s="3"/>
      <c r="V243" s="3"/>
      <c r="W243" s="3"/>
      <c r="X243" s="3"/>
      <c r="Y243" s="3"/>
      <c r="Z243" s="3"/>
    </row>
    <row r="244">
      <c r="A244" s="213" t="s">
        <v>464</v>
      </c>
      <c r="B244" s="167" t="s">
        <v>462</v>
      </c>
      <c r="C244" s="214">
        <v>0.0</v>
      </c>
      <c r="D244" s="214">
        <f t="shared" si="1"/>
        <v>0</v>
      </c>
      <c r="E244" s="214">
        <v>0.0</v>
      </c>
      <c r="F244" s="215" t="s">
        <v>463</v>
      </c>
      <c r="G244" s="214">
        <v>6.5</v>
      </c>
      <c r="H244" s="214">
        <v>2.0</v>
      </c>
      <c r="I244" s="214">
        <f t="shared" si="3"/>
        <v>8.5</v>
      </c>
      <c r="J244" s="214">
        <v>7.5</v>
      </c>
      <c r="K244" s="214">
        <v>2.0</v>
      </c>
      <c r="L244" s="214">
        <f t="shared" si="4"/>
        <v>9.5</v>
      </c>
      <c r="M244" s="214"/>
      <c r="N244" s="214">
        <v>2.0</v>
      </c>
      <c r="O244" s="167">
        <v>11.0</v>
      </c>
      <c r="P244" s="167">
        <v>11.0</v>
      </c>
      <c r="Q244" s="167">
        <v>16.0</v>
      </c>
      <c r="R244" s="167">
        <v>3.0</v>
      </c>
      <c r="S244" s="168">
        <v>1.0</v>
      </c>
      <c r="T244" s="3"/>
      <c r="U244" s="3"/>
      <c r="V244" s="3"/>
      <c r="W244" s="3"/>
      <c r="X244" s="3"/>
      <c r="Y244" s="3"/>
      <c r="Z244" s="3"/>
    </row>
    <row r="245">
      <c r="A245" s="213" t="s">
        <v>464</v>
      </c>
      <c r="B245" s="167" t="s">
        <v>462</v>
      </c>
      <c r="C245" s="214">
        <v>0.0</v>
      </c>
      <c r="D245" s="214">
        <f t="shared" si="1"/>
        <v>0</v>
      </c>
      <c r="E245" s="214">
        <v>0.0</v>
      </c>
      <c r="F245" s="215" t="s">
        <v>463</v>
      </c>
      <c r="G245" s="214">
        <v>6.5</v>
      </c>
      <c r="H245" s="214">
        <v>2.0</v>
      </c>
      <c r="I245" s="214">
        <f t="shared" si="3"/>
        <v>8.5</v>
      </c>
      <c r="J245" s="214">
        <v>7.5</v>
      </c>
      <c r="K245" s="214">
        <v>2.0</v>
      </c>
      <c r="L245" s="214">
        <f t="shared" si="4"/>
        <v>9.5</v>
      </c>
      <c r="M245" s="214"/>
      <c r="N245" s="214">
        <v>3.0</v>
      </c>
      <c r="O245" s="167">
        <v>4.0</v>
      </c>
      <c r="P245" s="167">
        <v>16.0</v>
      </c>
      <c r="Q245" s="167">
        <v>11.0</v>
      </c>
      <c r="R245" s="167">
        <v>24.0</v>
      </c>
      <c r="S245" s="168">
        <v>1.0</v>
      </c>
      <c r="T245" s="3"/>
      <c r="U245" s="3"/>
      <c r="V245" s="3"/>
      <c r="W245" s="3"/>
      <c r="X245" s="3"/>
      <c r="Y245" s="3"/>
      <c r="Z245" s="3"/>
    </row>
    <row r="246">
      <c r="A246" s="213" t="s">
        <v>464</v>
      </c>
      <c r="B246" s="167" t="s">
        <v>462</v>
      </c>
      <c r="C246" s="214">
        <v>0.0</v>
      </c>
      <c r="D246" s="214">
        <f t="shared" si="1"/>
        <v>0</v>
      </c>
      <c r="E246" s="214">
        <v>0.0</v>
      </c>
      <c r="F246" s="215" t="s">
        <v>463</v>
      </c>
      <c r="G246" s="214">
        <v>6.5</v>
      </c>
      <c r="H246" s="214">
        <v>2.0</v>
      </c>
      <c r="I246" s="214">
        <f t="shared" si="3"/>
        <v>8.5</v>
      </c>
      <c r="J246" s="214">
        <v>7.5</v>
      </c>
      <c r="K246" s="214">
        <v>2.0</v>
      </c>
      <c r="L246" s="214">
        <f t="shared" si="4"/>
        <v>9.5</v>
      </c>
      <c r="M246" s="214"/>
      <c r="N246" s="214">
        <v>4.0</v>
      </c>
      <c r="O246" s="167">
        <v>8.0</v>
      </c>
      <c r="P246" s="167">
        <v>17.0</v>
      </c>
      <c r="Q246" s="167">
        <v>5.0</v>
      </c>
      <c r="R246" s="167">
        <v>5.0</v>
      </c>
      <c r="S246" s="168">
        <v>1.0</v>
      </c>
      <c r="T246" s="3"/>
      <c r="U246" s="3"/>
      <c r="V246" s="3"/>
      <c r="W246" s="3"/>
      <c r="X246" s="3"/>
      <c r="Y246" s="3"/>
      <c r="Z246" s="3"/>
    </row>
    <row r="247">
      <c r="A247" s="213" t="s">
        <v>464</v>
      </c>
      <c r="B247" s="167" t="s">
        <v>457</v>
      </c>
      <c r="C247" s="214">
        <v>0.0</v>
      </c>
      <c r="D247" s="214">
        <f t="shared" si="1"/>
        <v>0</v>
      </c>
      <c r="E247" s="214">
        <v>0.0</v>
      </c>
      <c r="F247" s="215" t="s">
        <v>463</v>
      </c>
      <c r="G247" s="214">
        <v>6.5</v>
      </c>
      <c r="H247" s="214">
        <v>2.0</v>
      </c>
      <c r="I247" s="214">
        <f t="shared" si="3"/>
        <v>8.5</v>
      </c>
      <c r="J247" s="214">
        <v>7.5</v>
      </c>
      <c r="K247" s="214">
        <v>2.0</v>
      </c>
      <c r="L247" s="214">
        <f t="shared" si="4"/>
        <v>9.5</v>
      </c>
      <c r="M247" s="214"/>
      <c r="N247" s="214">
        <v>5.0</v>
      </c>
      <c r="O247" s="167">
        <v>17.0</v>
      </c>
      <c r="P247" s="167">
        <v>4.0</v>
      </c>
      <c r="Q247" s="167">
        <v>11.0</v>
      </c>
      <c r="R247" s="167">
        <v>4.0</v>
      </c>
      <c r="S247" s="168">
        <v>1.0</v>
      </c>
      <c r="T247" s="3"/>
      <c r="U247" s="3"/>
      <c r="V247" s="3"/>
      <c r="W247" s="3"/>
      <c r="X247" s="3"/>
      <c r="Y247" s="3"/>
      <c r="Z247" s="3"/>
    </row>
    <row r="248">
      <c r="A248" s="213" t="s">
        <v>464</v>
      </c>
      <c r="B248" s="167" t="s">
        <v>462</v>
      </c>
      <c r="C248" s="214">
        <v>0.0</v>
      </c>
      <c r="D248" s="214">
        <f t="shared" si="1"/>
        <v>0</v>
      </c>
      <c r="E248" s="214">
        <v>0.0</v>
      </c>
      <c r="F248" s="215" t="s">
        <v>463</v>
      </c>
      <c r="G248" s="214">
        <v>6.5</v>
      </c>
      <c r="H248" s="214">
        <v>2.0</v>
      </c>
      <c r="I248" s="214">
        <f t="shared" si="3"/>
        <v>8.5</v>
      </c>
      <c r="J248" s="214">
        <v>7.5</v>
      </c>
      <c r="K248" s="214">
        <v>2.0</v>
      </c>
      <c r="L248" s="214">
        <f t="shared" si="4"/>
        <v>9.5</v>
      </c>
      <c r="M248" s="214"/>
      <c r="N248" s="214">
        <v>6.0</v>
      </c>
      <c r="O248" s="167">
        <v>6.0</v>
      </c>
      <c r="P248" s="167">
        <v>2.0</v>
      </c>
      <c r="Q248" s="167">
        <v>14.0</v>
      </c>
      <c r="R248" s="167">
        <v>27.0</v>
      </c>
      <c r="S248" s="168">
        <v>1.0</v>
      </c>
      <c r="T248" s="3"/>
      <c r="U248" s="3"/>
      <c r="V248" s="3"/>
      <c r="W248" s="3"/>
      <c r="X248" s="3"/>
      <c r="Y248" s="3"/>
      <c r="Z248" s="3"/>
    </row>
    <row r="249">
      <c r="A249" s="213" t="s">
        <v>464</v>
      </c>
      <c r="B249" s="167" t="s">
        <v>462</v>
      </c>
      <c r="C249" s="214">
        <v>0.0</v>
      </c>
      <c r="D249" s="214">
        <f t="shared" si="1"/>
        <v>0</v>
      </c>
      <c r="E249" s="214">
        <v>0.0</v>
      </c>
      <c r="F249" s="215" t="s">
        <v>463</v>
      </c>
      <c r="G249" s="214">
        <v>6.5</v>
      </c>
      <c r="H249" s="214">
        <v>2.0</v>
      </c>
      <c r="I249" s="214">
        <f t="shared" si="3"/>
        <v>8.5</v>
      </c>
      <c r="J249" s="214">
        <v>7.5</v>
      </c>
      <c r="K249" s="214">
        <v>2.0</v>
      </c>
      <c r="L249" s="214">
        <f t="shared" si="4"/>
        <v>9.5</v>
      </c>
      <c r="M249" s="214"/>
      <c r="N249" s="214">
        <v>7.0</v>
      </c>
      <c r="O249" s="167">
        <v>5.0</v>
      </c>
      <c r="P249" s="167">
        <v>11.0</v>
      </c>
      <c r="Q249" s="167">
        <v>13.0</v>
      </c>
      <c r="R249" s="167">
        <v>29.0</v>
      </c>
      <c r="S249" s="168">
        <v>1.0</v>
      </c>
      <c r="T249" s="3"/>
      <c r="U249" s="3"/>
      <c r="V249" s="3"/>
      <c r="W249" s="3"/>
      <c r="X249" s="3"/>
      <c r="Y249" s="3"/>
      <c r="Z249" s="3"/>
    </row>
    <row r="250">
      <c r="A250" s="213" t="s">
        <v>464</v>
      </c>
      <c r="B250" s="167" t="s">
        <v>457</v>
      </c>
      <c r="C250" s="214">
        <v>0.0</v>
      </c>
      <c r="D250" s="214">
        <f t="shared" si="1"/>
        <v>0</v>
      </c>
      <c r="E250" s="214">
        <v>0.0</v>
      </c>
      <c r="F250" s="215" t="s">
        <v>463</v>
      </c>
      <c r="G250" s="214">
        <v>6.5</v>
      </c>
      <c r="H250" s="214">
        <v>2.0</v>
      </c>
      <c r="I250" s="214">
        <f t="shared" si="3"/>
        <v>8.5</v>
      </c>
      <c r="J250" s="214">
        <v>7.5</v>
      </c>
      <c r="K250" s="214">
        <v>2.0</v>
      </c>
      <c r="L250" s="214">
        <f t="shared" si="4"/>
        <v>9.5</v>
      </c>
      <c r="M250" s="214"/>
      <c r="N250" s="214">
        <v>8.0</v>
      </c>
      <c r="O250" s="167">
        <v>11.0</v>
      </c>
      <c r="P250" s="167">
        <v>13.0</v>
      </c>
      <c r="Q250" s="167">
        <v>18.0</v>
      </c>
      <c r="R250" s="167">
        <v>25.0</v>
      </c>
      <c r="S250" s="168">
        <v>1.0</v>
      </c>
      <c r="T250" s="3"/>
      <c r="U250" s="3"/>
      <c r="V250" s="3"/>
      <c r="W250" s="3"/>
      <c r="X250" s="3"/>
      <c r="Y250" s="3"/>
      <c r="Z250" s="3"/>
    </row>
    <row r="251">
      <c r="A251" s="213" t="s">
        <v>464</v>
      </c>
      <c r="B251" s="167" t="s">
        <v>462</v>
      </c>
      <c r="C251" s="214">
        <v>0.0</v>
      </c>
      <c r="D251" s="214">
        <f t="shared" si="1"/>
        <v>0</v>
      </c>
      <c r="E251" s="214">
        <v>0.0</v>
      </c>
      <c r="F251" s="215" t="s">
        <v>463</v>
      </c>
      <c r="G251" s="214">
        <v>6.5</v>
      </c>
      <c r="H251" s="214">
        <v>2.0</v>
      </c>
      <c r="I251" s="214">
        <f t="shared" si="3"/>
        <v>8.5</v>
      </c>
      <c r="J251" s="214">
        <v>8.0</v>
      </c>
      <c r="K251" s="214">
        <v>2.0</v>
      </c>
      <c r="L251" s="214">
        <f t="shared" si="4"/>
        <v>10</v>
      </c>
      <c r="M251" s="214"/>
      <c r="N251" s="214">
        <v>9.0</v>
      </c>
      <c r="O251" s="167">
        <v>18.0</v>
      </c>
      <c r="P251" s="167">
        <v>19.0</v>
      </c>
      <c r="Q251" s="167">
        <v>9.0</v>
      </c>
      <c r="R251" s="167">
        <v>34.0</v>
      </c>
      <c r="S251" s="168">
        <v>1.0</v>
      </c>
      <c r="T251" s="3"/>
      <c r="U251" s="3"/>
      <c r="V251" s="3"/>
      <c r="W251" s="3"/>
      <c r="X251" s="3"/>
      <c r="Y251" s="3"/>
      <c r="Z251" s="3"/>
    </row>
    <row r="252">
      <c r="A252" s="213" t="s">
        <v>464</v>
      </c>
      <c r="B252" s="167" t="s">
        <v>462</v>
      </c>
      <c r="C252" s="214">
        <v>0.0</v>
      </c>
      <c r="D252" s="214">
        <f t="shared" si="1"/>
        <v>0</v>
      </c>
      <c r="E252" s="214">
        <v>0.0</v>
      </c>
      <c r="F252" s="215" t="s">
        <v>463</v>
      </c>
      <c r="G252" s="214">
        <v>6.5</v>
      </c>
      <c r="H252" s="214">
        <v>2.0</v>
      </c>
      <c r="I252" s="214">
        <f t="shared" si="3"/>
        <v>8.5</v>
      </c>
      <c r="J252" s="214">
        <v>8.0</v>
      </c>
      <c r="K252" s="214">
        <v>2.0</v>
      </c>
      <c r="L252" s="214">
        <f t="shared" si="4"/>
        <v>10</v>
      </c>
      <c r="M252" s="214"/>
      <c r="N252" s="214">
        <v>10.0</v>
      </c>
      <c r="O252" s="167">
        <v>3.0</v>
      </c>
      <c r="P252" s="167">
        <v>9.0</v>
      </c>
      <c r="Q252" s="167">
        <v>14.0</v>
      </c>
      <c r="R252" s="167">
        <v>3.0</v>
      </c>
      <c r="S252" s="168">
        <v>1.0</v>
      </c>
      <c r="T252" s="3"/>
      <c r="U252" s="3"/>
      <c r="V252" s="3"/>
      <c r="W252" s="3"/>
      <c r="X252" s="3"/>
      <c r="Y252" s="3"/>
      <c r="Z252" s="3"/>
    </row>
    <row r="253">
      <c r="A253" s="213" t="s">
        <v>464</v>
      </c>
      <c r="B253" s="167" t="s">
        <v>462</v>
      </c>
      <c r="C253" s="214">
        <v>0.0</v>
      </c>
      <c r="D253" s="214">
        <f t="shared" si="1"/>
        <v>0</v>
      </c>
      <c r="E253" s="214">
        <v>0.0</v>
      </c>
      <c r="F253" s="215" t="s">
        <v>463</v>
      </c>
      <c r="G253" s="214">
        <v>7.0</v>
      </c>
      <c r="H253" s="214">
        <v>2.0</v>
      </c>
      <c r="I253" s="214">
        <f t="shared" si="3"/>
        <v>9</v>
      </c>
      <c r="J253" s="214">
        <v>8.0</v>
      </c>
      <c r="K253" s="214">
        <v>2.0</v>
      </c>
      <c r="L253" s="214">
        <f t="shared" si="4"/>
        <v>10</v>
      </c>
      <c r="M253" s="214"/>
      <c r="N253" s="214">
        <v>11.0</v>
      </c>
      <c r="O253" s="167">
        <v>8.0</v>
      </c>
      <c r="P253" s="167">
        <v>6.0</v>
      </c>
      <c r="Q253" s="167">
        <v>10.0</v>
      </c>
      <c r="R253" s="167">
        <v>22.0</v>
      </c>
      <c r="S253" s="168">
        <v>1.0</v>
      </c>
      <c r="T253" s="3"/>
      <c r="U253" s="3"/>
      <c r="V253" s="3"/>
      <c r="W253" s="3"/>
      <c r="X253" s="3"/>
      <c r="Y253" s="3"/>
      <c r="Z253" s="3"/>
    </row>
    <row r="254">
      <c r="A254" s="213" t="s">
        <v>464</v>
      </c>
      <c r="B254" s="167" t="s">
        <v>462</v>
      </c>
      <c r="C254" s="214">
        <v>0.0</v>
      </c>
      <c r="D254" s="214">
        <f t="shared" si="1"/>
        <v>0</v>
      </c>
      <c r="E254" s="214">
        <v>0.0</v>
      </c>
      <c r="F254" s="215" t="s">
        <v>463</v>
      </c>
      <c r="G254" s="214">
        <v>7.0</v>
      </c>
      <c r="H254" s="214">
        <v>2.0</v>
      </c>
      <c r="I254" s="214">
        <f t="shared" si="3"/>
        <v>9</v>
      </c>
      <c r="J254" s="214">
        <v>8.0</v>
      </c>
      <c r="K254" s="214">
        <v>2.0</v>
      </c>
      <c r="L254" s="214">
        <f t="shared" si="4"/>
        <v>10</v>
      </c>
      <c r="M254" s="214"/>
      <c r="N254" s="214">
        <v>12.0</v>
      </c>
      <c r="O254" s="167">
        <v>4.0</v>
      </c>
      <c r="P254" s="167">
        <v>20.0</v>
      </c>
      <c r="Q254" s="167">
        <v>14.0</v>
      </c>
      <c r="R254" s="167">
        <v>19.0</v>
      </c>
      <c r="S254" s="168">
        <v>1.0</v>
      </c>
      <c r="T254" s="3"/>
      <c r="U254" s="3"/>
      <c r="V254" s="3"/>
      <c r="W254" s="3"/>
      <c r="X254" s="3"/>
      <c r="Y254" s="3"/>
      <c r="Z254" s="3"/>
    </row>
    <row r="255">
      <c r="A255" s="213" t="s">
        <v>464</v>
      </c>
      <c r="B255" s="167" t="s">
        <v>462</v>
      </c>
      <c r="C255" s="214">
        <v>0.0</v>
      </c>
      <c r="D255" s="214">
        <f t="shared" si="1"/>
        <v>0</v>
      </c>
      <c r="E255" s="214">
        <v>0.0</v>
      </c>
      <c r="F255" s="215" t="s">
        <v>463</v>
      </c>
      <c r="G255" s="214">
        <v>7.0</v>
      </c>
      <c r="H255" s="214">
        <v>2.0</v>
      </c>
      <c r="I255" s="214">
        <f t="shared" si="3"/>
        <v>9</v>
      </c>
      <c r="J255" s="214">
        <v>8.0</v>
      </c>
      <c r="K255" s="214">
        <v>2.0</v>
      </c>
      <c r="L255" s="214">
        <f t="shared" si="4"/>
        <v>10</v>
      </c>
      <c r="M255" s="214"/>
      <c r="N255" s="214">
        <v>13.0</v>
      </c>
      <c r="O255" s="167">
        <v>11.0</v>
      </c>
      <c r="P255" s="167">
        <v>15.0</v>
      </c>
      <c r="Q255" s="167">
        <v>2.0</v>
      </c>
      <c r="R255" s="167">
        <v>6.0</v>
      </c>
      <c r="S255" s="168">
        <v>1.0</v>
      </c>
      <c r="T255" s="3"/>
      <c r="U255" s="3"/>
      <c r="V255" s="3"/>
      <c r="W255" s="3"/>
      <c r="X255" s="3"/>
      <c r="Y255" s="3"/>
      <c r="Z255" s="3"/>
    </row>
    <row r="256">
      <c r="A256" s="213" t="s">
        <v>464</v>
      </c>
      <c r="B256" s="167" t="s">
        <v>462</v>
      </c>
      <c r="C256" s="214">
        <v>0.0</v>
      </c>
      <c r="D256" s="214">
        <f t="shared" si="1"/>
        <v>0</v>
      </c>
      <c r="E256" s="214">
        <v>0.0</v>
      </c>
      <c r="F256" s="215" t="s">
        <v>463</v>
      </c>
      <c r="G256" s="214">
        <v>7.0</v>
      </c>
      <c r="H256" s="214">
        <v>2.0</v>
      </c>
      <c r="I256" s="214">
        <f t="shared" si="3"/>
        <v>9</v>
      </c>
      <c r="J256" s="214">
        <v>8.0</v>
      </c>
      <c r="K256" s="214">
        <v>2.0</v>
      </c>
      <c r="L256" s="214">
        <f t="shared" si="4"/>
        <v>10</v>
      </c>
      <c r="M256" s="214"/>
      <c r="N256" s="214">
        <v>14.0</v>
      </c>
      <c r="O256" s="167">
        <v>14.0</v>
      </c>
      <c r="P256" s="167">
        <v>13.0</v>
      </c>
      <c r="Q256" s="167">
        <v>4.0</v>
      </c>
      <c r="R256" s="167">
        <v>25.0</v>
      </c>
      <c r="S256" s="168">
        <v>1.0</v>
      </c>
      <c r="T256" s="3"/>
      <c r="U256" s="3"/>
      <c r="V256" s="3"/>
      <c r="W256" s="3"/>
      <c r="X256" s="3"/>
      <c r="Y256" s="3"/>
      <c r="Z256" s="3"/>
    </row>
    <row r="257">
      <c r="A257" s="213" t="s">
        <v>464</v>
      </c>
      <c r="B257" s="167" t="s">
        <v>462</v>
      </c>
      <c r="C257" s="214">
        <v>0.0</v>
      </c>
      <c r="D257" s="214">
        <f t="shared" si="1"/>
        <v>0</v>
      </c>
      <c r="E257" s="214">
        <v>0.0</v>
      </c>
      <c r="F257" s="215" t="s">
        <v>463</v>
      </c>
      <c r="G257" s="214">
        <v>7.0</v>
      </c>
      <c r="H257" s="214">
        <v>2.0</v>
      </c>
      <c r="I257" s="214">
        <f t="shared" si="3"/>
        <v>9</v>
      </c>
      <c r="J257" s="214">
        <v>8.0</v>
      </c>
      <c r="K257" s="214">
        <v>2.0</v>
      </c>
      <c r="L257" s="214">
        <f t="shared" si="4"/>
        <v>10</v>
      </c>
      <c r="M257" s="214"/>
      <c r="N257" s="214">
        <v>15.0</v>
      </c>
      <c r="O257" s="167">
        <v>9.0</v>
      </c>
      <c r="P257" s="167">
        <v>7.0</v>
      </c>
      <c r="Q257" s="167">
        <v>17.0</v>
      </c>
      <c r="R257" s="167">
        <v>21.0</v>
      </c>
      <c r="S257" s="168">
        <v>1.0</v>
      </c>
      <c r="T257" s="3"/>
      <c r="U257" s="3"/>
      <c r="V257" s="3"/>
      <c r="W257" s="3"/>
      <c r="X257" s="3"/>
      <c r="Y257" s="3"/>
      <c r="Z257" s="3"/>
    </row>
    <row r="258">
      <c r="A258" s="213" t="s">
        <v>464</v>
      </c>
      <c r="B258" s="167" t="s">
        <v>457</v>
      </c>
      <c r="C258" s="214">
        <v>0.0</v>
      </c>
      <c r="D258" s="214">
        <f t="shared" si="1"/>
        <v>0</v>
      </c>
      <c r="E258" s="214">
        <v>0.0</v>
      </c>
      <c r="F258" s="215" t="s">
        <v>463</v>
      </c>
      <c r="G258" s="214">
        <v>7.5</v>
      </c>
      <c r="H258" s="214">
        <v>2.0</v>
      </c>
      <c r="I258" s="214">
        <f t="shared" si="3"/>
        <v>9.5</v>
      </c>
      <c r="J258" s="214">
        <v>8.0</v>
      </c>
      <c r="K258" s="214">
        <v>2.0</v>
      </c>
      <c r="L258" s="214">
        <f t="shared" si="4"/>
        <v>10</v>
      </c>
      <c r="M258" s="214"/>
      <c r="N258" s="214">
        <v>16.0</v>
      </c>
      <c r="O258" s="167">
        <v>14.0</v>
      </c>
      <c r="P258" s="167">
        <v>8.0</v>
      </c>
      <c r="Q258" s="167">
        <v>10.0</v>
      </c>
      <c r="R258" s="167">
        <v>13.0</v>
      </c>
      <c r="S258" s="168">
        <v>1.0</v>
      </c>
      <c r="T258" s="3"/>
      <c r="U258" s="3"/>
      <c r="V258" s="3"/>
      <c r="W258" s="3"/>
      <c r="X258" s="3"/>
      <c r="Y258" s="3"/>
      <c r="Z258" s="3"/>
    </row>
    <row r="259">
      <c r="A259" s="213" t="s">
        <v>464</v>
      </c>
      <c r="B259" s="167" t="s">
        <v>462</v>
      </c>
      <c r="C259" s="214">
        <v>0.0</v>
      </c>
      <c r="D259" s="214">
        <f t="shared" si="1"/>
        <v>0</v>
      </c>
      <c r="E259" s="214">
        <v>0.0</v>
      </c>
      <c r="F259" s="215" t="s">
        <v>463</v>
      </c>
      <c r="G259" s="214">
        <v>7.5</v>
      </c>
      <c r="H259" s="214">
        <v>2.0</v>
      </c>
      <c r="I259" s="214">
        <f t="shared" si="3"/>
        <v>9.5</v>
      </c>
      <c r="J259" s="214">
        <v>8.0</v>
      </c>
      <c r="K259" s="214">
        <v>2.0</v>
      </c>
      <c r="L259" s="214">
        <f t="shared" si="4"/>
        <v>10</v>
      </c>
      <c r="M259" s="214"/>
      <c r="N259" s="214">
        <v>17.0</v>
      </c>
      <c r="O259" s="167">
        <v>15.0</v>
      </c>
      <c r="P259" s="167">
        <v>4.0</v>
      </c>
      <c r="Q259" s="167">
        <v>6.0</v>
      </c>
      <c r="R259" s="167">
        <v>9.0</v>
      </c>
      <c r="S259" s="168">
        <v>1.0</v>
      </c>
      <c r="T259" s="3"/>
      <c r="U259" s="3"/>
      <c r="V259" s="3"/>
      <c r="W259" s="3"/>
      <c r="X259" s="3"/>
      <c r="Y259" s="3"/>
      <c r="Z259" s="3"/>
    </row>
    <row r="260">
      <c r="A260" s="213" t="s">
        <v>464</v>
      </c>
      <c r="B260" s="167" t="s">
        <v>462</v>
      </c>
      <c r="C260" s="214">
        <v>0.0</v>
      </c>
      <c r="D260" s="214">
        <f t="shared" si="1"/>
        <v>0</v>
      </c>
      <c r="E260" s="214">
        <v>0.0</v>
      </c>
      <c r="F260" s="215" t="s">
        <v>463</v>
      </c>
      <c r="G260" s="214">
        <v>7.5</v>
      </c>
      <c r="H260" s="214">
        <v>2.0</v>
      </c>
      <c r="I260" s="214">
        <f t="shared" si="3"/>
        <v>9.5</v>
      </c>
      <c r="J260" s="214">
        <v>8.0</v>
      </c>
      <c r="K260" s="214">
        <v>2.0</v>
      </c>
      <c r="L260" s="214">
        <f t="shared" si="4"/>
        <v>10</v>
      </c>
      <c r="M260" s="214"/>
      <c r="N260" s="214">
        <v>18.0</v>
      </c>
      <c r="O260" s="167">
        <v>15.0</v>
      </c>
      <c r="P260" s="167">
        <v>16.0</v>
      </c>
      <c r="Q260" s="167">
        <v>13.0</v>
      </c>
      <c r="R260" s="167">
        <v>17.0</v>
      </c>
      <c r="S260" s="168">
        <v>1.0</v>
      </c>
      <c r="T260" s="3"/>
      <c r="U260" s="3"/>
      <c r="V260" s="3"/>
      <c r="W260" s="3"/>
      <c r="X260" s="3"/>
      <c r="Y260" s="3"/>
      <c r="Z260" s="3"/>
    </row>
    <row r="261">
      <c r="A261" s="213" t="s">
        <v>464</v>
      </c>
      <c r="B261" s="167" t="s">
        <v>462</v>
      </c>
      <c r="C261" s="214">
        <v>0.0</v>
      </c>
      <c r="D261" s="214">
        <f t="shared" si="1"/>
        <v>0</v>
      </c>
      <c r="E261" s="214">
        <v>0.0</v>
      </c>
      <c r="F261" s="215" t="s">
        <v>463</v>
      </c>
      <c r="G261" s="214">
        <v>7.5</v>
      </c>
      <c r="H261" s="214">
        <v>2.0</v>
      </c>
      <c r="I261" s="214">
        <f t="shared" si="3"/>
        <v>9.5</v>
      </c>
      <c r="J261" s="214">
        <v>8.0</v>
      </c>
      <c r="K261" s="214">
        <v>2.0</v>
      </c>
      <c r="L261" s="214">
        <f t="shared" si="4"/>
        <v>10</v>
      </c>
      <c r="M261" s="214"/>
      <c r="N261" s="214">
        <v>19.0</v>
      </c>
      <c r="O261" s="167">
        <v>5.0</v>
      </c>
      <c r="P261" s="167">
        <v>4.0</v>
      </c>
      <c r="Q261" s="167">
        <v>4.0</v>
      </c>
      <c r="R261" s="167">
        <v>15.0</v>
      </c>
      <c r="S261" s="168">
        <v>1.0</v>
      </c>
      <c r="T261" s="3"/>
      <c r="U261" s="3"/>
      <c r="V261" s="3"/>
      <c r="W261" s="3"/>
      <c r="X261" s="3"/>
      <c r="Y261" s="3"/>
      <c r="Z261" s="3"/>
    </row>
    <row r="262">
      <c r="A262" s="216" t="s">
        <v>464</v>
      </c>
      <c r="B262" s="217" t="s">
        <v>462</v>
      </c>
      <c r="C262" s="218">
        <v>0.0</v>
      </c>
      <c r="D262" s="218">
        <f t="shared" si="1"/>
        <v>0</v>
      </c>
      <c r="E262" s="218">
        <v>0.0</v>
      </c>
      <c r="F262" s="219" t="s">
        <v>463</v>
      </c>
      <c r="G262" s="218">
        <v>7.5</v>
      </c>
      <c r="H262" s="218">
        <v>2.0</v>
      </c>
      <c r="I262" s="218">
        <f t="shared" si="3"/>
        <v>9.5</v>
      </c>
      <c r="J262" s="218">
        <v>8.0</v>
      </c>
      <c r="K262" s="218">
        <v>2.0</v>
      </c>
      <c r="L262" s="218">
        <f t="shared" si="4"/>
        <v>10</v>
      </c>
      <c r="M262" s="218"/>
      <c r="N262" s="218">
        <v>20.0</v>
      </c>
      <c r="O262" s="217">
        <v>14.0</v>
      </c>
      <c r="P262" s="217">
        <v>10.0</v>
      </c>
      <c r="Q262" s="217">
        <v>7.0</v>
      </c>
      <c r="R262" s="217">
        <v>15.0</v>
      </c>
      <c r="S262" s="221">
        <v>1.0</v>
      </c>
      <c r="T262" s="3"/>
      <c r="U262" s="3"/>
      <c r="V262" s="3"/>
      <c r="W262" s="3"/>
      <c r="X262" s="3"/>
      <c r="Y262" s="3"/>
      <c r="Z262" s="3"/>
    </row>
    <row r="263">
      <c r="A263" s="213" t="s">
        <v>464</v>
      </c>
      <c r="B263" s="167" t="s">
        <v>457</v>
      </c>
      <c r="C263" s="214">
        <v>0.0</v>
      </c>
      <c r="D263" s="214">
        <f t="shared" si="1"/>
        <v>0</v>
      </c>
      <c r="E263" s="214">
        <v>0.0</v>
      </c>
      <c r="F263" s="215" t="s">
        <v>463</v>
      </c>
      <c r="G263" s="214">
        <v>6.5</v>
      </c>
      <c r="H263" s="214">
        <v>2.0</v>
      </c>
      <c r="I263" s="214">
        <f t="shared" si="3"/>
        <v>8.5</v>
      </c>
      <c r="J263" s="214">
        <v>7.5</v>
      </c>
      <c r="K263" s="214">
        <v>2.0</v>
      </c>
      <c r="L263" s="214">
        <f t="shared" si="4"/>
        <v>9.5</v>
      </c>
      <c r="M263" s="214"/>
      <c r="N263" s="214">
        <v>1.0</v>
      </c>
      <c r="O263" s="167">
        <v>14.0</v>
      </c>
      <c r="P263" s="167">
        <v>2.0</v>
      </c>
      <c r="Q263" s="167">
        <v>5.0</v>
      </c>
      <c r="R263" s="167">
        <v>19.0</v>
      </c>
      <c r="S263" s="168">
        <v>1.0</v>
      </c>
      <c r="T263" s="3"/>
      <c r="U263" s="3"/>
      <c r="V263" s="3"/>
      <c r="W263" s="3"/>
      <c r="X263" s="3"/>
      <c r="Y263" s="3"/>
      <c r="Z263" s="3"/>
    </row>
    <row r="264">
      <c r="A264" s="213" t="s">
        <v>464</v>
      </c>
      <c r="B264" s="167" t="s">
        <v>462</v>
      </c>
      <c r="C264" s="214">
        <v>0.0</v>
      </c>
      <c r="D264" s="214">
        <f t="shared" si="1"/>
        <v>0</v>
      </c>
      <c r="E264" s="214">
        <v>0.0</v>
      </c>
      <c r="F264" s="215" t="s">
        <v>463</v>
      </c>
      <c r="G264" s="214">
        <v>6.5</v>
      </c>
      <c r="H264" s="214">
        <v>2.0</v>
      </c>
      <c r="I264" s="214">
        <f t="shared" si="3"/>
        <v>8.5</v>
      </c>
      <c r="J264" s="214">
        <v>7.5</v>
      </c>
      <c r="K264" s="214">
        <v>2.0</v>
      </c>
      <c r="L264" s="214">
        <f t="shared" si="4"/>
        <v>9.5</v>
      </c>
      <c r="M264" s="214"/>
      <c r="N264" s="214">
        <v>2.0</v>
      </c>
      <c r="O264" s="167">
        <v>8.0</v>
      </c>
      <c r="P264" s="167">
        <v>11.0</v>
      </c>
      <c r="Q264" s="167">
        <v>10.0</v>
      </c>
      <c r="R264" s="167">
        <v>9.0</v>
      </c>
      <c r="S264" s="168">
        <v>1.0</v>
      </c>
      <c r="T264" s="3"/>
      <c r="U264" s="3"/>
      <c r="V264" s="3"/>
      <c r="W264" s="3"/>
      <c r="X264" s="3"/>
      <c r="Y264" s="3"/>
      <c r="Z264" s="3"/>
    </row>
    <row r="265">
      <c r="A265" s="213" t="s">
        <v>464</v>
      </c>
      <c r="B265" s="167" t="s">
        <v>462</v>
      </c>
      <c r="C265" s="214">
        <v>0.0</v>
      </c>
      <c r="D265" s="214">
        <f t="shared" si="1"/>
        <v>0</v>
      </c>
      <c r="E265" s="214">
        <v>0.0</v>
      </c>
      <c r="F265" s="215" t="s">
        <v>463</v>
      </c>
      <c r="G265" s="214">
        <v>6.5</v>
      </c>
      <c r="H265" s="214">
        <v>2.0</v>
      </c>
      <c r="I265" s="214">
        <f t="shared" si="3"/>
        <v>8.5</v>
      </c>
      <c r="J265" s="214">
        <v>7.5</v>
      </c>
      <c r="K265" s="214">
        <v>2.0</v>
      </c>
      <c r="L265" s="214">
        <f t="shared" si="4"/>
        <v>9.5</v>
      </c>
      <c r="M265" s="214"/>
      <c r="N265" s="214">
        <v>3.0</v>
      </c>
      <c r="O265" s="167">
        <v>3.0</v>
      </c>
      <c r="P265" s="167">
        <v>5.0</v>
      </c>
      <c r="Q265" s="167">
        <v>5.0</v>
      </c>
      <c r="R265" s="167">
        <v>25.0</v>
      </c>
      <c r="S265" s="168">
        <v>1.0</v>
      </c>
      <c r="T265" s="3"/>
      <c r="U265" s="3"/>
      <c r="V265" s="3"/>
      <c r="W265" s="3"/>
      <c r="X265" s="3"/>
      <c r="Y265" s="3"/>
      <c r="Z265" s="3"/>
    </row>
    <row r="266">
      <c r="A266" s="213" t="s">
        <v>464</v>
      </c>
      <c r="B266" s="167" t="s">
        <v>462</v>
      </c>
      <c r="C266" s="214">
        <v>0.0</v>
      </c>
      <c r="D266" s="214">
        <f t="shared" si="1"/>
        <v>0</v>
      </c>
      <c r="E266" s="214">
        <v>0.0</v>
      </c>
      <c r="F266" s="215" t="s">
        <v>463</v>
      </c>
      <c r="G266" s="214">
        <v>6.5</v>
      </c>
      <c r="H266" s="214">
        <v>2.0</v>
      </c>
      <c r="I266" s="214">
        <f t="shared" si="3"/>
        <v>8.5</v>
      </c>
      <c r="J266" s="214">
        <v>7.5</v>
      </c>
      <c r="K266" s="214">
        <v>2.0</v>
      </c>
      <c r="L266" s="214">
        <f t="shared" si="4"/>
        <v>9.5</v>
      </c>
      <c r="M266" s="214"/>
      <c r="N266" s="214">
        <v>4.0</v>
      </c>
      <c r="O266" s="167">
        <v>14.0</v>
      </c>
      <c r="P266" s="167">
        <v>19.0</v>
      </c>
      <c r="Q266" s="167">
        <v>13.0</v>
      </c>
      <c r="R266" s="167">
        <v>8.0</v>
      </c>
      <c r="S266" s="168">
        <v>1.0</v>
      </c>
      <c r="T266" s="3"/>
      <c r="U266" s="3"/>
      <c r="V266" s="3"/>
      <c r="W266" s="3"/>
      <c r="X266" s="3"/>
      <c r="Y266" s="3"/>
      <c r="Z266" s="3"/>
    </row>
    <row r="267">
      <c r="A267" s="213" t="s">
        <v>464</v>
      </c>
      <c r="B267" s="167" t="s">
        <v>462</v>
      </c>
      <c r="C267" s="214">
        <v>0.0</v>
      </c>
      <c r="D267" s="214">
        <f t="shared" si="1"/>
        <v>0</v>
      </c>
      <c r="E267" s="214">
        <v>0.0</v>
      </c>
      <c r="F267" s="215" t="s">
        <v>463</v>
      </c>
      <c r="G267" s="214">
        <v>6.5</v>
      </c>
      <c r="H267" s="214">
        <v>2.0</v>
      </c>
      <c r="I267" s="214">
        <f t="shared" si="3"/>
        <v>8.5</v>
      </c>
      <c r="J267" s="214">
        <v>7.5</v>
      </c>
      <c r="K267" s="214">
        <v>2.0</v>
      </c>
      <c r="L267" s="214">
        <f t="shared" si="4"/>
        <v>9.5</v>
      </c>
      <c r="M267" s="214"/>
      <c r="N267" s="214">
        <v>5.0</v>
      </c>
      <c r="O267" s="167">
        <v>12.0</v>
      </c>
      <c r="P267" s="167">
        <v>9.0</v>
      </c>
      <c r="Q267" s="167">
        <v>6.0</v>
      </c>
      <c r="R267" s="167">
        <v>9.0</v>
      </c>
      <c r="S267" s="168">
        <v>1.0</v>
      </c>
      <c r="T267" s="3"/>
      <c r="U267" s="3"/>
      <c r="V267" s="3"/>
      <c r="W267" s="3"/>
      <c r="X267" s="3"/>
      <c r="Y267" s="3"/>
      <c r="Z267" s="3"/>
    </row>
    <row r="268">
      <c r="A268" s="213" t="s">
        <v>464</v>
      </c>
      <c r="B268" s="167" t="s">
        <v>462</v>
      </c>
      <c r="C268" s="214">
        <v>0.0</v>
      </c>
      <c r="D268" s="214">
        <f t="shared" si="1"/>
        <v>0</v>
      </c>
      <c r="E268" s="214">
        <v>0.0</v>
      </c>
      <c r="F268" s="215" t="s">
        <v>463</v>
      </c>
      <c r="G268" s="214">
        <v>7.0</v>
      </c>
      <c r="H268" s="214">
        <v>2.0</v>
      </c>
      <c r="I268" s="214">
        <f t="shared" si="3"/>
        <v>9</v>
      </c>
      <c r="J268" s="214">
        <v>7.5</v>
      </c>
      <c r="K268" s="214">
        <v>2.0</v>
      </c>
      <c r="L268" s="214">
        <f t="shared" si="4"/>
        <v>9.5</v>
      </c>
      <c r="M268" s="214"/>
      <c r="N268" s="214">
        <v>6.0</v>
      </c>
      <c r="O268" s="167">
        <v>1.0</v>
      </c>
      <c r="P268" s="167">
        <v>4.0</v>
      </c>
      <c r="Q268" s="167">
        <v>21.0</v>
      </c>
      <c r="R268" s="167">
        <v>14.0</v>
      </c>
      <c r="S268" s="168">
        <v>1.0</v>
      </c>
      <c r="T268" s="3"/>
      <c r="U268" s="3"/>
      <c r="V268" s="3"/>
      <c r="W268" s="3"/>
      <c r="X268" s="3"/>
      <c r="Y268" s="3"/>
      <c r="Z268" s="3"/>
    </row>
    <row r="269">
      <c r="A269" s="213" t="s">
        <v>464</v>
      </c>
      <c r="B269" s="167" t="s">
        <v>462</v>
      </c>
      <c r="C269" s="214">
        <v>0.0</v>
      </c>
      <c r="D269" s="214">
        <f t="shared" si="1"/>
        <v>0</v>
      </c>
      <c r="E269" s="214">
        <v>0.0</v>
      </c>
      <c r="F269" s="215" t="s">
        <v>463</v>
      </c>
      <c r="G269" s="214">
        <v>7.0</v>
      </c>
      <c r="H269" s="214">
        <v>2.0</v>
      </c>
      <c r="I269" s="214">
        <f t="shared" si="3"/>
        <v>9</v>
      </c>
      <c r="J269" s="214">
        <v>7.5</v>
      </c>
      <c r="K269" s="214">
        <v>2.0</v>
      </c>
      <c r="L269" s="214">
        <f t="shared" si="4"/>
        <v>9.5</v>
      </c>
      <c r="M269" s="214"/>
      <c r="N269" s="214">
        <v>7.0</v>
      </c>
      <c r="O269" s="167">
        <v>8.0</v>
      </c>
      <c r="P269" s="167">
        <v>11.0</v>
      </c>
      <c r="Q269" s="167">
        <v>5.0</v>
      </c>
      <c r="R269" s="167">
        <v>8.0</v>
      </c>
      <c r="S269" s="168">
        <v>1.0</v>
      </c>
      <c r="T269" s="3"/>
      <c r="U269" s="3"/>
      <c r="V269" s="3"/>
      <c r="W269" s="3"/>
      <c r="X269" s="3"/>
      <c r="Y269" s="3"/>
      <c r="Z269" s="3"/>
    </row>
    <row r="270">
      <c r="A270" s="213" t="s">
        <v>464</v>
      </c>
      <c r="B270" s="167" t="s">
        <v>462</v>
      </c>
      <c r="C270" s="214">
        <v>0.0</v>
      </c>
      <c r="D270" s="214">
        <f t="shared" si="1"/>
        <v>0</v>
      </c>
      <c r="E270" s="214">
        <v>0.0</v>
      </c>
      <c r="F270" s="215" t="s">
        <v>463</v>
      </c>
      <c r="G270" s="214">
        <v>7.0</v>
      </c>
      <c r="H270" s="214">
        <v>2.0</v>
      </c>
      <c r="I270" s="214">
        <f t="shared" si="3"/>
        <v>9</v>
      </c>
      <c r="J270" s="214">
        <v>7.5</v>
      </c>
      <c r="K270" s="214">
        <v>2.0</v>
      </c>
      <c r="L270" s="214">
        <f t="shared" si="4"/>
        <v>9.5</v>
      </c>
      <c r="M270" s="214"/>
      <c r="N270" s="214">
        <v>8.0</v>
      </c>
      <c r="O270" s="167">
        <v>14.0</v>
      </c>
      <c r="P270" s="167">
        <v>16.0</v>
      </c>
      <c r="Q270" s="167">
        <v>14.0</v>
      </c>
      <c r="R270" s="167">
        <v>23.0</v>
      </c>
      <c r="S270" s="168">
        <v>1.0</v>
      </c>
      <c r="T270" s="3"/>
      <c r="U270" s="3"/>
      <c r="V270" s="3"/>
      <c r="W270" s="3"/>
      <c r="X270" s="3"/>
      <c r="Y270" s="3"/>
      <c r="Z270" s="3"/>
    </row>
    <row r="271">
      <c r="A271" s="213" t="s">
        <v>464</v>
      </c>
      <c r="B271" s="167" t="s">
        <v>462</v>
      </c>
      <c r="C271" s="214">
        <v>0.0</v>
      </c>
      <c r="D271" s="214">
        <f t="shared" si="1"/>
        <v>0</v>
      </c>
      <c r="E271" s="214">
        <v>0.0</v>
      </c>
      <c r="F271" s="215" t="s">
        <v>463</v>
      </c>
      <c r="G271" s="214">
        <v>7.0</v>
      </c>
      <c r="H271" s="214">
        <v>2.0</v>
      </c>
      <c r="I271" s="214">
        <f t="shared" si="3"/>
        <v>9</v>
      </c>
      <c r="J271" s="214">
        <v>7.5</v>
      </c>
      <c r="K271" s="214">
        <v>2.0</v>
      </c>
      <c r="L271" s="214">
        <f t="shared" si="4"/>
        <v>9.5</v>
      </c>
      <c r="M271" s="214"/>
      <c r="N271" s="214">
        <v>9.0</v>
      </c>
      <c r="O271" s="167">
        <v>13.0</v>
      </c>
      <c r="P271" s="167">
        <v>11.0</v>
      </c>
      <c r="Q271" s="167">
        <v>11.0</v>
      </c>
      <c r="R271" s="167">
        <v>8.0</v>
      </c>
      <c r="S271" s="168">
        <v>1.0</v>
      </c>
      <c r="T271" s="3"/>
      <c r="U271" s="3"/>
      <c r="V271" s="3"/>
      <c r="W271" s="3"/>
      <c r="X271" s="3"/>
      <c r="Y271" s="3"/>
      <c r="Z271" s="3"/>
    </row>
    <row r="272">
      <c r="A272" s="213" t="s">
        <v>464</v>
      </c>
      <c r="B272" s="167" t="s">
        <v>462</v>
      </c>
      <c r="C272" s="214">
        <v>0.0</v>
      </c>
      <c r="D272" s="214">
        <f t="shared" si="1"/>
        <v>0</v>
      </c>
      <c r="E272" s="214">
        <v>0.0</v>
      </c>
      <c r="F272" s="215" t="s">
        <v>463</v>
      </c>
      <c r="G272" s="214">
        <v>7.0</v>
      </c>
      <c r="H272" s="214">
        <v>2.0</v>
      </c>
      <c r="I272" s="214">
        <f t="shared" si="3"/>
        <v>9</v>
      </c>
      <c r="J272" s="214">
        <v>7.5</v>
      </c>
      <c r="K272" s="214">
        <v>2.0</v>
      </c>
      <c r="L272" s="214">
        <f t="shared" si="4"/>
        <v>9.5</v>
      </c>
      <c r="M272" s="214"/>
      <c r="N272" s="214">
        <v>10.0</v>
      </c>
      <c r="O272" s="167">
        <v>6.0</v>
      </c>
      <c r="P272" s="167">
        <v>8.0</v>
      </c>
      <c r="Q272" s="167">
        <v>12.0</v>
      </c>
      <c r="R272" s="167">
        <v>16.0</v>
      </c>
      <c r="S272" s="168">
        <v>1.0</v>
      </c>
      <c r="T272" s="3"/>
      <c r="U272" s="3"/>
      <c r="V272" s="3"/>
      <c r="W272" s="3"/>
      <c r="X272" s="3"/>
      <c r="Y272" s="3"/>
      <c r="Z272" s="3"/>
    </row>
    <row r="273">
      <c r="A273" s="213" t="s">
        <v>464</v>
      </c>
      <c r="B273" s="167" t="s">
        <v>462</v>
      </c>
      <c r="C273" s="214">
        <v>0.0</v>
      </c>
      <c r="D273" s="214">
        <f t="shared" si="1"/>
        <v>0</v>
      </c>
      <c r="E273" s="214">
        <v>0.0</v>
      </c>
      <c r="F273" s="215" t="s">
        <v>463</v>
      </c>
      <c r="G273" s="214">
        <v>7.0</v>
      </c>
      <c r="H273" s="214">
        <v>2.0</v>
      </c>
      <c r="I273" s="214">
        <f t="shared" si="3"/>
        <v>9</v>
      </c>
      <c r="J273" s="214">
        <v>7.5</v>
      </c>
      <c r="K273" s="214">
        <v>2.0</v>
      </c>
      <c r="L273" s="214">
        <f t="shared" si="4"/>
        <v>9.5</v>
      </c>
      <c r="M273" s="214"/>
      <c r="N273" s="214">
        <v>11.0</v>
      </c>
      <c r="O273" s="167">
        <v>8.0</v>
      </c>
      <c r="P273" s="167">
        <v>19.0</v>
      </c>
      <c r="Q273" s="167">
        <v>5.0</v>
      </c>
      <c r="R273" s="167">
        <v>24.0</v>
      </c>
      <c r="S273" s="168">
        <v>1.0</v>
      </c>
      <c r="T273" s="3"/>
      <c r="U273" s="3"/>
      <c r="V273" s="3"/>
      <c r="W273" s="3"/>
      <c r="X273" s="3"/>
      <c r="Y273" s="3"/>
      <c r="Z273" s="3"/>
    </row>
    <row r="274">
      <c r="A274" s="213" t="s">
        <v>464</v>
      </c>
      <c r="B274" s="167" t="s">
        <v>457</v>
      </c>
      <c r="C274" s="214">
        <v>0.0</v>
      </c>
      <c r="D274" s="214">
        <f t="shared" si="1"/>
        <v>0</v>
      </c>
      <c r="E274" s="214">
        <v>0.0</v>
      </c>
      <c r="F274" s="215" t="s">
        <v>463</v>
      </c>
      <c r="G274" s="214">
        <v>7.0</v>
      </c>
      <c r="H274" s="214">
        <v>2.0</v>
      </c>
      <c r="I274" s="214">
        <f t="shared" si="3"/>
        <v>9</v>
      </c>
      <c r="J274" s="214">
        <v>8.0</v>
      </c>
      <c r="K274" s="214">
        <v>2.0</v>
      </c>
      <c r="L274" s="214">
        <f t="shared" si="4"/>
        <v>10</v>
      </c>
      <c r="M274" s="214"/>
      <c r="N274" s="214">
        <v>12.0</v>
      </c>
      <c r="O274" s="167">
        <v>11.0</v>
      </c>
      <c r="P274" s="167">
        <v>16.0</v>
      </c>
      <c r="Q274" s="167">
        <v>13.0</v>
      </c>
      <c r="R274" s="167">
        <v>9.0</v>
      </c>
      <c r="S274" s="168">
        <v>1.0</v>
      </c>
      <c r="T274" s="3"/>
      <c r="U274" s="3"/>
      <c r="V274" s="3"/>
      <c r="W274" s="3"/>
      <c r="X274" s="3"/>
      <c r="Y274" s="3"/>
      <c r="Z274" s="3"/>
    </row>
    <row r="275">
      <c r="A275" s="213" t="s">
        <v>464</v>
      </c>
      <c r="B275" s="167" t="s">
        <v>457</v>
      </c>
      <c r="C275" s="214">
        <v>0.0</v>
      </c>
      <c r="D275" s="214">
        <f t="shared" si="1"/>
        <v>0</v>
      </c>
      <c r="E275" s="214">
        <v>0.0</v>
      </c>
      <c r="F275" s="215" t="s">
        <v>463</v>
      </c>
      <c r="G275" s="214">
        <v>7.0</v>
      </c>
      <c r="H275" s="214">
        <v>2.0</v>
      </c>
      <c r="I275" s="214">
        <f t="shared" si="3"/>
        <v>9</v>
      </c>
      <c r="J275" s="214">
        <v>8.0</v>
      </c>
      <c r="K275" s="214">
        <v>2.0</v>
      </c>
      <c r="L275" s="214">
        <f t="shared" si="4"/>
        <v>10</v>
      </c>
      <c r="M275" s="214"/>
      <c r="N275" s="214">
        <v>13.0</v>
      </c>
      <c r="O275" s="167">
        <v>17.0</v>
      </c>
      <c r="P275" s="167">
        <v>13.0</v>
      </c>
      <c r="Q275" s="167">
        <v>13.0</v>
      </c>
      <c r="R275" s="167">
        <v>21.0</v>
      </c>
      <c r="S275" s="168">
        <v>1.0</v>
      </c>
      <c r="T275" s="3"/>
      <c r="U275" s="3"/>
      <c r="V275" s="3"/>
      <c r="W275" s="3"/>
      <c r="X275" s="3"/>
      <c r="Y275" s="3"/>
      <c r="Z275" s="3"/>
    </row>
    <row r="276">
      <c r="A276" s="213" t="s">
        <v>464</v>
      </c>
      <c r="B276" s="167" t="s">
        <v>462</v>
      </c>
      <c r="C276" s="214">
        <v>0.0</v>
      </c>
      <c r="D276" s="214">
        <f t="shared" si="1"/>
        <v>0</v>
      </c>
      <c r="E276" s="214">
        <v>0.0</v>
      </c>
      <c r="F276" s="215" t="s">
        <v>463</v>
      </c>
      <c r="G276" s="214">
        <v>7.0</v>
      </c>
      <c r="H276" s="214">
        <v>2.0</v>
      </c>
      <c r="I276" s="214">
        <f t="shared" si="3"/>
        <v>9</v>
      </c>
      <c r="J276" s="214">
        <v>8.0</v>
      </c>
      <c r="K276" s="214">
        <v>2.0</v>
      </c>
      <c r="L276" s="214">
        <f t="shared" si="4"/>
        <v>10</v>
      </c>
      <c r="M276" s="214"/>
      <c r="N276" s="214">
        <v>14.0</v>
      </c>
      <c r="O276" s="167">
        <v>11.0</v>
      </c>
      <c r="P276" s="167">
        <v>3.0</v>
      </c>
      <c r="Q276" s="167">
        <v>10.0</v>
      </c>
      <c r="R276" s="167">
        <v>28.0</v>
      </c>
      <c r="S276" s="168">
        <v>1.0</v>
      </c>
      <c r="T276" s="3"/>
      <c r="U276" s="3"/>
      <c r="V276" s="3"/>
      <c r="W276" s="3"/>
      <c r="X276" s="3"/>
      <c r="Y276" s="3"/>
      <c r="Z276" s="3"/>
    </row>
    <row r="277">
      <c r="A277" s="213" t="s">
        <v>464</v>
      </c>
      <c r="B277" s="167" t="s">
        <v>462</v>
      </c>
      <c r="C277" s="214">
        <v>0.0</v>
      </c>
      <c r="D277" s="214">
        <f t="shared" si="1"/>
        <v>0</v>
      </c>
      <c r="E277" s="214">
        <v>0.0</v>
      </c>
      <c r="F277" s="215" t="s">
        <v>463</v>
      </c>
      <c r="G277" s="214">
        <v>7.0</v>
      </c>
      <c r="H277" s="214">
        <v>2.0</v>
      </c>
      <c r="I277" s="214">
        <f t="shared" si="3"/>
        <v>9</v>
      </c>
      <c r="J277" s="214">
        <v>8.0</v>
      </c>
      <c r="K277" s="214">
        <v>2.0</v>
      </c>
      <c r="L277" s="214">
        <f t="shared" si="4"/>
        <v>10</v>
      </c>
      <c r="M277" s="214"/>
      <c r="N277" s="214">
        <v>15.0</v>
      </c>
      <c r="O277" s="167">
        <v>19.0</v>
      </c>
      <c r="P277" s="167">
        <v>3.0</v>
      </c>
      <c r="Q277" s="167">
        <v>3.0</v>
      </c>
      <c r="R277" s="167">
        <v>15.0</v>
      </c>
      <c r="S277" s="168">
        <v>1.0</v>
      </c>
      <c r="T277" s="3"/>
      <c r="U277" s="3"/>
      <c r="V277" s="3"/>
      <c r="W277" s="3"/>
      <c r="X277" s="3"/>
      <c r="Y277" s="3"/>
      <c r="Z277" s="3"/>
    </row>
    <row r="278">
      <c r="A278" s="213" t="s">
        <v>464</v>
      </c>
      <c r="B278" s="167" t="s">
        <v>462</v>
      </c>
      <c r="C278" s="214">
        <v>0.0</v>
      </c>
      <c r="D278" s="214">
        <f t="shared" si="1"/>
        <v>0</v>
      </c>
      <c r="E278" s="214">
        <v>0.0</v>
      </c>
      <c r="F278" s="215" t="s">
        <v>463</v>
      </c>
      <c r="G278" s="214">
        <v>7.5</v>
      </c>
      <c r="H278" s="214">
        <v>2.0</v>
      </c>
      <c r="I278" s="214">
        <f t="shared" si="3"/>
        <v>9.5</v>
      </c>
      <c r="J278" s="214">
        <v>8.0</v>
      </c>
      <c r="K278" s="214">
        <v>2.0</v>
      </c>
      <c r="L278" s="214">
        <f t="shared" si="4"/>
        <v>10</v>
      </c>
      <c r="M278" s="214"/>
      <c r="N278" s="214">
        <v>16.0</v>
      </c>
      <c r="O278" s="167">
        <v>15.0</v>
      </c>
      <c r="P278" s="167">
        <v>5.0</v>
      </c>
      <c r="Q278" s="167">
        <v>9.0</v>
      </c>
      <c r="R278" s="167">
        <v>24.0</v>
      </c>
      <c r="S278" s="168">
        <v>1.0</v>
      </c>
      <c r="T278" s="3"/>
      <c r="U278" s="3"/>
      <c r="V278" s="3"/>
      <c r="W278" s="3"/>
      <c r="X278" s="3"/>
      <c r="Y278" s="3"/>
      <c r="Z278" s="3"/>
    </row>
    <row r="279">
      <c r="A279" s="213" t="s">
        <v>464</v>
      </c>
      <c r="B279" s="167" t="s">
        <v>462</v>
      </c>
      <c r="C279" s="214">
        <v>0.0</v>
      </c>
      <c r="D279" s="214">
        <f t="shared" si="1"/>
        <v>0</v>
      </c>
      <c r="E279" s="214">
        <v>0.0</v>
      </c>
      <c r="F279" s="215" t="s">
        <v>463</v>
      </c>
      <c r="G279" s="214">
        <v>7.5</v>
      </c>
      <c r="H279" s="214">
        <v>2.0</v>
      </c>
      <c r="I279" s="214">
        <f t="shared" si="3"/>
        <v>9.5</v>
      </c>
      <c r="J279" s="214">
        <v>8.0</v>
      </c>
      <c r="K279" s="214">
        <v>2.0</v>
      </c>
      <c r="L279" s="214">
        <f t="shared" si="4"/>
        <v>10</v>
      </c>
      <c r="M279" s="214"/>
      <c r="N279" s="214">
        <v>17.0</v>
      </c>
      <c r="O279" s="167">
        <v>10.0</v>
      </c>
      <c r="P279" s="167">
        <v>16.0</v>
      </c>
      <c r="Q279" s="167">
        <v>19.0</v>
      </c>
      <c r="R279" s="167">
        <v>28.0</v>
      </c>
      <c r="S279" s="168">
        <v>1.0</v>
      </c>
      <c r="T279" s="3"/>
      <c r="U279" s="3"/>
      <c r="V279" s="3"/>
      <c r="W279" s="3"/>
      <c r="X279" s="3"/>
      <c r="Y279" s="3"/>
      <c r="Z279" s="3"/>
    </row>
    <row r="280">
      <c r="A280" s="213" t="s">
        <v>464</v>
      </c>
      <c r="B280" s="167" t="s">
        <v>462</v>
      </c>
      <c r="C280" s="214">
        <v>0.0</v>
      </c>
      <c r="D280" s="214">
        <f t="shared" si="1"/>
        <v>0</v>
      </c>
      <c r="E280" s="214">
        <v>0.0</v>
      </c>
      <c r="F280" s="215" t="s">
        <v>463</v>
      </c>
      <c r="G280" s="214">
        <v>7.5</v>
      </c>
      <c r="H280" s="214">
        <v>2.0</v>
      </c>
      <c r="I280" s="214">
        <f t="shared" si="3"/>
        <v>9.5</v>
      </c>
      <c r="J280" s="214">
        <v>8.0</v>
      </c>
      <c r="K280" s="214">
        <v>2.0</v>
      </c>
      <c r="L280" s="214">
        <f t="shared" si="4"/>
        <v>10</v>
      </c>
      <c r="M280" s="214"/>
      <c r="N280" s="214">
        <v>18.0</v>
      </c>
      <c r="O280" s="167">
        <v>5.0</v>
      </c>
      <c r="P280" s="167">
        <v>12.0</v>
      </c>
      <c r="Q280" s="167">
        <v>13.0</v>
      </c>
      <c r="R280" s="167">
        <v>20.0</v>
      </c>
      <c r="S280" s="168">
        <v>1.0</v>
      </c>
      <c r="T280" s="3"/>
      <c r="U280" s="3"/>
      <c r="V280" s="3"/>
      <c r="W280" s="3"/>
      <c r="X280" s="3"/>
      <c r="Y280" s="3"/>
      <c r="Z280" s="3"/>
    </row>
    <row r="281">
      <c r="A281" s="213" t="s">
        <v>464</v>
      </c>
      <c r="B281" s="167" t="s">
        <v>462</v>
      </c>
      <c r="C281" s="214">
        <v>0.0</v>
      </c>
      <c r="D281" s="214">
        <f t="shared" si="1"/>
        <v>0</v>
      </c>
      <c r="E281" s="214">
        <v>0.0</v>
      </c>
      <c r="F281" s="215" t="s">
        <v>463</v>
      </c>
      <c r="G281" s="214">
        <v>7.5</v>
      </c>
      <c r="H281" s="214">
        <v>2.0</v>
      </c>
      <c r="I281" s="214">
        <f t="shared" si="3"/>
        <v>9.5</v>
      </c>
      <c r="J281" s="214">
        <v>8.0</v>
      </c>
      <c r="K281" s="214">
        <v>2.0</v>
      </c>
      <c r="L281" s="214">
        <f t="shared" si="4"/>
        <v>10</v>
      </c>
      <c r="M281" s="214"/>
      <c r="N281" s="214">
        <v>19.0</v>
      </c>
      <c r="O281" s="167">
        <v>1.0</v>
      </c>
      <c r="P281" s="167">
        <v>9.0</v>
      </c>
      <c r="Q281" s="167">
        <v>16.0</v>
      </c>
      <c r="R281" s="167">
        <v>28.0</v>
      </c>
      <c r="S281" s="168">
        <v>1.0</v>
      </c>
      <c r="T281" s="3"/>
      <c r="U281" s="3"/>
      <c r="V281" s="3"/>
      <c r="W281" s="3"/>
      <c r="X281" s="3"/>
      <c r="Y281" s="3"/>
      <c r="Z281" s="3"/>
    </row>
    <row r="282">
      <c r="A282" s="216" t="s">
        <v>464</v>
      </c>
      <c r="B282" s="217" t="s">
        <v>457</v>
      </c>
      <c r="C282" s="218">
        <v>0.0</v>
      </c>
      <c r="D282" s="218">
        <f t="shared" si="1"/>
        <v>0</v>
      </c>
      <c r="E282" s="218">
        <v>0.0</v>
      </c>
      <c r="F282" s="219" t="s">
        <v>463</v>
      </c>
      <c r="G282" s="218">
        <v>7.5</v>
      </c>
      <c r="H282" s="218">
        <v>2.0</v>
      </c>
      <c r="I282" s="218">
        <f t="shared" si="3"/>
        <v>9.5</v>
      </c>
      <c r="J282" s="218">
        <v>8.0</v>
      </c>
      <c r="K282" s="218">
        <v>2.0</v>
      </c>
      <c r="L282" s="218">
        <f t="shared" si="4"/>
        <v>10</v>
      </c>
      <c r="M282" s="218"/>
      <c r="N282" s="218">
        <v>20.0</v>
      </c>
      <c r="O282" s="217">
        <v>15.0</v>
      </c>
      <c r="P282" s="217">
        <v>17.0</v>
      </c>
      <c r="Q282" s="217">
        <v>11.0</v>
      </c>
      <c r="R282" s="217">
        <v>5.0</v>
      </c>
      <c r="S282" s="221">
        <v>1.0</v>
      </c>
      <c r="T282" s="3"/>
      <c r="U282" s="3"/>
      <c r="V282" s="3"/>
      <c r="W282" s="3"/>
      <c r="X282" s="3"/>
      <c r="Y282" s="3"/>
      <c r="Z282" s="3"/>
    </row>
    <row r="283">
      <c r="A283" s="213" t="s">
        <v>464</v>
      </c>
      <c r="B283" s="167" t="s">
        <v>462</v>
      </c>
      <c r="C283" s="214">
        <v>0.0</v>
      </c>
      <c r="D283" s="214">
        <f t="shared" si="1"/>
        <v>0</v>
      </c>
      <c r="E283" s="214">
        <v>0.0</v>
      </c>
      <c r="F283" s="215" t="s">
        <v>463</v>
      </c>
      <c r="G283" s="214">
        <v>6.5</v>
      </c>
      <c r="H283" s="214">
        <v>2.0</v>
      </c>
      <c r="I283" s="214">
        <f t="shared" si="3"/>
        <v>8.5</v>
      </c>
      <c r="J283" s="214">
        <v>7.0</v>
      </c>
      <c r="K283" s="214">
        <v>2.0</v>
      </c>
      <c r="L283" s="214">
        <f t="shared" si="4"/>
        <v>9</v>
      </c>
      <c r="M283" s="214"/>
      <c r="N283" s="214">
        <v>1.0</v>
      </c>
      <c r="O283" s="167">
        <v>15.0</v>
      </c>
      <c r="P283" s="167">
        <v>16.0</v>
      </c>
      <c r="Q283" s="167">
        <v>17.0</v>
      </c>
      <c r="R283" s="167">
        <v>18.0</v>
      </c>
      <c r="S283" s="168">
        <v>1.0</v>
      </c>
      <c r="T283" s="3"/>
      <c r="U283" s="3"/>
      <c r="V283" s="3"/>
      <c r="W283" s="3"/>
      <c r="X283" s="3"/>
      <c r="Y283" s="3"/>
      <c r="Z283" s="3"/>
    </row>
    <row r="284">
      <c r="A284" s="213" t="s">
        <v>464</v>
      </c>
      <c r="B284" s="167" t="s">
        <v>462</v>
      </c>
      <c r="C284" s="214">
        <v>0.0</v>
      </c>
      <c r="D284" s="214">
        <f t="shared" si="1"/>
        <v>0</v>
      </c>
      <c r="E284" s="214">
        <v>0.0</v>
      </c>
      <c r="F284" s="215" t="s">
        <v>463</v>
      </c>
      <c r="G284" s="214">
        <v>6.5</v>
      </c>
      <c r="H284" s="214">
        <v>2.0</v>
      </c>
      <c r="I284" s="214">
        <f t="shared" si="3"/>
        <v>8.5</v>
      </c>
      <c r="J284" s="214">
        <v>7.0</v>
      </c>
      <c r="K284" s="214">
        <v>2.0</v>
      </c>
      <c r="L284" s="214">
        <f t="shared" si="4"/>
        <v>9</v>
      </c>
      <c r="M284" s="214"/>
      <c r="N284" s="214">
        <v>2.0</v>
      </c>
      <c r="O284" s="167">
        <v>1.0</v>
      </c>
      <c r="P284" s="167">
        <v>8.0</v>
      </c>
      <c r="Q284" s="167">
        <v>17.0</v>
      </c>
      <c r="R284" s="167">
        <v>8.0</v>
      </c>
      <c r="S284" s="168">
        <v>1.0</v>
      </c>
      <c r="T284" s="3"/>
      <c r="U284" s="3"/>
      <c r="V284" s="3"/>
      <c r="W284" s="3"/>
      <c r="X284" s="3"/>
      <c r="Y284" s="3"/>
      <c r="Z284" s="3"/>
    </row>
    <row r="285">
      <c r="A285" s="213" t="s">
        <v>464</v>
      </c>
      <c r="B285" s="167" t="s">
        <v>462</v>
      </c>
      <c r="C285" s="214">
        <v>0.0</v>
      </c>
      <c r="D285" s="214">
        <f t="shared" si="1"/>
        <v>0</v>
      </c>
      <c r="E285" s="214">
        <v>0.0</v>
      </c>
      <c r="F285" s="215" t="s">
        <v>463</v>
      </c>
      <c r="G285" s="214">
        <v>6.5</v>
      </c>
      <c r="H285" s="214">
        <v>2.0</v>
      </c>
      <c r="I285" s="214">
        <f t="shared" si="3"/>
        <v>8.5</v>
      </c>
      <c r="J285" s="214">
        <v>7.5</v>
      </c>
      <c r="K285" s="214">
        <v>2.0</v>
      </c>
      <c r="L285" s="214">
        <f t="shared" si="4"/>
        <v>9.5</v>
      </c>
      <c r="M285" s="214"/>
      <c r="N285" s="214">
        <v>3.0</v>
      </c>
      <c r="O285" s="167">
        <v>6.0</v>
      </c>
      <c r="P285" s="167">
        <v>10.0</v>
      </c>
      <c r="Q285" s="167">
        <v>9.0</v>
      </c>
      <c r="R285" s="167">
        <v>22.0</v>
      </c>
      <c r="S285" s="168">
        <v>1.0</v>
      </c>
      <c r="T285" s="3"/>
      <c r="U285" s="3"/>
      <c r="V285" s="3"/>
      <c r="W285" s="3"/>
      <c r="X285" s="3"/>
      <c r="Y285" s="3"/>
      <c r="Z285" s="3"/>
    </row>
    <row r="286">
      <c r="A286" s="213" t="s">
        <v>464</v>
      </c>
      <c r="B286" s="167" t="s">
        <v>462</v>
      </c>
      <c r="C286" s="214">
        <v>0.0</v>
      </c>
      <c r="D286" s="214">
        <f t="shared" si="1"/>
        <v>0</v>
      </c>
      <c r="E286" s="214">
        <v>0.0</v>
      </c>
      <c r="F286" s="215" t="s">
        <v>463</v>
      </c>
      <c r="G286" s="214">
        <v>6.5</v>
      </c>
      <c r="H286" s="214">
        <v>2.0</v>
      </c>
      <c r="I286" s="214">
        <f t="shared" si="3"/>
        <v>8.5</v>
      </c>
      <c r="J286" s="214">
        <v>7.5</v>
      </c>
      <c r="K286" s="214">
        <v>2.0</v>
      </c>
      <c r="L286" s="214">
        <f t="shared" si="4"/>
        <v>9.5</v>
      </c>
      <c r="M286" s="214"/>
      <c r="N286" s="214">
        <v>4.0</v>
      </c>
      <c r="O286" s="167">
        <v>1.0</v>
      </c>
      <c r="P286" s="167">
        <v>24.0</v>
      </c>
      <c r="Q286" s="167">
        <v>8.0</v>
      </c>
      <c r="R286" s="167">
        <v>26.0</v>
      </c>
      <c r="S286" s="168">
        <v>1.0</v>
      </c>
      <c r="T286" s="3"/>
      <c r="U286" s="3"/>
      <c r="V286" s="3"/>
      <c r="W286" s="3"/>
      <c r="X286" s="3"/>
      <c r="Y286" s="3"/>
      <c r="Z286" s="3"/>
    </row>
    <row r="287">
      <c r="A287" s="213" t="s">
        <v>464</v>
      </c>
      <c r="B287" s="167" t="s">
        <v>457</v>
      </c>
      <c r="C287" s="214">
        <v>0.0</v>
      </c>
      <c r="D287" s="214">
        <f t="shared" si="1"/>
        <v>0</v>
      </c>
      <c r="E287" s="214">
        <v>0.0</v>
      </c>
      <c r="F287" s="215" t="s">
        <v>463</v>
      </c>
      <c r="G287" s="214">
        <v>6.5</v>
      </c>
      <c r="H287" s="214">
        <v>2.0</v>
      </c>
      <c r="I287" s="214">
        <f t="shared" si="3"/>
        <v>8.5</v>
      </c>
      <c r="J287" s="214">
        <v>7.5</v>
      </c>
      <c r="K287" s="214">
        <v>2.0</v>
      </c>
      <c r="L287" s="214">
        <f t="shared" si="4"/>
        <v>9.5</v>
      </c>
      <c r="M287" s="214"/>
      <c r="N287" s="214">
        <v>5.0</v>
      </c>
      <c r="O287" s="167">
        <v>14.0</v>
      </c>
      <c r="P287" s="167">
        <v>8.0</v>
      </c>
      <c r="Q287" s="167">
        <v>7.0</v>
      </c>
      <c r="R287" s="167">
        <v>28.0</v>
      </c>
      <c r="S287" s="168">
        <v>1.0</v>
      </c>
      <c r="T287" s="3"/>
      <c r="U287" s="3"/>
      <c r="V287" s="3"/>
      <c r="W287" s="3"/>
      <c r="X287" s="3"/>
      <c r="Y287" s="3"/>
      <c r="Z287" s="3"/>
    </row>
    <row r="288">
      <c r="A288" s="213" t="s">
        <v>464</v>
      </c>
      <c r="B288" s="167" t="s">
        <v>462</v>
      </c>
      <c r="C288" s="214">
        <v>0.0</v>
      </c>
      <c r="D288" s="214">
        <f t="shared" si="1"/>
        <v>0</v>
      </c>
      <c r="E288" s="214">
        <v>0.0</v>
      </c>
      <c r="F288" s="215" t="s">
        <v>463</v>
      </c>
      <c r="G288" s="214">
        <v>6.5</v>
      </c>
      <c r="H288" s="214">
        <v>2.0</v>
      </c>
      <c r="I288" s="214">
        <f t="shared" si="3"/>
        <v>8.5</v>
      </c>
      <c r="J288" s="214">
        <v>7.5</v>
      </c>
      <c r="K288" s="214">
        <v>2.0</v>
      </c>
      <c r="L288" s="214">
        <f t="shared" si="4"/>
        <v>9.5</v>
      </c>
      <c r="M288" s="214"/>
      <c r="N288" s="214">
        <v>6.0</v>
      </c>
      <c r="O288" s="167">
        <v>13.0</v>
      </c>
      <c r="P288" s="167">
        <v>4.0</v>
      </c>
      <c r="Q288" s="167">
        <v>11.0</v>
      </c>
      <c r="R288" s="167">
        <v>26.0</v>
      </c>
      <c r="S288" s="168">
        <v>1.0</v>
      </c>
      <c r="T288" s="3"/>
      <c r="U288" s="3"/>
      <c r="V288" s="3"/>
      <c r="W288" s="3"/>
      <c r="X288" s="3"/>
      <c r="Y288" s="3"/>
      <c r="Z288" s="3"/>
    </row>
    <row r="289">
      <c r="A289" s="213" t="s">
        <v>464</v>
      </c>
      <c r="B289" s="167" t="s">
        <v>462</v>
      </c>
      <c r="C289" s="214">
        <v>0.0</v>
      </c>
      <c r="D289" s="214">
        <f t="shared" si="1"/>
        <v>0</v>
      </c>
      <c r="E289" s="214">
        <v>0.0</v>
      </c>
      <c r="F289" s="215" t="s">
        <v>463</v>
      </c>
      <c r="G289" s="214">
        <v>6.5</v>
      </c>
      <c r="H289" s="214">
        <v>2.0</v>
      </c>
      <c r="I289" s="214">
        <f t="shared" si="3"/>
        <v>8.5</v>
      </c>
      <c r="J289" s="214">
        <v>7.5</v>
      </c>
      <c r="K289" s="214">
        <v>2.0</v>
      </c>
      <c r="L289" s="214">
        <f t="shared" si="4"/>
        <v>9.5</v>
      </c>
      <c r="M289" s="214"/>
      <c r="N289" s="214">
        <v>7.0</v>
      </c>
      <c r="O289" s="167">
        <v>8.0</v>
      </c>
      <c r="P289" s="167">
        <v>9.0</v>
      </c>
      <c r="Q289" s="167">
        <v>7.0</v>
      </c>
      <c r="R289" s="167">
        <v>17.0</v>
      </c>
      <c r="S289" s="168">
        <v>1.0</v>
      </c>
      <c r="T289" s="3"/>
      <c r="U289" s="3"/>
      <c r="V289" s="3"/>
      <c r="W289" s="3"/>
      <c r="X289" s="3"/>
      <c r="Y289" s="3"/>
      <c r="Z289" s="3"/>
    </row>
    <row r="290">
      <c r="A290" s="213" t="s">
        <v>464</v>
      </c>
      <c r="B290" s="167" t="s">
        <v>462</v>
      </c>
      <c r="C290" s="214">
        <v>0.0</v>
      </c>
      <c r="D290" s="214">
        <f t="shared" si="1"/>
        <v>0</v>
      </c>
      <c r="E290" s="214">
        <v>0.0</v>
      </c>
      <c r="F290" s="215" t="s">
        <v>463</v>
      </c>
      <c r="G290" s="214">
        <v>7.0</v>
      </c>
      <c r="H290" s="214">
        <v>2.0</v>
      </c>
      <c r="I290" s="214">
        <f t="shared" si="3"/>
        <v>9</v>
      </c>
      <c r="J290" s="214">
        <v>7.5</v>
      </c>
      <c r="K290" s="214">
        <v>2.0</v>
      </c>
      <c r="L290" s="214">
        <f t="shared" si="4"/>
        <v>9.5</v>
      </c>
      <c r="M290" s="214"/>
      <c r="N290" s="214">
        <v>8.0</v>
      </c>
      <c r="O290" s="167">
        <v>14.0</v>
      </c>
      <c r="P290" s="167">
        <v>19.0</v>
      </c>
      <c r="Q290" s="167">
        <v>9.0</v>
      </c>
      <c r="R290" s="167">
        <v>22.0</v>
      </c>
      <c r="S290" s="168">
        <v>1.0</v>
      </c>
      <c r="T290" s="3"/>
      <c r="U290" s="3"/>
      <c r="V290" s="3"/>
      <c r="W290" s="3"/>
      <c r="X290" s="3"/>
      <c r="Y290" s="3"/>
      <c r="Z290" s="3"/>
    </row>
    <row r="291">
      <c r="A291" s="213" t="s">
        <v>464</v>
      </c>
      <c r="B291" s="167" t="s">
        <v>462</v>
      </c>
      <c r="C291" s="214">
        <v>0.0</v>
      </c>
      <c r="D291" s="214">
        <f t="shared" si="1"/>
        <v>0</v>
      </c>
      <c r="E291" s="214">
        <v>0.0</v>
      </c>
      <c r="F291" s="215" t="s">
        <v>463</v>
      </c>
      <c r="G291" s="214">
        <v>7.0</v>
      </c>
      <c r="H291" s="214">
        <v>2.0</v>
      </c>
      <c r="I291" s="214">
        <f t="shared" si="3"/>
        <v>9</v>
      </c>
      <c r="J291" s="214">
        <v>7.5</v>
      </c>
      <c r="K291" s="214">
        <v>2.0</v>
      </c>
      <c r="L291" s="214">
        <f t="shared" si="4"/>
        <v>9.5</v>
      </c>
      <c r="M291" s="214"/>
      <c r="N291" s="214">
        <v>9.0</v>
      </c>
      <c r="O291" s="167">
        <v>15.0</v>
      </c>
      <c r="P291" s="167">
        <v>11.0</v>
      </c>
      <c r="Q291" s="167">
        <v>13.0</v>
      </c>
      <c r="R291" s="167">
        <v>10.0</v>
      </c>
      <c r="S291" s="168">
        <v>1.0</v>
      </c>
      <c r="T291" s="3"/>
      <c r="U291" s="3"/>
      <c r="V291" s="3"/>
      <c r="W291" s="3"/>
      <c r="X291" s="3"/>
      <c r="Y291" s="3"/>
      <c r="Z291" s="3"/>
    </row>
    <row r="292">
      <c r="A292" s="213" t="s">
        <v>464</v>
      </c>
      <c r="B292" s="167" t="s">
        <v>462</v>
      </c>
      <c r="C292" s="214">
        <v>0.0</v>
      </c>
      <c r="D292" s="214">
        <f t="shared" si="1"/>
        <v>0</v>
      </c>
      <c r="E292" s="214">
        <v>0.0</v>
      </c>
      <c r="F292" s="215" t="s">
        <v>463</v>
      </c>
      <c r="G292" s="214">
        <v>7.0</v>
      </c>
      <c r="H292" s="214">
        <v>2.0</v>
      </c>
      <c r="I292" s="214">
        <f t="shared" si="3"/>
        <v>9</v>
      </c>
      <c r="J292" s="214">
        <v>7.5</v>
      </c>
      <c r="K292" s="214">
        <v>2.0</v>
      </c>
      <c r="L292" s="214">
        <f t="shared" si="4"/>
        <v>9.5</v>
      </c>
      <c r="M292" s="214"/>
      <c r="N292" s="214">
        <v>10.0</v>
      </c>
      <c r="O292" s="167">
        <v>5.0</v>
      </c>
      <c r="P292" s="167">
        <v>17.0</v>
      </c>
      <c r="Q292" s="167">
        <v>15.0</v>
      </c>
      <c r="R292" s="167">
        <v>14.0</v>
      </c>
      <c r="S292" s="168">
        <v>1.0</v>
      </c>
      <c r="T292" s="3"/>
      <c r="U292" s="3"/>
      <c r="V292" s="3"/>
      <c r="W292" s="3"/>
      <c r="X292" s="3"/>
      <c r="Y292" s="3"/>
      <c r="Z292" s="3"/>
    </row>
    <row r="293">
      <c r="A293" s="213" t="s">
        <v>464</v>
      </c>
      <c r="B293" s="167" t="s">
        <v>462</v>
      </c>
      <c r="C293" s="214">
        <v>0.0</v>
      </c>
      <c r="D293" s="214">
        <f t="shared" si="1"/>
        <v>0</v>
      </c>
      <c r="E293" s="214">
        <v>0.0</v>
      </c>
      <c r="F293" s="215" t="s">
        <v>463</v>
      </c>
      <c r="G293" s="214">
        <v>7.0</v>
      </c>
      <c r="H293" s="214">
        <v>2.0</v>
      </c>
      <c r="I293" s="214">
        <f t="shared" si="3"/>
        <v>9</v>
      </c>
      <c r="J293" s="214">
        <v>7.5</v>
      </c>
      <c r="K293" s="214">
        <v>2.0</v>
      </c>
      <c r="L293" s="214">
        <f t="shared" si="4"/>
        <v>9.5</v>
      </c>
      <c r="M293" s="214"/>
      <c r="N293" s="214">
        <v>11.0</v>
      </c>
      <c r="O293" s="167">
        <v>10.0</v>
      </c>
      <c r="P293" s="167">
        <v>5.0</v>
      </c>
      <c r="Q293" s="167">
        <v>21.0</v>
      </c>
      <c r="R293" s="167">
        <v>9.0</v>
      </c>
      <c r="S293" s="168">
        <v>1.0</v>
      </c>
      <c r="T293" s="3"/>
      <c r="U293" s="3"/>
      <c r="V293" s="3"/>
      <c r="W293" s="3"/>
      <c r="X293" s="3"/>
      <c r="Y293" s="3"/>
      <c r="Z293" s="3"/>
    </row>
    <row r="294">
      <c r="A294" s="213" t="s">
        <v>464</v>
      </c>
      <c r="B294" s="167" t="s">
        <v>462</v>
      </c>
      <c r="C294" s="214">
        <v>0.0</v>
      </c>
      <c r="D294" s="214">
        <f t="shared" si="1"/>
        <v>0</v>
      </c>
      <c r="E294" s="214">
        <v>0.0</v>
      </c>
      <c r="F294" s="215" t="s">
        <v>463</v>
      </c>
      <c r="G294" s="214">
        <v>7.0</v>
      </c>
      <c r="H294" s="214">
        <v>2.0</v>
      </c>
      <c r="I294" s="214">
        <f t="shared" si="3"/>
        <v>9</v>
      </c>
      <c r="J294" s="214">
        <v>7.5</v>
      </c>
      <c r="K294" s="214">
        <v>2.0</v>
      </c>
      <c r="L294" s="214">
        <f t="shared" si="4"/>
        <v>9.5</v>
      </c>
      <c r="M294" s="214"/>
      <c r="N294" s="214">
        <v>12.0</v>
      </c>
      <c r="O294" s="167">
        <v>11.0</v>
      </c>
      <c r="P294" s="167">
        <v>13.0</v>
      </c>
      <c r="Q294" s="167">
        <v>13.0</v>
      </c>
      <c r="R294" s="167">
        <v>28.0</v>
      </c>
      <c r="S294" s="168">
        <v>1.0</v>
      </c>
      <c r="T294" s="3"/>
      <c r="U294" s="3"/>
      <c r="V294" s="3"/>
      <c r="W294" s="3"/>
      <c r="X294" s="3"/>
      <c r="Y294" s="3"/>
      <c r="Z294" s="3"/>
    </row>
    <row r="295">
      <c r="A295" s="213" t="s">
        <v>464</v>
      </c>
      <c r="B295" s="167" t="s">
        <v>457</v>
      </c>
      <c r="C295" s="214">
        <v>0.0</v>
      </c>
      <c r="D295" s="214">
        <f t="shared" si="1"/>
        <v>0</v>
      </c>
      <c r="E295" s="214">
        <v>0.0</v>
      </c>
      <c r="F295" s="215" t="s">
        <v>463</v>
      </c>
      <c r="G295" s="214">
        <v>7.0</v>
      </c>
      <c r="H295" s="214">
        <v>2.0</v>
      </c>
      <c r="I295" s="214">
        <f t="shared" si="3"/>
        <v>9</v>
      </c>
      <c r="J295" s="214">
        <v>8.0</v>
      </c>
      <c r="K295" s="214">
        <v>2.0</v>
      </c>
      <c r="L295" s="214">
        <f t="shared" si="4"/>
        <v>10</v>
      </c>
      <c r="M295" s="214"/>
      <c r="N295" s="214">
        <v>13.0</v>
      </c>
      <c r="O295" s="167">
        <v>17.0</v>
      </c>
      <c r="P295" s="167">
        <v>11.0</v>
      </c>
      <c r="Q295" s="167">
        <v>13.0</v>
      </c>
      <c r="R295" s="167">
        <v>6.0</v>
      </c>
      <c r="S295" s="168">
        <v>1.0</v>
      </c>
      <c r="T295" s="3"/>
      <c r="U295" s="3"/>
      <c r="V295" s="3"/>
      <c r="W295" s="3"/>
      <c r="X295" s="3"/>
      <c r="Y295" s="3"/>
      <c r="Z295" s="3"/>
    </row>
    <row r="296">
      <c r="A296" s="213" t="s">
        <v>464</v>
      </c>
      <c r="B296" s="167" t="s">
        <v>462</v>
      </c>
      <c r="C296" s="214">
        <v>0.0</v>
      </c>
      <c r="D296" s="214">
        <f t="shared" si="1"/>
        <v>0</v>
      </c>
      <c r="E296" s="214">
        <v>0.0</v>
      </c>
      <c r="F296" s="215" t="s">
        <v>463</v>
      </c>
      <c r="G296" s="214">
        <v>7.0</v>
      </c>
      <c r="H296" s="214">
        <v>2.0</v>
      </c>
      <c r="I296" s="214">
        <f t="shared" si="3"/>
        <v>9</v>
      </c>
      <c r="J296" s="214">
        <v>8.0</v>
      </c>
      <c r="K296" s="214">
        <v>2.0</v>
      </c>
      <c r="L296" s="214">
        <f t="shared" si="4"/>
        <v>10</v>
      </c>
      <c r="M296" s="214"/>
      <c r="N296" s="214">
        <v>14.0</v>
      </c>
      <c r="O296" s="167">
        <v>8.0</v>
      </c>
      <c r="P296" s="167">
        <v>13.0</v>
      </c>
      <c r="Q296" s="167">
        <v>5.0</v>
      </c>
      <c r="R296" s="167">
        <v>29.0</v>
      </c>
      <c r="S296" s="168">
        <v>1.0</v>
      </c>
      <c r="T296" s="3"/>
      <c r="U296" s="3"/>
      <c r="V296" s="3"/>
      <c r="W296" s="3"/>
      <c r="X296" s="3"/>
      <c r="Y296" s="3"/>
      <c r="Z296" s="3"/>
    </row>
    <row r="297">
      <c r="A297" s="213" t="s">
        <v>464</v>
      </c>
      <c r="B297" s="167" t="s">
        <v>462</v>
      </c>
      <c r="C297" s="214">
        <v>0.0</v>
      </c>
      <c r="D297" s="214">
        <f t="shared" si="1"/>
        <v>0</v>
      </c>
      <c r="E297" s="214">
        <v>0.0</v>
      </c>
      <c r="F297" s="215" t="s">
        <v>463</v>
      </c>
      <c r="G297" s="214">
        <v>7.0</v>
      </c>
      <c r="H297" s="214">
        <v>2.0</v>
      </c>
      <c r="I297" s="214">
        <f t="shared" si="3"/>
        <v>9</v>
      </c>
      <c r="J297" s="214">
        <v>8.0</v>
      </c>
      <c r="K297" s="214">
        <v>2.0</v>
      </c>
      <c r="L297" s="214">
        <f t="shared" si="4"/>
        <v>10</v>
      </c>
      <c r="M297" s="214"/>
      <c r="N297" s="214">
        <v>15.0</v>
      </c>
      <c r="O297" s="167">
        <v>12.0</v>
      </c>
      <c r="P297" s="167">
        <v>5.0</v>
      </c>
      <c r="Q297" s="167">
        <v>4.0</v>
      </c>
      <c r="R297" s="167">
        <v>5.0</v>
      </c>
      <c r="S297" s="168">
        <v>1.0</v>
      </c>
      <c r="T297" s="3"/>
      <c r="U297" s="3"/>
      <c r="V297" s="3"/>
      <c r="W297" s="3"/>
      <c r="X297" s="3"/>
      <c r="Y297" s="3"/>
      <c r="Z297" s="3"/>
    </row>
    <row r="298">
      <c r="A298" s="213" t="s">
        <v>464</v>
      </c>
      <c r="B298" s="167" t="s">
        <v>457</v>
      </c>
      <c r="C298" s="214">
        <v>0.0</v>
      </c>
      <c r="D298" s="214">
        <f t="shared" si="1"/>
        <v>0</v>
      </c>
      <c r="E298" s="214">
        <v>0.0</v>
      </c>
      <c r="F298" s="215" t="s">
        <v>463</v>
      </c>
      <c r="G298" s="214">
        <v>7.0</v>
      </c>
      <c r="H298" s="214">
        <v>2.0</v>
      </c>
      <c r="I298" s="214">
        <f t="shared" si="3"/>
        <v>9</v>
      </c>
      <c r="J298" s="214">
        <v>8.0</v>
      </c>
      <c r="K298" s="214">
        <v>2.0</v>
      </c>
      <c r="L298" s="214">
        <f t="shared" si="4"/>
        <v>10</v>
      </c>
      <c r="M298" s="214"/>
      <c r="N298" s="214">
        <v>16.0</v>
      </c>
      <c r="O298" s="167">
        <v>19.0</v>
      </c>
      <c r="P298" s="167">
        <v>13.0</v>
      </c>
      <c r="Q298" s="167">
        <v>17.0</v>
      </c>
      <c r="R298" s="167">
        <v>22.0</v>
      </c>
      <c r="S298" s="168">
        <v>1.0</v>
      </c>
      <c r="T298" s="3"/>
      <c r="U298" s="3"/>
      <c r="V298" s="3"/>
      <c r="W298" s="3"/>
      <c r="X298" s="3"/>
      <c r="Y298" s="3"/>
      <c r="Z298" s="3"/>
    </row>
    <row r="299">
      <c r="A299" s="213" t="s">
        <v>464</v>
      </c>
      <c r="B299" s="167" t="s">
        <v>462</v>
      </c>
      <c r="C299" s="214">
        <v>0.0</v>
      </c>
      <c r="D299" s="214">
        <f t="shared" si="1"/>
        <v>0</v>
      </c>
      <c r="E299" s="214">
        <v>0.0</v>
      </c>
      <c r="F299" s="215" t="s">
        <v>463</v>
      </c>
      <c r="G299" s="214">
        <v>7.0</v>
      </c>
      <c r="H299" s="214">
        <v>2.0</v>
      </c>
      <c r="I299" s="214">
        <f t="shared" si="3"/>
        <v>9</v>
      </c>
      <c r="J299" s="214">
        <v>8.0</v>
      </c>
      <c r="K299" s="214">
        <v>2.0</v>
      </c>
      <c r="L299" s="214">
        <f t="shared" si="4"/>
        <v>10</v>
      </c>
      <c r="M299" s="214"/>
      <c r="N299" s="214">
        <v>17.0</v>
      </c>
      <c r="O299" s="167">
        <v>14.0</v>
      </c>
      <c r="P299" s="167">
        <v>4.0</v>
      </c>
      <c r="Q299" s="167">
        <v>19.0</v>
      </c>
      <c r="R299" s="167">
        <v>23.0</v>
      </c>
      <c r="S299" s="168">
        <v>1.0</v>
      </c>
      <c r="T299" s="3"/>
      <c r="U299" s="3"/>
      <c r="V299" s="3"/>
      <c r="W299" s="3"/>
      <c r="X299" s="3"/>
      <c r="Y299" s="3"/>
      <c r="Z299" s="3"/>
    </row>
    <row r="300">
      <c r="A300" s="213" t="s">
        <v>464</v>
      </c>
      <c r="B300" s="167" t="s">
        <v>462</v>
      </c>
      <c r="C300" s="214">
        <v>0.0</v>
      </c>
      <c r="D300" s="214">
        <f t="shared" si="1"/>
        <v>0</v>
      </c>
      <c r="E300" s="214">
        <v>0.0</v>
      </c>
      <c r="F300" s="215" t="s">
        <v>463</v>
      </c>
      <c r="G300" s="214">
        <v>7.5</v>
      </c>
      <c r="H300" s="214">
        <v>2.0</v>
      </c>
      <c r="I300" s="214">
        <f t="shared" si="3"/>
        <v>9.5</v>
      </c>
      <c r="J300" s="214">
        <v>8.0</v>
      </c>
      <c r="K300" s="214">
        <v>2.0</v>
      </c>
      <c r="L300" s="214">
        <f t="shared" si="4"/>
        <v>10</v>
      </c>
      <c r="M300" s="214"/>
      <c r="N300" s="214">
        <v>18.0</v>
      </c>
      <c r="O300" s="167">
        <v>8.0</v>
      </c>
      <c r="P300" s="167">
        <v>17.0</v>
      </c>
      <c r="Q300" s="167">
        <v>17.0</v>
      </c>
      <c r="R300" s="167">
        <v>9.0</v>
      </c>
      <c r="S300" s="168">
        <v>1.0</v>
      </c>
      <c r="T300" s="3"/>
      <c r="U300" s="3"/>
      <c r="V300" s="3"/>
      <c r="W300" s="3"/>
      <c r="X300" s="3"/>
      <c r="Y300" s="3"/>
      <c r="Z300" s="3"/>
    </row>
    <row r="301">
      <c r="A301" s="213" t="s">
        <v>464</v>
      </c>
      <c r="B301" s="167" t="s">
        <v>462</v>
      </c>
      <c r="C301" s="214">
        <v>0.0</v>
      </c>
      <c r="D301" s="214">
        <f t="shared" si="1"/>
        <v>0</v>
      </c>
      <c r="E301" s="214">
        <v>0.0</v>
      </c>
      <c r="F301" s="215" t="s">
        <v>463</v>
      </c>
      <c r="G301" s="214">
        <v>7.5</v>
      </c>
      <c r="H301" s="214">
        <v>2.0</v>
      </c>
      <c r="I301" s="214">
        <f t="shared" si="3"/>
        <v>9.5</v>
      </c>
      <c r="J301" s="214">
        <v>8.0</v>
      </c>
      <c r="K301" s="214">
        <v>2.0</v>
      </c>
      <c r="L301" s="214">
        <f t="shared" si="4"/>
        <v>10</v>
      </c>
      <c r="M301" s="214"/>
      <c r="N301" s="214">
        <v>19.0</v>
      </c>
      <c r="O301" s="167">
        <v>3.0</v>
      </c>
      <c r="P301" s="167">
        <v>7.0</v>
      </c>
      <c r="Q301" s="167">
        <v>17.0</v>
      </c>
      <c r="R301" s="167">
        <v>7.0</v>
      </c>
      <c r="S301" s="168">
        <v>1.0</v>
      </c>
      <c r="T301" s="3"/>
      <c r="U301" s="3"/>
      <c r="V301" s="3"/>
      <c r="W301" s="3"/>
      <c r="X301" s="3"/>
      <c r="Y301" s="3"/>
      <c r="Z301" s="3"/>
    </row>
    <row r="302">
      <c r="A302" s="216" t="s">
        <v>464</v>
      </c>
      <c r="B302" s="217" t="s">
        <v>462</v>
      </c>
      <c r="C302" s="218">
        <v>0.0</v>
      </c>
      <c r="D302" s="218">
        <f t="shared" si="1"/>
        <v>0</v>
      </c>
      <c r="E302" s="218">
        <v>0.0</v>
      </c>
      <c r="F302" s="219" t="s">
        <v>463</v>
      </c>
      <c r="G302" s="218">
        <v>7.5</v>
      </c>
      <c r="H302" s="218">
        <v>2.0</v>
      </c>
      <c r="I302" s="218">
        <f t="shared" si="3"/>
        <v>9.5</v>
      </c>
      <c r="J302" s="218">
        <v>8.0</v>
      </c>
      <c r="K302" s="218">
        <v>2.0</v>
      </c>
      <c r="L302" s="218">
        <f t="shared" si="4"/>
        <v>10</v>
      </c>
      <c r="M302" s="218"/>
      <c r="N302" s="218">
        <v>20.0</v>
      </c>
      <c r="O302" s="217">
        <v>11.0</v>
      </c>
      <c r="P302" s="217">
        <v>16.0</v>
      </c>
      <c r="Q302" s="217">
        <v>13.0</v>
      </c>
      <c r="R302" s="217">
        <v>6.0</v>
      </c>
      <c r="S302" s="221">
        <v>1.0</v>
      </c>
      <c r="T302" s="3"/>
      <c r="U302" s="3"/>
      <c r="V302" s="3"/>
      <c r="W302" s="3"/>
      <c r="X302" s="3"/>
      <c r="Y302" s="3"/>
      <c r="Z302" s="3"/>
    </row>
    <row r="303">
      <c r="A303" s="222"/>
      <c r="B303" s="223" t="s">
        <v>465</v>
      </c>
      <c r="C303" s="224">
        <f>MAX(C3:C302)</f>
        <v>137</v>
      </c>
      <c r="D303" s="224"/>
      <c r="E303" s="224"/>
      <c r="F303" s="225"/>
      <c r="G303" s="224"/>
      <c r="H303" s="224"/>
      <c r="I303" s="224"/>
      <c r="J303" s="224"/>
      <c r="K303" s="224"/>
      <c r="L303" s="224"/>
      <c r="M303" s="224"/>
      <c r="N303" s="164"/>
      <c r="O303" s="226"/>
      <c r="P303" s="226"/>
      <c r="Q303" s="224"/>
      <c r="R303" s="224"/>
      <c r="S303" s="112"/>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2" width="15.22"/>
    <col customWidth="1" min="3" max="3" width="8.56"/>
    <col customWidth="1" min="4" max="4" width="8.0"/>
    <col customWidth="1" min="5" max="5" width="7.11"/>
    <col customWidth="1" min="6" max="6" width="7.0"/>
    <col customWidth="1" min="7" max="7" width="5.78"/>
    <col customWidth="1" min="8" max="8" width="10.56"/>
    <col customWidth="1" min="9" max="9" width="7.44"/>
    <col customWidth="1" min="10" max="11" width="8.0"/>
    <col customWidth="1" min="12" max="12" width="7.22"/>
    <col customWidth="1" min="13" max="13" width="8.89"/>
    <col customWidth="1" min="14" max="14" width="6.44"/>
    <col customWidth="1" min="15" max="15" width="6.67"/>
    <col customWidth="1" min="16" max="16" width="5.78"/>
    <col customWidth="1" min="17" max="17" width="7.0"/>
    <col customWidth="1" min="18" max="18" width="9.22"/>
    <col customWidth="1" min="19" max="19" width="8.89"/>
    <col customWidth="1" min="20" max="20" width="9.11"/>
    <col customWidth="1" min="21" max="21" width="8.0"/>
    <col customWidth="1" min="22" max="23" width="8.22"/>
    <col customWidth="1" min="24" max="24" width="8.44"/>
    <col customWidth="1" min="25" max="25" width="7.67"/>
    <col customWidth="1" min="26" max="26" width="9.11"/>
    <col customWidth="1" min="27" max="27" width="7.67"/>
    <col customWidth="1" min="28" max="28" width="9.11"/>
    <col customWidth="1" min="29" max="29" width="9.33"/>
    <col customWidth="1" min="30" max="30" width="8.67"/>
  </cols>
  <sheetData>
    <row r="1">
      <c r="A1" s="227" t="s">
        <v>466</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row>
    <row r="2">
      <c r="A2" s="228"/>
      <c r="B2" s="169"/>
      <c r="C2" s="229" t="s">
        <v>467</v>
      </c>
      <c r="D2" s="159"/>
      <c r="E2" s="159"/>
      <c r="F2" s="159"/>
      <c r="G2" s="230"/>
      <c r="H2" s="231" t="s">
        <v>468</v>
      </c>
      <c r="I2" s="159"/>
      <c r="J2" s="159"/>
      <c r="K2" s="159"/>
      <c r="L2" s="230"/>
      <c r="M2" s="232" t="s">
        <v>469</v>
      </c>
      <c r="N2" s="159"/>
      <c r="O2" s="159"/>
      <c r="P2" s="159"/>
      <c r="Q2" s="230"/>
      <c r="R2" s="233" t="s">
        <v>470</v>
      </c>
      <c r="S2" s="159"/>
      <c r="T2" s="159"/>
      <c r="U2" s="159"/>
      <c r="V2" s="230"/>
      <c r="W2" s="234" t="s">
        <v>471</v>
      </c>
      <c r="X2" s="159"/>
      <c r="Y2" s="159"/>
      <c r="Z2" s="159"/>
      <c r="AA2" s="230"/>
      <c r="AB2" s="235"/>
      <c r="AC2" s="236" t="s">
        <v>472</v>
      </c>
      <c r="AD2" s="237"/>
    </row>
    <row r="3">
      <c r="A3" s="114" t="s">
        <v>473</v>
      </c>
      <c r="B3" s="29" t="s">
        <v>474</v>
      </c>
      <c r="C3" s="238" t="s">
        <v>475</v>
      </c>
      <c r="D3" s="238" t="s">
        <v>476</v>
      </c>
      <c r="E3" s="238" t="s">
        <v>477</v>
      </c>
      <c r="F3" s="238" t="s">
        <v>478</v>
      </c>
      <c r="G3" s="238" t="s">
        <v>479</v>
      </c>
      <c r="H3" s="239" t="s">
        <v>480</v>
      </c>
      <c r="I3" s="239" t="s">
        <v>481</v>
      </c>
      <c r="J3" s="239" t="s">
        <v>482</v>
      </c>
      <c r="K3" s="239" t="s">
        <v>483</v>
      </c>
      <c r="L3" s="239" t="s">
        <v>484</v>
      </c>
      <c r="M3" s="240" t="s">
        <v>485</v>
      </c>
      <c r="N3" s="240" t="s">
        <v>486</v>
      </c>
      <c r="O3" s="240" t="s">
        <v>487</v>
      </c>
      <c r="P3" s="240" t="s">
        <v>488</v>
      </c>
      <c r="Q3" s="240" t="s">
        <v>489</v>
      </c>
      <c r="R3" s="241" t="s">
        <v>490</v>
      </c>
      <c r="S3" s="241" t="s">
        <v>491</v>
      </c>
      <c r="T3" s="241" t="s">
        <v>492</v>
      </c>
      <c r="U3" s="241" t="s">
        <v>493</v>
      </c>
      <c r="V3" s="241" t="s">
        <v>494</v>
      </c>
      <c r="W3" s="242" t="s">
        <v>495</v>
      </c>
      <c r="X3" s="242" t="s">
        <v>496</v>
      </c>
      <c r="Y3" s="242" t="s">
        <v>497</v>
      </c>
      <c r="Z3" s="242" t="s">
        <v>498</v>
      </c>
      <c r="AA3" s="242" t="s">
        <v>499</v>
      </c>
      <c r="AB3" s="243" t="s">
        <v>500</v>
      </c>
      <c r="AC3" s="243" t="s">
        <v>501</v>
      </c>
      <c r="AD3" s="243" t="s">
        <v>502</v>
      </c>
    </row>
    <row r="4">
      <c r="A4" s="244" t="s">
        <v>503</v>
      </c>
      <c r="B4" s="245" t="s">
        <v>65</v>
      </c>
      <c r="C4" s="246">
        <v>47.0</v>
      </c>
      <c r="D4" s="246">
        <v>47.0</v>
      </c>
      <c r="E4" s="246">
        <v>47.0</v>
      </c>
      <c r="F4" s="135">
        <v>0.0</v>
      </c>
      <c r="G4" s="135">
        <f t="shared" ref="G4:G42" si="1">(E4/D4)*100</f>
        <v>100</v>
      </c>
      <c r="H4" s="247">
        <v>41.0</v>
      </c>
      <c r="I4" s="247">
        <v>41.0</v>
      </c>
      <c r="J4" s="247">
        <v>41.0</v>
      </c>
      <c r="K4" s="247">
        <v>0.0</v>
      </c>
      <c r="L4" s="247">
        <f t="shared" ref="L4:L42" si="2">(J4/I4)*100</f>
        <v>100</v>
      </c>
      <c r="M4" s="248">
        <v>35.0</v>
      </c>
      <c r="N4" s="248">
        <v>35.0</v>
      </c>
      <c r="O4" s="248">
        <v>35.0</v>
      </c>
      <c r="P4" s="248">
        <v>0.0</v>
      </c>
      <c r="Q4" s="248">
        <f t="shared" ref="Q4:Q42" si="3">(O4/N4)*100</f>
        <v>100</v>
      </c>
      <c r="R4" s="249">
        <v>28.0</v>
      </c>
      <c r="S4" s="249">
        <v>28.0</v>
      </c>
      <c r="T4" s="249">
        <v>28.0</v>
      </c>
      <c r="U4" s="249">
        <v>0.0</v>
      </c>
      <c r="V4" s="249">
        <f t="shared" ref="V4:V42" si="4">(T4/S4)*100</f>
        <v>100</v>
      </c>
      <c r="W4" s="250">
        <v>20.0</v>
      </c>
      <c r="X4" s="250">
        <v>20.0</v>
      </c>
      <c r="Y4" s="250">
        <v>20.0</v>
      </c>
      <c r="Z4" s="250">
        <v>0.0</v>
      </c>
      <c r="AA4" s="250">
        <f t="shared" ref="AA4:AA12" si="5">(Y4/X4)*100</f>
        <v>100</v>
      </c>
      <c r="AB4" s="237">
        <v>47.0</v>
      </c>
      <c r="AC4" s="237">
        <v>47.0</v>
      </c>
      <c r="AD4" s="251">
        <f t="shared" ref="AD4:AD42" si="6">(AC4/AB4)*100</f>
        <v>100</v>
      </c>
    </row>
    <row r="5">
      <c r="A5" s="244" t="s">
        <v>503</v>
      </c>
      <c r="B5" s="245" t="s">
        <v>65</v>
      </c>
      <c r="C5" s="246">
        <v>47.0</v>
      </c>
      <c r="D5" s="246">
        <v>47.0</v>
      </c>
      <c r="E5" s="246">
        <v>47.0</v>
      </c>
      <c r="F5" s="135">
        <v>0.0</v>
      </c>
      <c r="G5" s="135">
        <f t="shared" si="1"/>
        <v>100</v>
      </c>
      <c r="H5" s="247">
        <v>39.0</v>
      </c>
      <c r="I5" s="247">
        <v>39.0</v>
      </c>
      <c r="J5" s="247">
        <v>39.0</v>
      </c>
      <c r="K5" s="247">
        <v>0.0</v>
      </c>
      <c r="L5" s="247">
        <f t="shared" si="2"/>
        <v>100</v>
      </c>
      <c r="M5" s="248">
        <v>36.0</v>
      </c>
      <c r="N5" s="248">
        <v>36.0</v>
      </c>
      <c r="O5" s="248">
        <v>36.0</v>
      </c>
      <c r="P5" s="248">
        <v>0.0</v>
      </c>
      <c r="Q5" s="248">
        <f t="shared" si="3"/>
        <v>100</v>
      </c>
      <c r="R5" s="249">
        <v>23.0</v>
      </c>
      <c r="S5" s="249">
        <v>23.0</v>
      </c>
      <c r="T5" s="249">
        <v>23.0</v>
      </c>
      <c r="U5" s="249">
        <v>0.0</v>
      </c>
      <c r="V5" s="249">
        <f t="shared" si="4"/>
        <v>100</v>
      </c>
      <c r="W5" s="250">
        <v>15.0</v>
      </c>
      <c r="X5" s="250">
        <v>15.0</v>
      </c>
      <c r="Y5" s="250">
        <v>15.0</v>
      </c>
      <c r="Z5" s="250">
        <v>0.0</v>
      </c>
      <c r="AA5" s="250">
        <f t="shared" si="5"/>
        <v>100</v>
      </c>
      <c r="AB5" s="237">
        <v>47.0</v>
      </c>
      <c r="AC5" s="237">
        <v>47.0</v>
      </c>
      <c r="AD5" s="251">
        <f t="shared" si="6"/>
        <v>100</v>
      </c>
    </row>
    <row r="6">
      <c r="A6" s="244" t="s">
        <v>503</v>
      </c>
      <c r="B6" s="245" t="s">
        <v>65</v>
      </c>
      <c r="C6" s="246">
        <v>49.0</v>
      </c>
      <c r="D6" s="246">
        <v>49.0</v>
      </c>
      <c r="E6" s="246">
        <v>49.0</v>
      </c>
      <c r="F6" s="135">
        <v>0.0</v>
      </c>
      <c r="G6" s="135">
        <f t="shared" si="1"/>
        <v>100</v>
      </c>
      <c r="H6" s="247">
        <v>42.0</v>
      </c>
      <c r="I6" s="247">
        <v>42.0</v>
      </c>
      <c r="J6" s="247">
        <v>42.0</v>
      </c>
      <c r="K6" s="247">
        <v>0.0</v>
      </c>
      <c r="L6" s="247">
        <f t="shared" si="2"/>
        <v>100</v>
      </c>
      <c r="M6" s="248">
        <v>32.0</v>
      </c>
      <c r="N6" s="248">
        <v>32.0</v>
      </c>
      <c r="O6" s="248">
        <v>32.0</v>
      </c>
      <c r="P6" s="248">
        <v>0.0</v>
      </c>
      <c r="Q6" s="248">
        <f t="shared" si="3"/>
        <v>100</v>
      </c>
      <c r="R6" s="249">
        <v>25.0</v>
      </c>
      <c r="S6" s="249">
        <v>25.0</v>
      </c>
      <c r="T6" s="249">
        <v>25.0</v>
      </c>
      <c r="U6" s="249">
        <v>0.0</v>
      </c>
      <c r="V6" s="249">
        <f t="shared" si="4"/>
        <v>100</v>
      </c>
      <c r="W6" s="250">
        <v>17.0</v>
      </c>
      <c r="X6" s="250">
        <v>17.0</v>
      </c>
      <c r="Y6" s="250">
        <v>17.0</v>
      </c>
      <c r="Z6" s="250">
        <v>0.0</v>
      </c>
      <c r="AA6" s="250">
        <f t="shared" si="5"/>
        <v>100</v>
      </c>
      <c r="AB6" s="237">
        <v>49.0</v>
      </c>
      <c r="AC6" s="237">
        <v>49.0</v>
      </c>
      <c r="AD6" s="251">
        <f t="shared" si="6"/>
        <v>100</v>
      </c>
    </row>
    <row r="7">
      <c r="A7" s="244" t="s">
        <v>504</v>
      </c>
      <c r="B7" s="245" t="s">
        <v>505</v>
      </c>
      <c r="C7" s="246">
        <v>45.0</v>
      </c>
      <c r="D7" s="135">
        <v>40.0</v>
      </c>
      <c r="E7" s="135">
        <v>0.0</v>
      </c>
      <c r="F7" s="135">
        <v>40.0</v>
      </c>
      <c r="G7" s="135">
        <f t="shared" si="1"/>
        <v>0</v>
      </c>
      <c r="H7" s="247">
        <v>34.0</v>
      </c>
      <c r="I7" s="247">
        <v>33.0</v>
      </c>
      <c r="J7" s="247">
        <v>0.0</v>
      </c>
      <c r="K7" s="247">
        <v>33.0</v>
      </c>
      <c r="L7" s="247">
        <f t="shared" si="2"/>
        <v>0</v>
      </c>
      <c r="M7" s="248">
        <v>27.0</v>
      </c>
      <c r="N7" s="248">
        <v>27.0</v>
      </c>
      <c r="O7" s="248">
        <v>0.0</v>
      </c>
      <c r="P7" s="248">
        <v>27.0</v>
      </c>
      <c r="Q7" s="248">
        <f t="shared" si="3"/>
        <v>0</v>
      </c>
      <c r="R7" s="249">
        <v>25.0</v>
      </c>
      <c r="S7" s="249">
        <v>20.0</v>
      </c>
      <c r="T7" s="249">
        <v>0.0</v>
      </c>
      <c r="U7" s="249">
        <v>20.0</v>
      </c>
      <c r="V7" s="249">
        <f t="shared" si="4"/>
        <v>0</v>
      </c>
      <c r="W7" s="250">
        <v>13.0</v>
      </c>
      <c r="X7" s="250">
        <v>10.0</v>
      </c>
      <c r="Y7" s="250">
        <v>0.0</v>
      </c>
      <c r="Z7" s="250">
        <v>10.0</v>
      </c>
      <c r="AA7" s="250">
        <f t="shared" si="5"/>
        <v>0</v>
      </c>
      <c r="AB7" s="237">
        <v>45.0</v>
      </c>
      <c r="AC7" s="237">
        <v>0.0</v>
      </c>
      <c r="AD7" s="251">
        <f t="shared" si="6"/>
        <v>0</v>
      </c>
    </row>
    <row r="8">
      <c r="A8" s="244" t="s">
        <v>504</v>
      </c>
      <c r="B8" s="245" t="s">
        <v>505</v>
      </c>
      <c r="C8" s="246">
        <v>43.0</v>
      </c>
      <c r="D8" s="135">
        <v>41.0</v>
      </c>
      <c r="E8" s="135">
        <v>0.0</v>
      </c>
      <c r="F8" s="135">
        <v>41.0</v>
      </c>
      <c r="G8" s="135">
        <f t="shared" si="1"/>
        <v>0</v>
      </c>
      <c r="H8" s="247">
        <v>38.0</v>
      </c>
      <c r="I8" s="247">
        <v>32.0</v>
      </c>
      <c r="J8" s="247">
        <v>0.0</v>
      </c>
      <c r="K8" s="247">
        <v>32.0</v>
      </c>
      <c r="L8" s="247">
        <f t="shared" si="2"/>
        <v>0</v>
      </c>
      <c r="M8" s="248">
        <v>27.0</v>
      </c>
      <c r="N8" s="248">
        <v>26.0</v>
      </c>
      <c r="O8" s="248">
        <v>0.0</v>
      </c>
      <c r="P8" s="248">
        <v>26.0</v>
      </c>
      <c r="Q8" s="248">
        <f t="shared" si="3"/>
        <v>0</v>
      </c>
      <c r="R8" s="249">
        <v>24.0</v>
      </c>
      <c r="S8" s="249">
        <v>21.0</v>
      </c>
      <c r="T8" s="249">
        <v>0.0</v>
      </c>
      <c r="U8" s="249">
        <v>21.0</v>
      </c>
      <c r="V8" s="249">
        <f t="shared" si="4"/>
        <v>0</v>
      </c>
      <c r="W8" s="250">
        <v>14.0</v>
      </c>
      <c r="X8" s="250">
        <v>9.0</v>
      </c>
      <c r="Y8" s="250">
        <v>0.0</v>
      </c>
      <c r="Z8" s="250">
        <v>9.0</v>
      </c>
      <c r="AA8" s="250">
        <f t="shared" si="5"/>
        <v>0</v>
      </c>
      <c r="AB8" s="237">
        <v>43.0</v>
      </c>
      <c r="AC8" s="237">
        <v>0.0</v>
      </c>
      <c r="AD8" s="251">
        <f t="shared" si="6"/>
        <v>0</v>
      </c>
    </row>
    <row r="9">
      <c r="A9" s="244" t="s">
        <v>504</v>
      </c>
      <c r="B9" s="245" t="s">
        <v>505</v>
      </c>
      <c r="C9" s="246">
        <v>47.0</v>
      </c>
      <c r="D9" s="135">
        <v>43.0</v>
      </c>
      <c r="E9" s="135">
        <v>0.0</v>
      </c>
      <c r="F9" s="135">
        <v>43.0</v>
      </c>
      <c r="G9" s="135">
        <f t="shared" si="1"/>
        <v>0</v>
      </c>
      <c r="H9" s="247">
        <v>38.0</v>
      </c>
      <c r="I9" s="247">
        <v>35.0</v>
      </c>
      <c r="J9" s="247">
        <v>0.0</v>
      </c>
      <c r="K9" s="247">
        <v>35.0</v>
      </c>
      <c r="L9" s="247">
        <f t="shared" si="2"/>
        <v>0</v>
      </c>
      <c r="M9" s="248">
        <v>26.0</v>
      </c>
      <c r="N9" s="248">
        <v>22.0</v>
      </c>
      <c r="O9" s="248">
        <v>0.0</v>
      </c>
      <c r="P9" s="248">
        <v>22.0</v>
      </c>
      <c r="Q9" s="248">
        <f t="shared" si="3"/>
        <v>0</v>
      </c>
      <c r="R9" s="249">
        <v>17.0</v>
      </c>
      <c r="S9" s="249">
        <v>14.0</v>
      </c>
      <c r="T9" s="249">
        <v>0.0</v>
      </c>
      <c r="U9" s="249">
        <v>14.0</v>
      </c>
      <c r="V9" s="249">
        <f t="shared" si="4"/>
        <v>0</v>
      </c>
      <c r="W9" s="250">
        <v>8.0</v>
      </c>
      <c r="X9" s="250">
        <v>5.0</v>
      </c>
      <c r="Y9" s="250">
        <v>0.0</v>
      </c>
      <c r="Z9" s="250">
        <v>5.0</v>
      </c>
      <c r="AA9" s="250">
        <f t="shared" si="5"/>
        <v>0</v>
      </c>
      <c r="AB9" s="237">
        <v>47.0</v>
      </c>
      <c r="AC9" s="237">
        <v>0.0</v>
      </c>
      <c r="AD9" s="251">
        <f t="shared" si="6"/>
        <v>0</v>
      </c>
    </row>
    <row r="10">
      <c r="A10" s="244" t="s">
        <v>506</v>
      </c>
      <c r="B10" s="245" t="s">
        <v>507</v>
      </c>
      <c r="C10" s="246">
        <v>48.0</v>
      </c>
      <c r="D10" s="135">
        <v>45.0</v>
      </c>
      <c r="E10" s="135">
        <v>0.0</v>
      </c>
      <c r="F10" s="135">
        <v>45.0</v>
      </c>
      <c r="G10" s="135">
        <f t="shared" si="1"/>
        <v>0</v>
      </c>
      <c r="H10" s="247">
        <v>39.0</v>
      </c>
      <c r="I10" s="247">
        <v>36.0</v>
      </c>
      <c r="J10" s="252">
        <v>36.0</v>
      </c>
      <c r="K10" s="247">
        <v>0.0</v>
      </c>
      <c r="L10" s="247">
        <f t="shared" si="2"/>
        <v>100</v>
      </c>
      <c r="M10" s="248">
        <v>29.0</v>
      </c>
      <c r="N10" s="248">
        <v>28.0</v>
      </c>
      <c r="O10" s="248">
        <v>28.0</v>
      </c>
      <c r="P10" s="248">
        <v>0.0</v>
      </c>
      <c r="Q10" s="248">
        <f t="shared" si="3"/>
        <v>100</v>
      </c>
      <c r="R10" s="249">
        <v>23.0</v>
      </c>
      <c r="S10" s="249">
        <v>20.0</v>
      </c>
      <c r="T10" s="249">
        <v>20.0</v>
      </c>
      <c r="U10" s="249">
        <v>0.0</v>
      </c>
      <c r="V10" s="249">
        <f t="shared" si="4"/>
        <v>100</v>
      </c>
      <c r="W10" s="250">
        <v>12.0</v>
      </c>
      <c r="X10" s="250">
        <v>9.0</v>
      </c>
      <c r="Y10" s="250">
        <v>9.0</v>
      </c>
      <c r="Z10" s="250">
        <v>0.0</v>
      </c>
      <c r="AA10" s="250">
        <f t="shared" si="5"/>
        <v>100</v>
      </c>
      <c r="AB10" s="237">
        <v>36.0</v>
      </c>
      <c r="AC10" s="237">
        <v>36.0</v>
      </c>
      <c r="AD10" s="251">
        <f t="shared" si="6"/>
        <v>100</v>
      </c>
    </row>
    <row r="11">
      <c r="A11" s="244" t="s">
        <v>506</v>
      </c>
      <c r="B11" s="245" t="s">
        <v>507</v>
      </c>
      <c r="C11" s="246">
        <v>45.0</v>
      </c>
      <c r="D11" s="135">
        <v>45.0</v>
      </c>
      <c r="E11" s="135">
        <v>0.0</v>
      </c>
      <c r="F11" s="135">
        <v>45.0</v>
      </c>
      <c r="G11" s="135">
        <f t="shared" si="1"/>
        <v>0</v>
      </c>
      <c r="H11" s="247">
        <v>42.0</v>
      </c>
      <c r="I11" s="247">
        <v>42.0</v>
      </c>
      <c r="J11" s="252">
        <v>42.0</v>
      </c>
      <c r="K11" s="247">
        <v>0.0</v>
      </c>
      <c r="L11" s="247">
        <f t="shared" si="2"/>
        <v>100</v>
      </c>
      <c r="M11" s="248">
        <v>35.0</v>
      </c>
      <c r="N11" s="248">
        <v>30.0</v>
      </c>
      <c r="O11" s="248">
        <v>30.0</v>
      </c>
      <c r="P11" s="248">
        <v>0.0</v>
      </c>
      <c r="Q11" s="248">
        <f t="shared" si="3"/>
        <v>100</v>
      </c>
      <c r="R11" s="249">
        <v>22.0</v>
      </c>
      <c r="S11" s="249">
        <v>17.0</v>
      </c>
      <c r="T11" s="249">
        <v>17.0</v>
      </c>
      <c r="U11" s="249">
        <v>0.0</v>
      </c>
      <c r="V11" s="249">
        <f t="shared" si="4"/>
        <v>100</v>
      </c>
      <c r="W11" s="250">
        <v>11.0</v>
      </c>
      <c r="X11" s="250">
        <v>6.0</v>
      </c>
      <c r="Y11" s="250">
        <v>6.0</v>
      </c>
      <c r="Z11" s="250">
        <v>0.0</v>
      </c>
      <c r="AA11" s="250">
        <f t="shared" si="5"/>
        <v>100</v>
      </c>
      <c r="AB11" s="237">
        <v>42.0</v>
      </c>
      <c r="AC11" s="237">
        <v>42.0</v>
      </c>
      <c r="AD11" s="251">
        <f t="shared" si="6"/>
        <v>100</v>
      </c>
    </row>
    <row r="12">
      <c r="A12" s="244" t="s">
        <v>506</v>
      </c>
      <c r="B12" s="245" t="s">
        <v>507</v>
      </c>
      <c r="C12" s="246">
        <v>48.0</v>
      </c>
      <c r="D12" s="135">
        <v>46.0</v>
      </c>
      <c r="E12" s="135">
        <v>0.0</v>
      </c>
      <c r="F12" s="135">
        <v>46.0</v>
      </c>
      <c r="G12" s="135">
        <f t="shared" si="1"/>
        <v>0</v>
      </c>
      <c r="H12" s="247">
        <v>41.0</v>
      </c>
      <c r="I12" s="247">
        <v>39.0</v>
      </c>
      <c r="J12" s="252">
        <v>39.0</v>
      </c>
      <c r="K12" s="247">
        <v>0.0</v>
      </c>
      <c r="L12" s="247">
        <f t="shared" si="2"/>
        <v>100</v>
      </c>
      <c r="M12" s="248">
        <v>34.0</v>
      </c>
      <c r="N12" s="248">
        <v>32.0</v>
      </c>
      <c r="O12" s="248">
        <v>32.0</v>
      </c>
      <c r="P12" s="248">
        <v>0.0</v>
      </c>
      <c r="Q12" s="248">
        <f t="shared" si="3"/>
        <v>100</v>
      </c>
      <c r="R12" s="249">
        <v>25.0</v>
      </c>
      <c r="S12" s="249">
        <v>19.0</v>
      </c>
      <c r="T12" s="249">
        <v>19.0</v>
      </c>
      <c r="U12" s="249">
        <v>0.0</v>
      </c>
      <c r="V12" s="249">
        <f t="shared" si="4"/>
        <v>100</v>
      </c>
      <c r="W12" s="250">
        <v>14.0</v>
      </c>
      <c r="X12" s="250">
        <v>12.0</v>
      </c>
      <c r="Y12" s="250">
        <v>12.0</v>
      </c>
      <c r="Z12" s="250">
        <v>0.0</v>
      </c>
      <c r="AA12" s="250">
        <f t="shared" si="5"/>
        <v>100</v>
      </c>
      <c r="AB12" s="237">
        <v>39.0</v>
      </c>
      <c r="AC12" s="237">
        <v>39.0</v>
      </c>
      <c r="AD12" s="251">
        <f t="shared" si="6"/>
        <v>100</v>
      </c>
    </row>
    <row r="13">
      <c r="A13" s="244" t="s">
        <v>508</v>
      </c>
      <c r="B13" s="214" t="s">
        <v>509</v>
      </c>
      <c r="C13" s="246">
        <v>49.0</v>
      </c>
      <c r="D13" s="135">
        <v>46.0</v>
      </c>
      <c r="E13" s="135">
        <v>29.0</v>
      </c>
      <c r="F13" s="135">
        <v>17.0</v>
      </c>
      <c r="G13" s="136">
        <f t="shared" si="1"/>
        <v>63.04347826</v>
      </c>
      <c r="H13" s="247">
        <v>16.0</v>
      </c>
      <c r="I13" s="247">
        <v>15.0</v>
      </c>
      <c r="J13" s="247">
        <v>0.0</v>
      </c>
      <c r="K13" s="247">
        <v>15.0</v>
      </c>
      <c r="L13" s="247">
        <f t="shared" si="2"/>
        <v>0</v>
      </c>
      <c r="M13" s="248">
        <v>11.0</v>
      </c>
      <c r="N13" s="248">
        <v>9.0</v>
      </c>
      <c r="O13" s="248">
        <v>0.0</v>
      </c>
      <c r="P13" s="248">
        <v>9.0</v>
      </c>
      <c r="Q13" s="248">
        <f t="shared" si="3"/>
        <v>0</v>
      </c>
      <c r="R13" s="249">
        <v>7.0</v>
      </c>
      <c r="S13" s="249">
        <v>7.0</v>
      </c>
      <c r="T13" s="249">
        <v>0.0</v>
      </c>
      <c r="U13" s="249">
        <v>7.0</v>
      </c>
      <c r="V13" s="249">
        <f t="shared" si="4"/>
        <v>0</v>
      </c>
      <c r="W13" s="250">
        <v>2.0</v>
      </c>
      <c r="X13" s="250">
        <v>0.0</v>
      </c>
      <c r="Y13" s="250">
        <v>0.0</v>
      </c>
      <c r="Z13" s="253">
        <v>0.0</v>
      </c>
      <c r="AA13" s="250">
        <v>0.0</v>
      </c>
      <c r="AB13" s="237">
        <v>46.0</v>
      </c>
      <c r="AC13" s="237">
        <v>29.0</v>
      </c>
      <c r="AD13" s="254">
        <f t="shared" si="6"/>
        <v>63.04347826</v>
      </c>
    </row>
    <row r="14">
      <c r="A14" s="244" t="s">
        <v>508</v>
      </c>
      <c r="B14" s="214" t="s">
        <v>509</v>
      </c>
      <c r="C14" s="246">
        <v>50.0</v>
      </c>
      <c r="D14" s="135">
        <v>48.0</v>
      </c>
      <c r="E14" s="135">
        <v>36.0</v>
      </c>
      <c r="F14" s="135">
        <v>12.0</v>
      </c>
      <c r="G14" s="136">
        <f t="shared" si="1"/>
        <v>75</v>
      </c>
      <c r="H14" s="247">
        <v>10.0</v>
      </c>
      <c r="I14" s="247">
        <v>10.0</v>
      </c>
      <c r="J14" s="247">
        <v>0.0</v>
      </c>
      <c r="K14" s="247">
        <v>10.0</v>
      </c>
      <c r="L14" s="247">
        <f t="shared" si="2"/>
        <v>0</v>
      </c>
      <c r="M14" s="248">
        <v>7.0</v>
      </c>
      <c r="N14" s="248">
        <v>5.0</v>
      </c>
      <c r="O14" s="248">
        <v>0.0</v>
      </c>
      <c r="P14" s="248">
        <v>5.0</v>
      </c>
      <c r="Q14" s="248">
        <f t="shared" si="3"/>
        <v>0</v>
      </c>
      <c r="R14" s="249">
        <v>4.0</v>
      </c>
      <c r="S14" s="249">
        <v>4.0</v>
      </c>
      <c r="T14" s="249">
        <v>0.0</v>
      </c>
      <c r="U14" s="249">
        <v>4.0</v>
      </c>
      <c r="V14" s="249">
        <f t="shared" si="4"/>
        <v>0</v>
      </c>
      <c r="W14" s="250">
        <v>0.0</v>
      </c>
      <c r="X14" s="250">
        <v>0.0</v>
      </c>
      <c r="Y14" s="250">
        <v>0.0</v>
      </c>
      <c r="Z14" s="253">
        <v>0.0</v>
      </c>
      <c r="AA14" s="250">
        <v>0.0</v>
      </c>
      <c r="AB14" s="237">
        <v>48.0</v>
      </c>
      <c r="AC14" s="237">
        <v>36.0</v>
      </c>
      <c r="AD14" s="254">
        <f t="shared" si="6"/>
        <v>75</v>
      </c>
    </row>
    <row r="15">
      <c r="A15" s="244" t="s">
        <v>508</v>
      </c>
      <c r="B15" s="214" t="s">
        <v>509</v>
      </c>
      <c r="C15" s="246">
        <v>46.0</v>
      </c>
      <c r="D15" s="135">
        <v>46.0</v>
      </c>
      <c r="E15" s="135">
        <v>28.0</v>
      </c>
      <c r="F15" s="135">
        <v>18.0</v>
      </c>
      <c r="G15" s="136">
        <f t="shared" si="1"/>
        <v>60.86956522</v>
      </c>
      <c r="H15" s="247">
        <v>14.0</v>
      </c>
      <c r="I15" s="247">
        <v>12.0</v>
      </c>
      <c r="J15" s="247">
        <v>0.0</v>
      </c>
      <c r="K15" s="247">
        <v>12.0</v>
      </c>
      <c r="L15" s="247">
        <f t="shared" si="2"/>
        <v>0</v>
      </c>
      <c r="M15" s="248">
        <v>10.0</v>
      </c>
      <c r="N15" s="248">
        <v>9.0</v>
      </c>
      <c r="O15" s="248">
        <v>1.0</v>
      </c>
      <c r="P15" s="248">
        <v>8.0</v>
      </c>
      <c r="Q15" s="255">
        <f t="shared" si="3"/>
        <v>11.11111111</v>
      </c>
      <c r="R15" s="249">
        <v>6.0</v>
      </c>
      <c r="S15" s="249">
        <v>5.0</v>
      </c>
      <c r="T15" s="249">
        <v>0.0</v>
      </c>
      <c r="U15" s="249">
        <v>5.0</v>
      </c>
      <c r="V15" s="249">
        <f t="shared" si="4"/>
        <v>0</v>
      </c>
      <c r="W15" s="250">
        <v>3.0</v>
      </c>
      <c r="X15" s="250">
        <v>1.0</v>
      </c>
      <c r="Y15" s="250">
        <v>0.0</v>
      </c>
      <c r="Z15" s="253">
        <v>1.0</v>
      </c>
      <c r="AA15" s="250">
        <f>(Y15/X15)*100</f>
        <v>0</v>
      </c>
      <c r="AB15" s="237">
        <v>46.0</v>
      </c>
      <c r="AC15" s="237">
        <v>28.0</v>
      </c>
      <c r="AD15" s="254">
        <f t="shared" si="6"/>
        <v>60.86956522</v>
      </c>
    </row>
    <row r="16">
      <c r="A16" s="244" t="s">
        <v>510</v>
      </c>
      <c r="B16" s="214" t="s">
        <v>511</v>
      </c>
      <c r="C16" s="246">
        <v>48.0</v>
      </c>
      <c r="D16" s="135">
        <v>46.0</v>
      </c>
      <c r="E16" s="135">
        <v>25.0</v>
      </c>
      <c r="F16" s="135">
        <v>21.0</v>
      </c>
      <c r="G16" s="136">
        <f t="shared" si="1"/>
        <v>54.34782609</v>
      </c>
      <c r="H16" s="247">
        <v>20.0</v>
      </c>
      <c r="I16" s="247">
        <v>18.0</v>
      </c>
      <c r="J16" s="247">
        <v>0.0</v>
      </c>
      <c r="K16" s="247">
        <v>18.0</v>
      </c>
      <c r="L16" s="247">
        <f t="shared" si="2"/>
        <v>0</v>
      </c>
      <c r="M16" s="248">
        <v>14.0</v>
      </c>
      <c r="N16" s="248">
        <v>10.0</v>
      </c>
      <c r="O16" s="248">
        <v>0.0</v>
      </c>
      <c r="P16" s="248">
        <v>10.0</v>
      </c>
      <c r="Q16" s="248">
        <f t="shared" si="3"/>
        <v>0</v>
      </c>
      <c r="R16" s="249">
        <v>5.0</v>
      </c>
      <c r="S16" s="249">
        <v>3.0</v>
      </c>
      <c r="T16" s="249">
        <v>0.0</v>
      </c>
      <c r="U16" s="249">
        <v>3.0</v>
      </c>
      <c r="V16" s="249">
        <f t="shared" si="4"/>
        <v>0</v>
      </c>
      <c r="W16" s="250">
        <v>0.0</v>
      </c>
      <c r="X16" s="250">
        <v>0.0</v>
      </c>
      <c r="Y16" s="250">
        <v>0.0</v>
      </c>
      <c r="Z16" s="250">
        <v>0.0</v>
      </c>
      <c r="AA16" s="250">
        <v>0.0</v>
      </c>
      <c r="AB16" s="237">
        <v>46.0</v>
      </c>
      <c r="AC16" s="237">
        <v>25.0</v>
      </c>
      <c r="AD16" s="254">
        <f t="shared" si="6"/>
        <v>54.34782609</v>
      </c>
    </row>
    <row r="17">
      <c r="A17" s="244" t="s">
        <v>510</v>
      </c>
      <c r="B17" s="214" t="s">
        <v>511</v>
      </c>
      <c r="C17" s="246">
        <v>49.0</v>
      </c>
      <c r="D17" s="135">
        <v>45.0</v>
      </c>
      <c r="E17" s="135">
        <v>27.0</v>
      </c>
      <c r="F17" s="135">
        <v>18.0</v>
      </c>
      <c r="G17" s="136">
        <f t="shared" si="1"/>
        <v>60</v>
      </c>
      <c r="H17" s="247">
        <v>15.0</v>
      </c>
      <c r="I17" s="247">
        <v>13.0</v>
      </c>
      <c r="J17" s="247">
        <v>0.0</v>
      </c>
      <c r="K17" s="247">
        <v>13.0</v>
      </c>
      <c r="L17" s="247">
        <f t="shared" si="2"/>
        <v>0</v>
      </c>
      <c r="M17" s="248">
        <v>9.0</v>
      </c>
      <c r="N17" s="248">
        <v>8.0</v>
      </c>
      <c r="O17" s="248">
        <v>0.0</v>
      </c>
      <c r="P17" s="248">
        <v>8.0</v>
      </c>
      <c r="Q17" s="248">
        <f t="shared" si="3"/>
        <v>0</v>
      </c>
      <c r="R17" s="249">
        <v>5.0</v>
      </c>
      <c r="S17" s="249">
        <v>4.0</v>
      </c>
      <c r="T17" s="249">
        <v>0.0</v>
      </c>
      <c r="U17" s="249">
        <v>4.0</v>
      </c>
      <c r="V17" s="249">
        <f t="shared" si="4"/>
        <v>0</v>
      </c>
      <c r="W17" s="250">
        <v>1.0</v>
      </c>
      <c r="X17" s="250">
        <v>1.0</v>
      </c>
      <c r="Y17" s="250">
        <v>0.0</v>
      </c>
      <c r="Z17" s="250">
        <v>1.0</v>
      </c>
      <c r="AA17" s="250">
        <f t="shared" ref="AA17:AA35" si="7">(Y17/X17)*100</f>
        <v>0</v>
      </c>
      <c r="AB17" s="237">
        <v>45.0</v>
      </c>
      <c r="AC17" s="237">
        <v>27.0</v>
      </c>
      <c r="AD17" s="254">
        <f t="shared" si="6"/>
        <v>60</v>
      </c>
    </row>
    <row r="18">
      <c r="A18" s="244" t="s">
        <v>510</v>
      </c>
      <c r="B18" s="214" t="s">
        <v>511</v>
      </c>
      <c r="C18" s="246">
        <v>48.0</v>
      </c>
      <c r="D18" s="135">
        <v>47.0</v>
      </c>
      <c r="E18" s="135">
        <v>22.0</v>
      </c>
      <c r="F18" s="135">
        <v>25.0</v>
      </c>
      <c r="G18" s="136">
        <f t="shared" si="1"/>
        <v>46.80851064</v>
      </c>
      <c r="H18" s="247">
        <v>23.0</v>
      </c>
      <c r="I18" s="247">
        <v>23.0</v>
      </c>
      <c r="J18" s="247">
        <v>0.0</v>
      </c>
      <c r="K18" s="247">
        <v>23.0</v>
      </c>
      <c r="L18" s="247">
        <f t="shared" si="2"/>
        <v>0</v>
      </c>
      <c r="M18" s="248">
        <v>19.0</v>
      </c>
      <c r="N18" s="248">
        <v>16.0</v>
      </c>
      <c r="O18" s="248">
        <v>0.0</v>
      </c>
      <c r="P18" s="248">
        <v>16.0</v>
      </c>
      <c r="Q18" s="248">
        <f t="shared" si="3"/>
        <v>0</v>
      </c>
      <c r="R18" s="249">
        <v>12.0</v>
      </c>
      <c r="S18" s="249">
        <v>8.0</v>
      </c>
      <c r="T18" s="249">
        <v>1.0</v>
      </c>
      <c r="U18" s="249">
        <v>7.0</v>
      </c>
      <c r="V18" s="256">
        <f t="shared" si="4"/>
        <v>12.5</v>
      </c>
      <c r="W18" s="250">
        <v>5.0</v>
      </c>
      <c r="X18" s="250">
        <v>5.0</v>
      </c>
      <c r="Y18" s="250">
        <v>0.0</v>
      </c>
      <c r="Z18" s="250">
        <v>5.0</v>
      </c>
      <c r="AA18" s="250">
        <f t="shared" si="7"/>
        <v>0</v>
      </c>
      <c r="AB18" s="237">
        <v>47.0</v>
      </c>
      <c r="AC18" s="237">
        <v>22.0</v>
      </c>
      <c r="AD18" s="254">
        <f t="shared" si="6"/>
        <v>46.80851064</v>
      </c>
    </row>
    <row r="19">
      <c r="A19" s="244" t="s">
        <v>512</v>
      </c>
      <c r="B19" s="214" t="s">
        <v>513</v>
      </c>
      <c r="C19" s="246">
        <v>50.0</v>
      </c>
      <c r="D19" s="135">
        <v>46.0</v>
      </c>
      <c r="E19" s="135">
        <v>9.0</v>
      </c>
      <c r="F19" s="135">
        <v>37.0</v>
      </c>
      <c r="G19" s="136">
        <f t="shared" si="1"/>
        <v>19.56521739</v>
      </c>
      <c r="H19" s="247">
        <v>34.0</v>
      </c>
      <c r="I19" s="247">
        <v>28.0</v>
      </c>
      <c r="J19" s="247">
        <v>0.0</v>
      </c>
      <c r="K19" s="247">
        <v>28.0</v>
      </c>
      <c r="L19" s="247">
        <f t="shared" si="2"/>
        <v>0</v>
      </c>
      <c r="M19" s="248">
        <v>22.0</v>
      </c>
      <c r="N19" s="248">
        <v>21.0</v>
      </c>
      <c r="O19" s="248">
        <v>0.0</v>
      </c>
      <c r="P19" s="248">
        <v>21.0</v>
      </c>
      <c r="Q19" s="248">
        <f t="shared" si="3"/>
        <v>0</v>
      </c>
      <c r="R19" s="249">
        <v>15.0</v>
      </c>
      <c r="S19" s="249">
        <v>12.0</v>
      </c>
      <c r="T19" s="249">
        <v>0.0</v>
      </c>
      <c r="U19" s="249">
        <v>12.0</v>
      </c>
      <c r="V19" s="249">
        <f t="shared" si="4"/>
        <v>0</v>
      </c>
      <c r="W19" s="250">
        <v>5.0</v>
      </c>
      <c r="X19" s="250">
        <v>5.0</v>
      </c>
      <c r="Y19" s="250">
        <v>0.0</v>
      </c>
      <c r="Z19" s="250">
        <v>5.0</v>
      </c>
      <c r="AA19" s="250">
        <f t="shared" si="7"/>
        <v>0</v>
      </c>
      <c r="AB19" s="237">
        <v>46.0</v>
      </c>
      <c r="AC19" s="237">
        <v>9.0</v>
      </c>
      <c r="AD19" s="254">
        <f t="shared" si="6"/>
        <v>19.56521739</v>
      </c>
    </row>
    <row r="20">
      <c r="A20" s="244" t="s">
        <v>512</v>
      </c>
      <c r="B20" s="214" t="s">
        <v>513</v>
      </c>
      <c r="C20" s="246">
        <v>48.0</v>
      </c>
      <c r="D20" s="135">
        <v>47.0</v>
      </c>
      <c r="E20" s="135">
        <v>13.0</v>
      </c>
      <c r="F20" s="135">
        <v>34.0</v>
      </c>
      <c r="G20" s="136">
        <f t="shared" si="1"/>
        <v>27.65957447</v>
      </c>
      <c r="H20" s="247">
        <v>30.0</v>
      </c>
      <c r="I20" s="247">
        <v>28.0</v>
      </c>
      <c r="J20" s="247">
        <v>0.0</v>
      </c>
      <c r="K20" s="247">
        <v>28.0</v>
      </c>
      <c r="L20" s="247">
        <f t="shared" si="2"/>
        <v>0</v>
      </c>
      <c r="M20" s="248">
        <v>23.0</v>
      </c>
      <c r="N20" s="248">
        <v>19.0</v>
      </c>
      <c r="O20" s="248">
        <v>0.0</v>
      </c>
      <c r="P20" s="248">
        <v>19.0</v>
      </c>
      <c r="Q20" s="248">
        <f t="shared" si="3"/>
        <v>0</v>
      </c>
      <c r="R20" s="249">
        <v>13.0</v>
      </c>
      <c r="S20" s="249">
        <v>13.0</v>
      </c>
      <c r="T20" s="249">
        <v>0.0</v>
      </c>
      <c r="U20" s="249">
        <v>13.0</v>
      </c>
      <c r="V20" s="249">
        <f t="shared" si="4"/>
        <v>0</v>
      </c>
      <c r="W20" s="250">
        <v>3.0</v>
      </c>
      <c r="X20" s="250">
        <v>3.0</v>
      </c>
      <c r="Y20" s="250">
        <v>0.0</v>
      </c>
      <c r="Z20" s="250">
        <v>3.0</v>
      </c>
      <c r="AA20" s="250">
        <f t="shared" si="7"/>
        <v>0</v>
      </c>
      <c r="AB20" s="237">
        <v>47.0</v>
      </c>
      <c r="AC20" s="237">
        <v>13.0</v>
      </c>
      <c r="AD20" s="254">
        <f t="shared" si="6"/>
        <v>27.65957447</v>
      </c>
    </row>
    <row r="21">
      <c r="A21" s="244" t="s">
        <v>512</v>
      </c>
      <c r="B21" s="214" t="s">
        <v>513</v>
      </c>
      <c r="C21" s="246">
        <v>47.0</v>
      </c>
      <c r="D21" s="135">
        <v>43.0</v>
      </c>
      <c r="E21" s="135">
        <v>11.0</v>
      </c>
      <c r="F21" s="135">
        <v>32.0</v>
      </c>
      <c r="G21" s="136">
        <f t="shared" si="1"/>
        <v>25.58139535</v>
      </c>
      <c r="H21" s="247">
        <v>25.0</v>
      </c>
      <c r="I21" s="247">
        <v>20.0</v>
      </c>
      <c r="J21" s="247">
        <v>0.0</v>
      </c>
      <c r="K21" s="247">
        <v>20.0</v>
      </c>
      <c r="L21" s="247">
        <f t="shared" si="2"/>
        <v>0</v>
      </c>
      <c r="M21" s="248">
        <v>15.0</v>
      </c>
      <c r="N21" s="248">
        <v>15.0</v>
      </c>
      <c r="O21" s="248">
        <v>0.0</v>
      </c>
      <c r="P21" s="248">
        <v>15.0</v>
      </c>
      <c r="Q21" s="248">
        <f t="shared" si="3"/>
        <v>0</v>
      </c>
      <c r="R21" s="249">
        <v>14.0</v>
      </c>
      <c r="S21" s="249">
        <v>12.0</v>
      </c>
      <c r="T21" s="249">
        <v>0.0</v>
      </c>
      <c r="U21" s="249">
        <v>12.0</v>
      </c>
      <c r="V21" s="249">
        <f t="shared" si="4"/>
        <v>0</v>
      </c>
      <c r="W21" s="250">
        <v>9.0</v>
      </c>
      <c r="X21" s="250">
        <v>7.0</v>
      </c>
      <c r="Y21" s="250">
        <v>0.0</v>
      </c>
      <c r="Z21" s="250">
        <v>7.0</v>
      </c>
      <c r="AA21" s="250">
        <f t="shared" si="7"/>
        <v>0</v>
      </c>
      <c r="AB21" s="237">
        <v>43.0</v>
      </c>
      <c r="AC21" s="237">
        <v>11.0</v>
      </c>
      <c r="AD21" s="254">
        <f t="shared" si="6"/>
        <v>25.58139535</v>
      </c>
    </row>
    <row r="22">
      <c r="A22" s="244" t="s">
        <v>514</v>
      </c>
      <c r="B22" s="214" t="s">
        <v>515</v>
      </c>
      <c r="C22" s="135">
        <v>43.0</v>
      </c>
      <c r="D22" s="135">
        <v>43.0</v>
      </c>
      <c r="E22" s="135">
        <v>1.0</v>
      </c>
      <c r="F22" s="135">
        <v>42.0</v>
      </c>
      <c r="G22" s="136">
        <f t="shared" si="1"/>
        <v>2.325581395</v>
      </c>
      <c r="H22" s="247">
        <v>37.0</v>
      </c>
      <c r="I22" s="247">
        <v>37.0</v>
      </c>
      <c r="J22" s="247">
        <v>0.0</v>
      </c>
      <c r="K22" s="247">
        <v>37.0</v>
      </c>
      <c r="L22" s="247">
        <f t="shared" si="2"/>
        <v>0</v>
      </c>
      <c r="M22" s="248">
        <v>33.0</v>
      </c>
      <c r="N22" s="248">
        <v>31.0</v>
      </c>
      <c r="O22" s="248">
        <v>0.0</v>
      </c>
      <c r="P22" s="248">
        <v>31.0</v>
      </c>
      <c r="Q22" s="248">
        <f t="shared" si="3"/>
        <v>0</v>
      </c>
      <c r="R22" s="249">
        <v>22.0</v>
      </c>
      <c r="S22" s="249">
        <v>22.0</v>
      </c>
      <c r="T22" s="249">
        <v>0.0</v>
      </c>
      <c r="U22" s="249">
        <v>22.0</v>
      </c>
      <c r="V22" s="249">
        <f t="shared" si="4"/>
        <v>0</v>
      </c>
      <c r="W22" s="250">
        <v>12.0</v>
      </c>
      <c r="X22" s="250">
        <v>8.0</v>
      </c>
      <c r="Y22" s="250">
        <v>0.0</v>
      </c>
      <c r="Z22" s="250">
        <v>8.0</v>
      </c>
      <c r="AA22" s="250">
        <f t="shared" si="7"/>
        <v>0</v>
      </c>
      <c r="AB22" s="237">
        <v>43.0</v>
      </c>
      <c r="AC22" s="237">
        <v>1.0</v>
      </c>
      <c r="AD22" s="254">
        <f t="shared" si="6"/>
        <v>2.325581395</v>
      </c>
    </row>
    <row r="23">
      <c r="A23" s="244" t="s">
        <v>514</v>
      </c>
      <c r="B23" s="214" t="s">
        <v>515</v>
      </c>
      <c r="C23" s="135">
        <v>48.0</v>
      </c>
      <c r="D23" s="135">
        <v>45.0</v>
      </c>
      <c r="E23" s="135">
        <v>3.0</v>
      </c>
      <c r="F23" s="135">
        <v>42.0</v>
      </c>
      <c r="G23" s="136">
        <f t="shared" si="1"/>
        <v>6.666666667</v>
      </c>
      <c r="H23" s="247">
        <v>33.0</v>
      </c>
      <c r="I23" s="247">
        <v>30.0</v>
      </c>
      <c r="J23" s="247">
        <v>0.0</v>
      </c>
      <c r="K23" s="247">
        <v>30.0</v>
      </c>
      <c r="L23" s="247">
        <f t="shared" si="2"/>
        <v>0</v>
      </c>
      <c r="M23" s="248">
        <v>25.0</v>
      </c>
      <c r="N23" s="248">
        <v>25.0</v>
      </c>
      <c r="O23" s="248">
        <v>0.0</v>
      </c>
      <c r="P23" s="248">
        <v>25.0</v>
      </c>
      <c r="Q23" s="248">
        <f t="shared" si="3"/>
        <v>0</v>
      </c>
      <c r="R23" s="249">
        <v>21.0</v>
      </c>
      <c r="S23" s="249">
        <v>17.0</v>
      </c>
      <c r="T23" s="249">
        <v>0.0</v>
      </c>
      <c r="U23" s="249">
        <v>17.0</v>
      </c>
      <c r="V23" s="249">
        <f t="shared" si="4"/>
        <v>0</v>
      </c>
      <c r="W23" s="250">
        <v>7.0</v>
      </c>
      <c r="X23" s="250">
        <v>4.0</v>
      </c>
      <c r="Y23" s="250">
        <v>0.0</v>
      </c>
      <c r="Z23" s="250">
        <v>4.0</v>
      </c>
      <c r="AA23" s="250">
        <f t="shared" si="7"/>
        <v>0</v>
      </c>
      <c r="AB23" s="237">
        <v>45.0</v>
      </c>
      <c r="AC23" s="237">
        <v>3.0</v>
      </c>
      <c r="AD23" s="254">
        <f t="shared" si="6"/>
        <v>6.666666667</v>
      </c>
    </row>
    <row r="24">
      <c r="A24" s="244" t="s">
        <v>514</v>
      </c>
      <c r="B24" s="214" t="s">
        <v>515</v>
      </c>
      <c r="C24" s="135">
        <v>49.0</v>
      </c>
      <c r="D24" s="135">
        <v>48.0</v>
      </c>
      <c r="E24" s="135">
        <v>4.0</v>
      </c>
      <c r="F24" s="135">
        <v>44.0</v>
      </c>
      <c r="G24" s="136">
        <f t="shared" si="1"/>
        <v>8.333333333</v>
      </c>
      <c r="H24" s="247">
        <v>42.0</v>
      </c>
      <c r="I24" s="247">
        <v>39.0</v>
      </c>
      <c r="J24" s="247">
        <v>0.0</v>
      </c>
      <c r="K24" s="247">
        <v>39.0</v>
      </c>
      <c r="L24" s="247">
        <f t="shared" si="2"/>
        <v>0</v>
      </c>
      <c r="M24" s="248">
        <v>36.0</v>
      </c>
      <c r="N24" s="248">
        <v>35.0</v>
      </c>
      <c r="O24" s="248">
        <v>0.0</v>
      </c>
      <c r="P24" s="248">
        <v>35.0</v>
      </c>
      <c r="Q24" s="248">
        <f t="shared" si="3"/>
        <v>0</v>
      </c>
      <c r="R24" s="249">
        <v>21.0</v>
      </c>
      <c r="S24" s="249">
        <v>19.0</v>
      </c>
      <c r="T24" s="249">
        <v>0.0</v>
      </c>
      <c r="U24" s="249">
        <v>19.0</v>
      </c>
      <c r="V24" s="249">
        <f t="shared" si="4"/>
        <v>0</v>
      </c>
      <c r="W24" s="250">
        <v>13.0</v>
      </c>
      <c r="X24" s="250">
        <v>11.0</v>
      </c>
      <c r="Y24" s="250">
        <v>0.0</v>
      </c>
      <c r="Z24" s="250">
        <v>11.0</v>
      </c>
      <c r="AA24" s="250">
        <f t="shared" si="7"/>
        <v>0</v>
      </c>
      <c r="AB24" s="237">
        <v>48.0</v>
      </c>
      <c r="AC24" s="237">
        <v>4.0</v>
      </c>
      <c r="AD24" s="254">
        <f t="shared" si="6"/>
        <v>8.333333333</v>
      </c>
    </row>
    <row r="25">
      <c r="A25" s="244" t="s">
        <v>516</v>
      </c>
      <c r="B25" s="214" t="s">
        <v>517</v>
      </c>
      <c r="C25" s="135">
        <v>49.0</v>
      </c>
      <c r="D25" s="135">
        <v>47.0</v>
      </c>
      <c r="E25" s="135">
        <v>1.0</v>
      </c>
      <c r="F25" s="135">
        <v>46.0</v>
      </c>
      <c r="G25" s="136">
        <f t="shared" si="1"/>
        <v>2.127659574</v>
      </c>
      <c r="H25" s="247">
        <v>40.0</v>
      </c>
      <c r="I25" s="247">
        <v>38.0</v>
      </c>
      <c r="J25" s="247">
        <v>0.0</v>
      </c>
      <c r="K25" s="247">
        <v>38.0</v>
      </c>
      <c r="L25" s="247">
        <f t="shared" si="2"/>
        <v>0</v>
      </c>
      <c r="M25" s="248">
        <v>31.0</v>
      </c>
      <c r="N25" s="248">
        <v>28.0</v>
      </c>
      <c r="O25" s="248">
        <v>0.0</v>
      </c>
      <c r="P25" s="248">
        <v>28.0</v>
      </c>
      <c r="Q25" s="248">
        <f t="shared" si="3"/>
        <v>0</v>
      </c>
      <c r="R25" s="249">
        <v>23.0</v>
      </c>
      <c r="S25" s="249">
        <v>18.0</v>
      </c>
      <c r="T25" s="249">
        <v>0.0</v>
      </c>
      <c r="U25" s="249">
        <v>18.0</v>
      </c>
      <c r="V25" s="249">
        <f t="shared" si="4"/>
        <v>0</v>
      </c>
      <c r="W25" s="250">
        <v>5.0</v>
      </c>
      <c r="X25" s="250">
        <v>5.0</v>
      </c>
      <c r="Y25" s="250">
        <v>0.0</v>
      </c>
      <c r="Z25" s="250">
        <v>5.0</v>
      </c>
      <c r="AA25" s="250">
        <f t="shared" si="7"/>
        <v>0</v>
      </c>
      <c r="AB25" s="237">
        <v>47.0</v>
      </c>
      <c r="AC25" s="237">
        <v>1.0</v>
      </c>
      <c r="AD25" s="254">
        <f t="shared" si="6"/>
        <v>2.127659574</v>
      </c>
    </row>
    <row r="26">
      <c r="A26" s="244" t="s">
        <v>516</v>
      </c>
      <c r="B26" s="214" t="s">
        <v>517</v>
      </c>
      <c r="C26" s="135">
        <v>46.0</v>
      </c>
      <c r="D26" s="135">
        <v>46.0</v>
      </c>
      <c r="E26" s="135">
        <v>2.0</v>
      </c>
      <c r="F26" s="135">
        <v>44.0</v>
      </c>
      <c r="G26" s="136">
        <f t="shared" si="1"/>
        <v>4.347826087</v>
      </c>
      <c r="H26" s="247">
        <v>42.0</v>
      </c>
      <c r="I26" s="247">
        <v>37.0</v>
      </c>
      <c r="J26" s="247">
        <v>0.0</v>
      </c>
      <c r="K26" s="247">
        <v>37.0</v>
      </c>
      <c r="L26" s="247">
        <f t="shared" si="2"/>
        <v>0</v>
      </c>
      <c r="M26" s="248">
        <v>28.0</v>
      </c>
      <c r="N26" s="248">
        <v>22.0</v>
      </c>
      <c r="O26" s="248">
        <v>0.0</v>
      </c>
      <c r="P26" s="248">
        <v>22.0</v>
      </c>
      <c r="Q26" s="248">
        <f t="shared" si="3"/>
        <v>0</v>
      </c>
      <c r="R26" s="249">
        <v>16.0</v>
      </c>
      <c r="S26" s="249">
        <v>11.0</v>
      </c>
      <c r="T26" s="249">
        <v>0.0</v>
      </c>
      <c r="U26" s="249">
        <v>11.0</v>
      </c>
      <c r="V26" s="249">
        <f t="shared" si="4"/>
        <v>0</v>
      </c>
      <c r="W26" s="250">
        <v>7.0</v>
      </c>
      <c r="X26" s="250">
        <v>5.0</v>
      </c>
      <c r="Y26" s="250">
        <v>0.0</v>
      </c>
      <c r="Z26" s="250">
        <v>5.0</v>
      </c>
      <c r="AA26" s="250">
        <f t="shared" si="7"/>
        <v>0</v>
      </c>
      <c r="AB26" s="237">
        <v>46.0</v>
      </c>
      <c r="AC26" s="237">
        <v>2.0</v>
      </c>
      <c r="AD26" s="254">
        <f t="shared" si="6"/>
        <v>4.347826087</v>
      </c>
    </row>
    <row r="27">
      <c r="A27" s="244" t="s">
        <v>516</v>
      </c>
      <c r="B27" s="214" t="s">
        <v>517</v>
      </c>
      <c r="C27" s="135">
        <v>47.0</v>
      </c>
      <c r="D27" s="135">
        <v>45.0</v>
      </c>
      <c r="E27" s="135">
        <v>0.0</v>
      </c>
      <c r="F27" s="135">
        <v>45.0</v>
      </c>
      <c r="G27" s="136">
        <f t="shared" si="1"/>
        <v>0</v>
      </c>
      <c r="H27" s="247">
        <v>38.0</v>
      </c>
      <c r="I27" s="247">
        <v>32.0</v>
      </c>
      <c r="J27" s="247">
        <v>0.0</v>
      </c>
      <c r="K27" s="247">
        <v>32.0</v>
      </c>
      <c r="L27" s="247">
        <f t="shared" si="2"/>
        <v>0</v>
      </c>
      <c r="M27" s="248">
        <v>22.0</v>
      </c>
      <c r="N27" s="248">
        <v>18.0</v>
      </c>
      <c r="O27" s="248">
        <v>0.0</v>
      </c>
      <c r="P27" s="248">
        <v>18.0</v>
      </c>
      <c r="Q27" s="248">
        <f t="shared" si="3"/>
        <v>0</v>
      </c>
      <c r="R27" s="249">
        <v>12.0</v>
      </c>
      <c r="S27" s="249">
        <v>7.0</v>
      </c>
      <c r="T27" s="249">
        <v>0.0</v>
      </c>
      <c r="U27" s="249">
        <v>7.0</v>
      </c>
      <c r="V27" s="249">
        <f t="shared" si="4"/>
        <v>0</v>
      </c>
      <c r="W27" s="250">
        <v>4.0</v>
      </c>
      <c r="X27" s="250">
        <v>2.0</v>
      </c>
      <c r="Y27" s="250">
        <v>0.0</v>
      </c>
      <c r="Z27" s="250">
        <v>2.0</v>
      </c>
      <c r="AA27" s="250">
        <f t="shared" si="7"/>
        <v>0</v>
      </c>
      <c r="AB27" s="237">
        <v>45.0</v>
      </c>
      <c r="AC27" s="237">
        <v>0.0</v>
      </c>
      <c r="AD27" s="254">
        <f t="shared" si="6"/>
        <v>0</v>
      </c>
    </row>
    <row r="28">
      <c r="A28" s="244" t="s">
        <v>518</v>
      </c>
      <c r="B28" s="214" t="s">
        <v>519</v>
      </c>
      <c r="C28" s="135">
        <v>50.0</v>
      </c>
      <c r="D28" s="135">
        <v>45.0</v>
      </c>
      <c r="E28" s="135">
        <v>26.0</v>
      </c>
      <c r="F28" s="135">
        <v>19.0</v>
      </c>
      <c r="G28" s="136">
        <f t="shared" si="1"/>
        <v>57.77777778</v>
      </c>
      <c r="H28" s="247">
        <v>17.0</v>
      </c>
      <c r="I28" s="247">
        <v>17.0</v>
      </c>
      <c r="J28" s="247">
        <v>0.0</v>
      </c>
      <c r="K28" s="247">
        <v>17.0</v>
      </c>
      <c r="L28" s="247">
        <f t="shared" si="2"/>
        <v>0</v>
      </c>
      <c r="M28" s="248">
        <v>12.0</v>
      </c>
      <c r="N28" s="248">
        <v>11.0</v>
      </c>
      <c r="O28" s="248">
        <v>0.0</v>
      </c>
      <c r="P28" s="248">
        <v>11.0</v>
      </c>
      <c r="Q28" s="248">
        <f t="shared" si="3"/>
        <v>0</v>
      </c>
      <c r="R28" s="249">
        <v>6.0</v>
      </c>
      <c r="S28" s="249">
        <v>6.0</v>
      </c>
      <c r="T28" s="249">
        <v>0.0</v>
      </c>
      <c r="U28" s="249">
        <v>6.0</v>
      </c>
      <c r="V28" s="249">
        <f t="shared" si="4"/>
        <v>0</v>
      </c>
      <c r="W28" s="250">
        <v>1.0</v>
      </c>
      <c r="X28" s="250">
        <v>1.0</v>
      </c>
      <c r="Y28" s="250">
        <v>0.0</v>
      </c>
      <c r="Z28" s="250">
        <v>0.0</v>
      </c>
      <c r="AA28" s="250">
        <f t="shared" si="7"/>
        <v>0</v>
      </c>
      <c r="AB28" s="237">
        <v>50.0</v>
      </c>
      <c r="AC28" s="237">
        <v>26.0</v>
      </c>
      <c r="AD28" s="254">
        <f t="shared" si="6"/>
        <v>52</v>
      </c>
    </row>
    <row r="29">
      <c r="A29" s="244" t="s">
        <v>518</v>
      </c>
      <c r="B29" s="214" t="s">
        <v>519</v>
      </c>
      <c r="C29" s="135">
        <v>47.0</v>
      </c>
      <c r="D29" s="135">
        <v>47.0</v>
      </c>
      <c r="E29" s="135">
        <v>32.0</v>
      </c>
      <c r="F29" s="135">
        <v>15.0</v>
      </c>
      <c r="G29" s="136">
        <f t="shared" si="1"/>
        <v>68.08510638</v>
      </c>
      <c r="H29" s="247">
        <v>13.0</v>
      </c>
      <c r="I29" s="247">
        <v>11.0</v>
      </c>
      <c r="J29" s="247">
        <v>0.0</v>
      </c>
      <c r="K29" s="247">
        <v>11.0</v>
      </c>
      <c r="L29" s="247">
        <f t="shared" si="2"/>
        <v>0</v>
      </c>
      <c r="M29" s="248">
        <v>8.0</v>
      </c>
      <c r="N29" s="248">
        <v>7.0</v>
      </c>
      <c r="O29" s="248">
        <v>0.0</v>
      </c>
      <c r="P29" s="248">
        <v>7.0</v>
      </c>
      <c r="Q29" s="248">
        <f t="shared" si="3"/>
        <v>0</v>
      </c>
      <c r="R29" s="249">
        <v>3.0</v>
      </c>
      <c r="S29" s="249">
        <v>2.0</v>
      </c>
      <c r="T29" s="249">
        <v>0.0</v>
      </c>
      <c r="U29" s="249">
        <v>2.0</v>
      </c>
      <c r="V29" s="249">
        <f t="shared" si="4"/>
        <v>0</v>
      </c>
      <c r="W29" s="250">
        <v>1.0</v>
      </c>
      <c r="X29" s="250">
        <v>1.0</v>
      </c>
      <c r="Y29" s="250">
        <v>0.0</v>
      </c>
      <c r="Z29" s="250">
        <v>0.0</v>
      </c>
      <c r="AA29" s="250">
        <f t="shared" si="7"/>
        <v>0</v>
      </c>
      <c r="AB29" s="237">
        <v>47.0</v>
      </c>
      <c r="AC29" s="237">
        <v>32.0</v>
      </c>
      <c r="AD29" s="254">
        <f t="shared" si="6"/>
        <v>68.08510638</v>
      </c>
    </row>
    <row r="30">
      <c r="A30" s="244" t="s">
        <v>518</v>
      </c>
      <c r="B30" s="214" t="s">
        <v>519</v>
      </c>
      <c r="C30" s="135">
        <v>49.0</v>
      </c>
      <c r="D30" s="135">
        <v>49.0</v>
      </c>
      <c r="E30" s="135">
        <v>26.0</v>
      </c>
      <c r="F30" s="135">
        <v>23.0</v>
      </c>
      <c r="G30" s="136">
        <f t="shared" si="1"/>
        <v>53.06122449</v>
      </c>
      <c r="H30" s="247">
        <v>21.0</v>
      </c>
      <c r="I30" s="247">
        <v>20.0</v>
      </c>
      <c r="J30" s="247">
        <v>0.0</v>
      </c>
      <c r="K30" s="247">
        <v>20.0</v>
      </c>
      <c r="L30" s="247">
        <f t="shared" si="2"/>
        <v>0</v>
      </c>
      <c r="M30" s="248">
        <v>15.0</v>
      </c>
      <c r="N30" s="248">
        <v>11.0</v>
      </c>
      <c r="O30" s="248">
        <v>0.0</v>
      </c>
      <c r="P30" s="248">
        <v>11.0</v>
      </c>
      <c r="Q30" s="248">
        <f t="shared" si="3"/>
        <v>0</v>
      </c>
      <c r="R30" s="249">
        <v>7.0</v>
      </c>
      <c r="S30" s="249">
        <v>4.0</v>
      </c>
      <c r="T30" s="249">
        <v>0.0</v>
      </c>
      <c r="U30" s="249">
        <v>4.0</v>
      </c>
      <c r="V30" s="249">
        <f t="shared" si="4"/>
        <v>0</v>
      </c>
      <c r="W30" s="250">
        <v>3.0</v>
      </c>
      <c r="X30" s="250">
        <v>2.0</v>
      </c>
      <c r="Y30" s="250">
        <v>0.0</v>
      </c>
      <c r="Z30" s="250">
        <v>1.0</v>
      </c>
      <c r="AA30" s="250">
        <f t="shared" si="7"/>
        <v>0</v>
      </c>
      <c r="AB30" s="237">
        <v>49.0</v>
      </c>
      <c r="AC30" s="237">
        <v>26.0</v>
      </c>
      <c r="AD30" s="254">
        <f t="shared" si="6"/>
        <v>53.06122449</v>
      </c>
    </row>
    <row r="31">
      <c r="A31" s="244" t="s">
        <v>520</v>
      </c>
      <c r="B31" s="214" t="s">
        <v>521</v>
      </c>
      <c r="C31" s="135">
        <v>50.0</v>
      </c>
      <c r="D31" s="135">
        <v>49.0</v>
      </c>
      <c r="E31" s="135">
        <v>27.0</v>
      </c>
      <c r="F31" s="135">
        <v>22.0</v>
      </c>
      <c r="G31" s="136">
        <f t="shared" si="1"/>
        <v>55.10204082</v>
      </c>
      <c r="H31" s="247">
        <v>22.0</v>
      </c>
      <c r="I31" s="247">
        <v>22.0</v>
      </c>
      <c r="J31" s="247">
        <v>0.0</v>
      </c>
      <c r="K31" s="247">
        <v>22.0</v>
      </c>
      <c r="L31" s="247">
        <f t="shared" si="2"/>
        <v>0</v>
      </c>
      <c r="M31" s="248">
        <v>17.0</v>
      </c>
      <c r="N31" s="248">
        <v>12.0</v>
      </c>
      <c r="O31" s="248">
        <v>0.0</v>
      </c>
      <c r="P31" s="248">
        <v>12.0</v>
      </c>
      <c r="Q31" s="248">
        <f t="shared" si="3"/>
        <v>0</v>
      </c>
      <c r="R31" s="249">
        <v>6.0</v>
      </c>
      <c r="S31" s="249">
        <v>6.0</v>
      </c>
      <c r="T31" s="249">
        <v>0.0</v>
      </c>
      <c r="U31" s="249">
        <v>6.0</v>
      </c>
      <c r="V31" s="249">
        <f t="shared" si="4"/>
        <v>0</v>
      </c>
      <c r="W31" s="250">
        <v>2.0</v>
      </c>
      <c r="X31" s="250">
        <v>2.0</v>
      </c>
      <c r="Y31" s="250">
        <v>0.0</v>
      </c>
      <c r="Z31" s="250">
        <v>0.0</v>
      </c>
      <c r="AA31" s="250">
        <f t="shared" si="7"/>
        <v>0</v>
      </c>
      <c r="AB31" s="237">
        <v>50.0</v>
      </c>
      <c r="AC31" s="237">
        <v>27.0</v>
      </c>
      <c r="AD31" s="254">
        <f t="shared" si="6"/>
        <v>54</v>
      </c>
    </row>
    <row r="32">
      <c r="A32" s="244" t="s">
        <v>520</v>
      </c>
      <c r="B32" s="214" t="s">
        <v>521</v>
      </c>
      <c r="C32" s="135">
        <v>48.0</v>
      </c>
      <c r="D32" s="135">
        <v>47.0</v>
      </c>
      <c r="E32" s="135">
        <v>23.0</v>
      </c>
      <c r="F32" s="135">
        <v>24.0</v>
      </c>
      <c r="G32" s="136">
        <f t="shared" si="1"/>
        <v>48.93617021</v>
      </c>
      <c r="H32" s="247">
        <v>21.0</v>
      </c>
      <c r="I32" s="247">
        <v>20.0</v>
      </c>
      <c r="J32" s="247">
        <v>0.0</v>
      </c>
      <c r="K32" s="247">
        <v>20.0</v>
      </c>
      <c r="L32" s="247">
        <f t="shared" si="2"/>
        <v>0</v>
      </c>
      <c r="M32" s="248">
        <v>15.0</v>
      </c>
      <c r="N32" s="248">
        <v>12.0</v>
      </c>
      <c r="O32" s="248">
        <v>0.0</v>
      </c>
      <c r="P32" s="248">
        <v>12.0</v>
      </c>
      <c r="Q32" s="248">
        <f t="shared" si="3"/>
        <v>0</v>
      </c>
      <c r="R32" s="249">
        <v>8.0</v>
      </c>
      <c r="S32" s="249">
        <v>7.0</v>
      </c>
      <c r="T32" s="249">
        <v>0.0</v>
      </c>
      <c r="U32" s="249">
        <v>7.0</v>
      </c>
      <c r="V32" s="249">
        <f t="shared" si="4"/>
        <v>0</v>
      </c>
      <c r="W32" s="250">
        <v>2.0</v>
      </c>
      <c r="X32" s="250">
        <v>1.0</v>
      </c>
      <c r="Y32" s="250">
        <v>0.0</v>
      </c>
      <c r="Z32" s="250">
        <v>1.0</v>
      </c>
      <c r="AA32" s="250">
        <f t="shared" si="7"/>
        <v>0</v>
      </c>
      <c r="AB32" s="237">
        <v>48.0</v>
      </c>
      <c r="AC32" s="237">
        <v>23.0</v>
      </c>
      <c r="AD32" s="254">
        <f t="shared" si="6"/>
        <v>47.91666667</v>
      </c>
    </row>
    <row r="33">
      <c r="A33" s="244" t="s">
        <v>520</v>
      </c>
      <c r="B33" s="214" t="s">
        <v>521</v>
      </c>
      <c r="C33" s="135">
        <v>49.0</v>
      </c>
      <c r="D33" s="135">
        <v>49.0</v>
      </c>
      <c r="E33" s="135">
        <v>20.0</v>
      </c>
      <c r="F33" s="135">
        <v>29.0</v>
      </c>
      <c r="G33" s="136">
        <f t="shared" si="1"/>
        <v>40.81632653</v>
      </c>
      <c r="H33" s="247">
        <v>25.0</v>
      </c>
      <c r="I33" s="247">
        <v>22.0</v>
      </c>
      <c r="J33" s="247">
        <v>0.0</v>
      </c>
      <c r="K33" s="247">
        <v>22.0</v>
      </c>
      <c r="L33" s="247">
        <f t="shared" si="2"/>
        <v>0</v>
      </c>
      <c r="M33" s="248">
        <v>17.0</v>
      </c>
      <c r="N33" s="248">
        <v>15.0</v>
      </c>
      <c r="O33" s="248">
        <v>0.0</v>
      </c>
      <c r="P33" s="248">
        <v>15.0</v>
      </c>
      <c r="Q33" s="248">
        <f t="shared" si="3"/>
        <v>0</v>
      </c>
      <c r="R33" s="249">
        <v>9.0</v>
      </c>
      <c r="S33" s="249">
        <v>9.0</v>
      </c>
      <c r="T33" s="249">
        <v>0.0</v>
      </c>
      <c r="U33" s="249">
        <v>9.0</v>
      </c>
      <c r="V33" s="249">
        <f t="shared" si="4"/>
        <v>0</v>
      </c>
      <c r="W33" s="250">
        <v>3.0</v>
      </c>
      <c r="X33" s="250">
        <v>3.0</v>
      </c>
      <c r="Y33" s="250">
        <v>0.0</v>
      </c>
      <c r="Z33" s="250">
        <v>5.0</v>
      </c>
      <c r="AA33" s="250">
        <f t="shared" si="7"/>
        <v>0</v>
      </c>
      <c r="AB33" s="237">
        <v>49.0</v>
      </c>
      <c r="AC33" s="237">
        <v>20.0</v>
      </c>
      <c r="AD33" s="254">
        <f t="shared" si="6"/>
        <v>40.81632653</v>
      </c>
    </row>
    <row r="34">
      <c r="A34" s="244" t="s">
        <v>522</v>
      </c>
      <c r="B34" s="214" t="s">
        <v>523</v>
      </c>
      <c r="C34" s="135">
        <v>48.0</v>
      </c>
      <c r="D34" s="135">
        <v>47.0</v>
      </c>
      <c r="E34" s="135">
        <v>10.0</v>
      </c>
      <c r="F34" s="135">
        <v>37.0</v>
      </c>
      <c r="G34" s="136">
        <f t="shared" si="1"/>
        <v>21.27659574</v>
      </c>
      <c r="H34" s="247">
        <v>35.0</v>
      </c>
      <c r="I34" s="247">
        <v>33.0</v>
      </c>
      <c r="J34" s="247">
        <v>0.0</v>
      </c>
      <c r="K34" s="247">
        <v>33.0</v>
      </c>
      <c r="L34" s="247">
        <f t="shared" si="2"/>
        <v>0</v>
      </c>
      <c r="M34" s="248">
        <v>26.0</v>
      </c>
      <c r="N34" s="248">
        <v>20.0</v>
      </c>
      <c r="O34" s="248">
        <v>0.0</v>
      </c>
      <c r="P34" s="248">
        <v>20.0</v>
      </c>
      <c r="Q34" s="248">
        <f t="shared" si="3"/>
        <v>0</v>
      </c>
      <c r="R34" s="249">
        <v>13.0</v>
      </c>
      <c r="S34" s="249">
        <v>10.0</v>
      </c>
      <c r="T34" s="249">
        <v>0.0</v>
      </c>
      <c r="U34" s="249">
        <v>10.0</v>
      </c>
      <c r="V34" s="249">
        <f t="shared" si="4"/>
        <v>0</v>
      </c>
      <c r="W34" s="250">
        <v>6.0</v>
      </c>
      <c r="X34" s="250">
        <v>6.0</v>
      </c>
      <c r="Y34" s="250">
        <v>0.0</v>
      </c>
      <c r="Z34" s="250">
        <v>5.0</v>
      </c>
      <c r="AA34" s="250">
        <f t="shared" si="7"/>
        <v>0</v>
      </c>
      <c r="AB34" s="237">
        <v>48.0</v>
      </c>
      <c r="AC34" s="237">
        <v>10.0</v>
      </c>
      <c r="AD34" s="254">
        <f t="shared" si="6"/>
        <v>20.83333333</v>
      </c>
    </row>
    <row r="35">
      <c r="A35" s="244" t="s">
        <v>522</v>
      </c>
      <c r="B35" s="214" t="s">
        <v>523</v>
      </c>
      <c r="C35" s="135">
        <v>49.0</v>
      </c>
      <c r="D35" s="135">
        <v>49.0</v>
      </c>
      <c r="E35" s="135">
        <v>9.0</v>
      </c>
      <c r="F35" s="135">
        <v>40.0</v>
      </c>
      <c r="G35" s="136">
        <f t="shared" si="1"/>
        <v>18.36734694</v>
      </c>
      <c r="H35" s="247">
        <v>36.0</v>
      </c>
      <c r="I35" s="247">
        <v>36.0</v>
      </c>
      <c r="J35" s="247">
        <v>0.0</v>
      </c>
      <c r="K35" s="247">
        <v>36.0</v>
      </c>
      <c r="L35" s="247">
        <f t="shared" si="2"/>
        <v>0</v>
      </c>
      <c r="M35" s="248">
        <v>25.0</v>
      </c>
      <c r="N35" s="248">
        <v>21.0</v>
      </c>
      <c r="O35" s="248">
        <v>0.0</v>
      </c>
      <c r="P35" s="248">
        <v>21.0</v>
      </c>
      <c r="Q35" s="248">
        <f t="shared" si="3"/>
        <v>0</v>
      </c>
      <c r="R35" s="249">
        <v>15.0</v>
      </c>
      <c r="S35" s="249">
        <v>14.0</v>
      </c>
      <c r="T35" s="249">
        <v>0.0</v>
      </c>
      <c r="U35" s="249">
        <v>14.0</v>
      </c>
      <c r="V35" s="249">
        <f t="shared" si="4"/>
        <v>0</v>
      </c>
      <c r="W35" s="250">
        <v>5.0</v>
      </c>
      <c r="X35" s="250">
        <v>2.0</v>
      </c>
      <c r="Y35" s="250">
        <v>0.0</v>
      </c>
      <c r="Z35" s="250">
        <v>3.0</v>
      </c>
      <c r="AA35" s="250">
        <f t="shared" si="7"/>
        <v>0</v>
      </c>
      <c r="AB35" s="237">
        <v>49.0</v>
      </c>
      <c r="AC35" s="237">
        <v>9.0</v>
      </c>
      <c r="AD35" s="254">
        <f t="shared" si="6"/>
        <v>18.36734694</v>
      </c>
    </row>
    <row r="36">
      <c r="A36" s="244" t="s">
        <v>522</v>
      </c>
      <c r="B36" s="214" t="s">
        <v>523</v>
      </c>
      <c r="C36" s="135">
        <v>46.0</v>
      </c>
      <c r="D36" s="135">
        <v>46.0</v>
      </c>
      <c r="E36" s="135">
        <v>12.0</v>
      </c>
      <c r="F36" s="135">
        <v>34.0</v>
      </c>
      <c r="G36" s="136">
        <f t="shared" si="1"/>
        <v>26.08695652</v>
      </c>
      <c r="H36" s="247">
        <v>32.0</v>
      </c>
      <c r="I36" s="247">
        <v>29.0</v>
      </c>
      <c r="J36" s="247">
        <v>0.0</v>
      </c>
      <c r="K36" s="247">
        <v>29.0</v>
      </c>
      <c r="L36" s="247">
        <f t="shared" si="2"/>
        <v>0</v>
      </c>
      <c r="M36" s="248">
        <v>20.0</v>
      </c>
      <c r="N36" s="248">
        <v>16.0</v>
      </c>
      <c r="O36" s="248">
        <v>0.0</v>
      </c>
      <c r="P36" s="248">
        <v>16.0</v>
      </c>
      <c r="Q36" s="248">
        <f t="shared" si="3"/>
        <v>0</v>
      </c>
      <c r="R36" s="249">
        <v>9.0</v>
      </c>
      <c r="S36" s="249">
        <v>7.0</v>
      </c>
      <c r="T36" s="249">
        <v>0.0</v>
      </c>
      <c r="U36" s="249">
        <v>7.0</v>
      </c>
      <c r="V36" s="249">
        <f t="shared" si="4"/>
        <v>0</v>
      </c>
      <c r="W36" s="250">
        <v>2.0</v>
      </c>
      <c r="X36" s="250">
        <v>0.0</v>
      </c>
      <c r="Y36" s="250">
        <v>0.0</v>
      </c>
      <c r="Z36" s="250">
        <v>7.0</v>
      </c>
      <c r="AA36" s="250">
        <v>0.0</v>
      </c>
      <c r="AB36" s="237">
        <v>46.0</v>
      </c>
      <c r="AC36" s="237">
        <v>12.0</v>
      </c>
      <c r="AD36" s="254">
        <f t="shared" si="6"/>
        <v>26.08695652</v>
      </c>
    </row>
    <row r="37">
      <c r="A37" s="244" t="s">
        <v>524</v>
      </c>
      <c r="B37" s="214" t="s">
        <v>525</v>
      </c>
      <c r="C37" s="135">
        <v>50.0</v>
      </c>
      <c r="D37" s="135">
        <v>49.0</v>
      </c>
      <c r="E37" s="135">
        <v>2.0</v>
      </c>
      <c r="F37" s="135">
        <v>47.0</v>
      </c>
      <c r="G37" s="136">
        <f t="shared" si="1"/>
        <v>4.081632653</v>
      </c>
      <c r="H37" s="247">
        <v>40.0</v>
      </c>
      <c r="I37" s="247">
        <v>37.0</v>
      </c>
      <c r="J37" s="247">
        <v>0.0</v>
      </c>
      <c r="K37" s="247">
        <v>37.0</v>
      </c>
      <c r="L37" s="247">
        <f t="shared" si="2"/>
        <v>0</v>
      </c>
      <c r="M37" s="248">
        <v>24.0</v>
      </c>
      <c r="N37" s="248">
        <v>18.0</v>
      </c>
      <c r="O37" s="248">
        <v>0.0</v>
      </c>
      <c r="P37" s="248">
        <v>18.0</v>
      </c>
      <c r="Q37" s="248">
        <f t="shared" si="3"/>
        <v>0</v>
      </c>
      <c r="R37" s="249">
        <v>11.0</v>
      </c>
      <c r="S37" s="249">
        <v>10.0</v>
      </c>
      <c r="T37" s="249">
        <v>0.0</v>
      </c>
      <c r="U37" s="249">
        <v>10.0</v>
      </c>
      <c r="V37" s="249">
        <f t="shared" si="4"/>
        <v>0</v>
      </c>
      <c r="W37" s="250">
        <v>5.0</v>
      </c>
      <c r="X37" s="250">
        <v>4.0</v>
      </c>
      <c r="Y37" s="250">
        <v>0.0</v>
      </c>
      <c r="Z37" s="250">
        <v>8.0</v>
      </c>
      <c r="AA37" s="250">
        <f t="shared" ref="AA37:AA42" si="8">(Y37/X37)*100</f>
        <v>0</v>
      </c>
      <c r="AB37" s="237">
        <v>50.0</v>
      </c>
      <c r="AC37" s="237">
        <v>2.0</v>
      </c>
      <c r="AD37" s="254">
        <f t="shared" si="6"/>
        <v>4</v>
      </c>
    </row>
    <row r="38">
      <c r="A38" s="244" t="s">
        <v>524</v>
      </c>
      <c r="B38" s="214" t="s">
        <v>525</v>
      </c>
      <c r="C38" s="135">
        <v>49.0</v>
      </c>
      <c r="D38" s="135">
        <v>47.0</v>
      </c>
      <c r="E38" s="135">
        <v>1.0</v>
      </c>
      <c r="F38" s="135">
        <v>46.0</v>
      </c>
      <c r="G38" s="136">
        <f t="shared" si="1"/>
        <v>2.127659574</v>
      </c>
      <c r="H38" s="247">
        <v>42.0</v>
      </c>
      <c r="I38" s="247">
        <v>39.0</v>
      </c>
      <c r="J38" s="247">
        <v>0.0</v>
      </c>
      <c r="K38" s="247">
        <v>39.0</v>
      </c>
      <c r="L38" s="247">
        <f t="shared" si="2"/>
        <v>0</v>
      </c>
      <c r="M38" s="248">
        <v>27.0</v>
      </c>
      <c r="N38" s="248">
        <v>24.0</v>
      </c>
      <c r="O38" s="248">
        <v>0.0</v>
      </c>
      <c r="P38" s="248">
        <v>24.0</v>
      </c>
      <c r="Q38" s="248">
        <f t="shared" si="3"/>
        <v>0</v>
      </c>
      <c r="R38" s="249">
        <v>18.0</v>
      </c>
      <c r="S38" s="249">
        <v>15.0</v>
      </c>
      <c r="T38" s="249">
        <v>1.0</v>
      </c>
      <c r="U38" s="249">
        <v>15.0</v>
      </c>
      <c r="V38" s="257">
        <f t="shared" si="4"/>
        <v>6.666666667</v>
      </c>
      <c r="W38" s="250">
        <v>6.0</v>
      </c>
      <c r="X38" s="250">
        <v>6.0</v>
      </c>
      <c r="Y38" s="250">
        <v>0.0</v>
      </c>
      <c r="Z38" s="250">
        <v>4.0</v>
      </c>
      <c r="AA38" s="250">
        <f t="shared" si="8"/>
        <v>0</v>
      </c>
      <c r="AB38" s="237">
        <v>49.0</v>
      </c>
      <c r="AC38" s="237">
        <v>2.0</v>
      </c>
      <c r="AD38" s="254">
        <f t="shared" si="6"/>
        <v>4.081632653</v>
      </c>
    </row>
    <row r="39">
      <c r="A39" s="244" t="s">
        <v>524</v>
      </c>
      <c r="B39" s="214" t="s">
        <v>525</v>
      </c>
      <c r="C39" s="135">
        <v>47.0</v>
      </c>
      <c r="D39" s="135">
        <v>47.0</v>
      </c>
      <c r="E39" s="135">
        <v>3.0</v>
      </c>
      <c r="F39" s="135">
        <v>44.0</v>
      </c>
      <c r="G39" s="136">
        <f t="shared" si="1"/>
        <v>6.382978723</v>
      </c>
      <c r="H39" s="247">
        <v>41.0</v>
      </c>
      <c r="I39" s="247">
        <v>36.0</v>
      </c>
      <c r="J39" s="247">
        <v>0.0</v>
      </c>
      <c r="K39" s="247">
        <v>36.0</v>
      </c>
      <c r="L39" s="247">
        <f t="shared" si="2"/>
        <v>0</v>
      </c>
      <c r="M39" s="248">
        <v>31.0</v>
      </c>
      <c r="N39" s="248">
        <v>28.0</v>
      </c>
      <c r="O39" s="248">
        <v>0.0</v>
      </c>
      <c r="P39" s="248">
        <v>28.0</v>
      </c>
      <c r="Q39" s="248">
        <f t="shared" si="3"/>
        <v>0</v>
      </c>
      <c r="R39" s="249">
        <v>20.0</v>
      </c>
      <c r="S39" s="249">
        <v>18.0</v>
      </c>
      <c r="T39" s="249">
        <v>0.0</v>
      </c>
      <c r="U39" s="249">
        <v>18.0</v>
      </c>
      <c r="V39" s="249">
        <f t="shared" si="4"/>
        <v>0</v>
      </c>
      <c r="W39" s="250">
        <v>11.0</v>
      </c>
      <c r="X39" s="250">
        <v>9.0</v>
      </c>
      <c r="Y39" s="250">
        <v>0.0</v>
      </c>
      <c r="Z39" s="250">
        <v>11.0</v>
      </c>
      <c r="AA39" s="250">
        <f t="shared" si="8"/>
        <v>0</v>
      </c>
      <c r="AB39" s="237">
        <v>47.0</v>
      </c>
      <c r="AC39" s="237">
        <v>3.0</v>
      </c>
      <c r="AD39" s="254">
        <f t="shared" si="6"/>
        <v>6.382978723</v>
      </c>
    </row>
    <row r="40">
      <c r="A40" s="244" t="s">
        <v>526</v>
      </c>
      <c r="B40" s="214" t="s">
        <v>527</v>
      </c>
      <c r="C40" s="135">
        <v>48.0</v>
      </c>
      <c r="D40" s="135">
        <v>48.0</v>
      </c>
      <c r="E40" s="135">
        <v>0.0</v>
      </c>
      <c r="F40" s="135">
        <v>48.0</v>
      </c>
      <c r="G40" s="136">
        <f t="shared" si="1"/>
        <v>0</v>
      </c>
      <c r="H40" s="247">
        <v>42.0</v>
      </c>
      <c r="I40" s="247">
        <v>37.0</v>
      </c>
      <c r="J40" s="247">
        <v>0.0</v>
      </c>
      <c r="K40" s="247">
        <v>37.0</v>
      </c>
      <c r="L40" s="247">
        <f t="shared" si="2"/>
        <v>0</v>
      </c>
      <c r="M40" s="248">
        <v>30.0</v>
      </c>
      <c r="N40" s="248">
        <v>25.0</v>
      </c>
      <c r="O40" s="248">
        <v>0.0</v>
      </c>
      <c r="P40" s="248">
        <v>25.0</v>
      </c>
      <c r="Q40" s="248">
        <f t="shared" si="3"/>
        <v>0</v>
      </c>
      <c r="R40" s="249">
        <v>17.0</v>
      </c>
      <c r="S40" s="249">
        <v>16.0</v>
      </c>
      <c r="T40" s="249">
        <v>0.0</v>
      </c>
      <c r="U40" s="249">
        <v>16.0</v>
      </c>
      <c r="V40" s="249">
        <f t="shared" si="4"/>
        <v>0</v>
      </c>
      <c r="W40" s="250">
        <v>8.0</v>
      </c>
      <c r="X40" s="250">
        <v>8.0</v>
      </c>
      <c r="Y40" s="250">
        <v>0.0</v>
      </c>
      <c r="Z40" s="250">
        <v>5.0</v>
      </c>
      <c r="AA40" s="250">
        <f t="shared" si="8"/>
        <v>0</v>
      </c>
      <c r="AB40" s="237">
        <v>48.0</v>
      </c>
      <c r="AC40" s="237">
        <v>0.0</v>
      </c>
      <c r="AD40" s="254">
        <f t="shared" si="6"/>
        <v>0</v>
      </c>
    </row>
    <row r="41">
      <c r="A41" s="244" t="s">
        <v>526</v>
      </c>
      <c r="B41" s="214" t="s">
        <v>527</v>
      </c>
      <c r="C41" s="135">
        <v>49.0</v>
      </c>
      <c r="D41" s="135">
        <v>47.0</v>
      </c>
      <c r="E41" s="135">
        <v>1.0</v>
      </c>
      <c r="F41" s="135">
        <v>46.0</v>
      </c>
      <c r="G41" s="136">
        <f t="shared" si="1"/>
        <v>2.127659574</v>
      </c>
      <c r="H41" s="247">
        <v>39.0</v>
      </c>
      <c r="I41" s="247">
        <v>35.0</v>
      </c>
      <c r="J41" s="247">
        <v>0.0</v>
      </c>
      <c r="K41" s="247">
        <v>35.0</v>
      </c>
      <c r="L41" s="247">
        <f t="shared" si="2"/>
        <v>0</v>
      </c>
      <c r="M41" s="248">
        <v>29.0</v>
      </c>
      <c r="N41" s="248">
        <v>20.0</v>
      </c>
      <c r="O41" s="248">
        <v>0.0</v>
      </c>
      <c r="P41" s="248">
        <v>20.0</v>
      </c>
      <c r="Q41" s="248">
        <f t="shared" si="3"/>
        <v>0</v>
      </c>
      <c r="R41" s="249">
        <v>13.0</v>
      </c>
      <c r="S41" s="249">
        <v>13.0</v>
      </c>
      <c r="T41" s="249">
        <v>0.0</v>
      </c>
      <c r="U41" s="249">
        <v>13.0</v>
      </c>
      <c r="V41" s="249">
        <f t="shared" si="4"/>
        <v>0</v>
      </c>
      <c r="W41" s="250">
        <v>3.0</v>
      </c>
      <c r="X41" s="250">
        <v>1.0</v>
      </c>
      <c r="Y41" s="250">
        <v>0.0</v>
      </c>
      <c r="Z41" s="250">
        <v>5.0</v>
      </c>
      <c r="AA41" s="250">
        <f t="shared" si="8"/>
        <v>0</v>
      </c>
      <c r="AB41" s="237">
        <v>49.0</v>
      </c>
      <c r="AC41" s="237">
        <v>1.0</v>
      </c>
      <c r="AD41" s="254">
        <f t="shared" si="6"/>
        <v>2.040816327</v>
      </c>
    </row>
    <row r="42">
      <c r="A42" s="244" t="s">
        <v>526</v>
      </c>
      <c r="B42" s="214" t="s">
        <v>527</v>
      </c>
      <c r="C42" s="135">
        <v>50.0</v>
      </c>
      <c r="D42" s="135">
        <v>48.0</v>
      </c>
      <c r="E42" s="135">
        <v>1.0</v>
      </c>
      <c r="F42" s="135">
        <v>47.0</v>
      </c>
      <c r="G42" s="136">
        <f t="shared" si="1"/>
        <v>2.083333333</v>
      </c>
      <c r="H42" s="247">
        <v>44.0</v>
      </c>
      <c r="I42" s="247">
        <v>41.0</v>
      </c>
      <c r="J42" s="247">
        <v>0.0</v>
      </c>
      <c r="K42" s="247">
        <v>41.0</v>
      </c>
      <c r="L42" s="247">
        <f t="shared" si="2"/>
        <v>0</v>
      </c>
      <c r="M42" s="248">
        <v>32.0</v>
      </c>
      <c r="N42" s="248">
        <v>24.0</v>
      </c>
      <c r="O42" s="248">
        <v>0.0</v>
      </c>
      <c r="P42" s="248">
        <v>24.0</v>
      </c>
      <c r="Q42" s="248">
        <f t="shared" si="3"/>
        <v>0</v>
      </c>
      <c r="R42" s="249">
        <v>15.0</v>
      </c>
      <c r="S42" s="249">
        <v>14.0</v>
      </c>
      <c r="T42" s="249">
        <v>0.0</v>
      </c>
      <c r="U42" s="249">
        <v>14.0</v>
      </c>
      <c r="V42" s="249">
        <f t="shared" si="4"/>
        <v>0</v>
      </c>
      <c r="W42" s="250">
        <v>6.0</v>
      </c>
      <c r="X42" s="250">
        <v>3.0</v>
      </c>
      <c r="Y42" s="250">
        <v>0.0</v>
      </c>
      <c r="Z42" s="250">
        <v>2.0</v>
      </c>
      <c r="AA42" s="250">
        <f t="shared" si="8"/>
        <v>0</v>
      </c>
      <c r="AB42" s="237">
        <v>50.0</v>
      </c>
      <c r="AC42" s="237">
        <v>1.0</v>
      </c>
      <c r="AD42" s="254">
        <f t="shared" si="6"/>
        <v>2</v>
      </c>
    </row>
    <row r="4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row>
    <row r="44">
      <c r="A44" s="258" t="s">
        <v>528</v>
      </c>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c r="A45" s="258" t="s">
        <v>529</v>
      </c>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row r="8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row>
    <row r="8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row>
    <row r="8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row>
    <row r="84">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row>
  </sheetData>
  <mergeCells count="5">
    <mergeCell ref="C2:G2"/>
    <mergeCell ref="H2:L2"/>
    <mergeCell ref="M2:Q2"/>
    <mergeCell ref="R2:V2"/>
    <mergeCell ref="W2:AA2"/>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3" max="3" width="37.11"/>
  </cols>
  <sheetData>
    <row r="1">
      <c r="A1" s="259" t="s">
        <v>530</v>
      </c>
      <c r="B1" s="112"/>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row>
    <row r="2">
      <c r="A2" s="260" t="s">
        <v>531</v>
      </c>
      <c r="B2" s="261" t="s">
        <v>532</v>
      </c>
      <c r="C2" s="261" t="s">
        <v>533</v>
      </c>
      <c r="D2" s="262" t="s">
        <v>534</v>
      </c>
      <c r="E2" s="159"/>
      <c r="F2" s="159"/>
      <c r="G2" s="159"/>
      <c r="H2" s="159"/>
      <c r="I2" s="159"/>
      <c r="J2" s="159"/>
      <c r="K2" s="159"/>
      <c r="L2" s="159"/>
      <c r="M2" s="230"/>
      <c r="N2" s="263" t="s">
        <v>535</v>
      </c>
      <c r="O2" s="159"/>
      <c r="P2" s="159"/>
      <c r="Q2" s="159"/>
      <c r="R2" s="159"/>
      <c r="S2" s="159"/>
      <c r="T2" s="159"/>
      <c r="U2" s="159"/>
      <c r="V2" s="159"/>
      <c r="W2" s="230"/>
      <c r="X2" s="264" t="s">
        <v>536</v>
      </c>
      <c r="Y2" s="159"/>
      <c r="Z2" s="159"/>
      <c r="AA2" s="159"/>
      <c r="AB2" s="159"/>
      <c r="AC2" s="159"/>
      <c r="AD2" s="159"/>
      <c r="AE2" s="159"/>
      <c r="AF2" s="159"/>
      <c r="AG2" s="230"/>
      <c r="AH2" s="265" t="s">
        <v>537</v>
      </c>
      <c r="AI2" s="159"/>
      <c r="AJ2" s="159"/>
      <c r="AK2" s="159"/>
      <c r="AL2" s="159"/>
      <c r="AM2" s="159"/>
      <c r="AN2" s="159"/>
      <c r="AO2" s="159"/>
      <c r="AP2" s="159"/>
      <c r="AQ2" s="230"/>
      <c r="AR2" s="266" t="s">
        <v>538</v>
      </c>
      <c r="AS2" s="159"/>
      <c r="AT2" s="159"/>
      <c r="AU2" s="159"/>
      <c r="AV2" s="159"/>
      <c r="AW2" s="159"/>
      <c r="AX2" s="159"/>
      <c r="AY2" s="159"/>
      <c r="AZ2" s="159"/>
      <c r="BA2" s="230"/>
    </row>
    <row r="3">
      <c r="A3" s="267"/>
      <c r="B3" s="230"/>
      <c r="C3" s="230"/>
      <c r="D3" s="268" t="s">
        <v>539</v>
      </c>
      <c r="E3" s="269" t="s">
        <v>540</v>
      </c>
      <c r="F3" s="270" t="s">
        <v>541</v>
      </c>
      <c r="G3" s="270" t="s">
        <v>542</v>
      </c>
      <c r="H3" s="270" t="s">
        <v>79</v>
      </c>
      <c r="I3" s="270" t="s">
        <v>543</v>
      </c>
      <c r="J3" s="270" t="s">
        <v>544</v>
      </c>
      <c r="K3" s="270" t="s">
        <v>545</v>
      </c>
      <c r="L3" s="271" t="s">
        <v>546</v>
      </c>
      <c r="M3" s="272" t="s">
        <v>543</v>
      </c>
      <c r="N3" s="169" t="s">
        <v>539</v>
      </c>
      <c r="O3" s="269" t="s">
        <v>540</v>
      </c>
      <c r="P3" s="169" t="s">
        <v>541</v>
      </c>
      <c r="Q3" s="169" t="s">
        <v>542</v>
      </c>
      <c r="R3" s="169" t="s">
        <v>79</v>
      </c>
      <c r="S3" s="169" t="s">
        <v>543</v>
      </c>
      <c r="T3" s="169" t="s">
        <v>544</v>
      </c>
      <c r="U3" s="169" t="s">
        <v>545</v>
      </c>
      <c r="V3" s="273" t="s">
        <v>546</v>
      </c>
      <c r="W3" s="169" t="s">
        <v>543</v>
      </c>
      <c r="X3" s="270" t="s">
        <v>539</v>
      </c>
      <c r="Y3" s="269" t="s">
        <v>540</v>
      </c>
      <c r="Z3" s="270" t="s">
        <v>541</v>
      </c>
      <c r="AA3" s="270" t="s">
        <v>542</v>
      </c>
      <c r="AB3" s="270" t="s">
        <v>79</v>
      </c>
      <c r="AC3" s="270" t="s">
        <v>543</v>
      </c>
      <c r="AD3" s="270" t="s">
        <v>544</v>
      </c>
      <c r="AE3" s="270" t="s">
        <v>545</v>
      </c>
      <c r="AF3" s="271" t="s">
        <v>546</v>
      </c>
      <c r="AG3" s="270" t="s">
        <v>543</v>
      </c>
      <c r="AH3" s="270" t="s">
        <v>539</v>
      </c>
      <c r="AI3" s="269" t="s">
        <v>540</v>
      </c>
      <c r="AJ3" s="270" t="s">
        <v>541</v>
      </c>
      <c r="AK3" s="270" t="s">
        <v>542</v>
      </c>
      <c r="AL3" s="270" t="s">
        <v>79</v>
      </c>
      <c r="AM3" s="270" t="s">
        <v>543</v>
      </c>
      <c r="AN3" s="270" t="s">
        <v>544</v>
      </c>
      <c r="AO3" s="270" t="s">
        <v>545</v>
      </c>
      <c r="AP3" s="271" t="s">
        <v>546</v>
      </c>
      <c r="AQ3" s="270" t="s">
        <v>543</v>
      </c>
      <c r="AR3" s="270" t="s">
        <v>539</v>
      </c>
      <c r="AS3" s="269" t="s">
        <v>540</v>
      </c>
      <c r="AT3" s="270" t="s">
        <v>541</v>
      </c>
      <c r="AU3" s="270" t="s">
        <v>542</v>
      </c>
      <c r="AV3" s="270" t="s">
        <v>79</v>
      </c>
      <c r="AW3" s="270" t="s">
        <v>543</v>
      </c>
      <c r="AX3" s="270" t="s">
        <v>544</v>
      </c>
      <c r="AY3" s="270" t="s">
        <v>545</v>
      </c>
      <c r="AZ3" s="274" t="s">
        <v>546</v>
      </c>
      <c r="BA3" s="270" t="s">
        <v>543</v>
      </c>
    </row>
    <row r="4">
      <c r="A4" s="275" t="s">
        <v>547</v>
      </c>
      <c r="B4" s="214" t="s">
        <v>548</v>
      </c>
      <c r="C4" s="214" t="s">
        <v>549</v>
      </c>
      <c r="D4" s="167">
        <v>4665.0</v>
      </c>
      <c r="E4" s="276">
        <f t="shared" ref="E4:E42" si="1">(D4/5173)*100</f>
        <v>90.17977962</v>
      </c>
      <c r="F4" s="167">
        <v>100.0</v>
      </c>
      <c r="G4" s="167">
        <v>94.0</v>
      </c>
      <c r="H4" s="167">
        <f t="shared" ref="H4:H42" si="2">(G4/F4)*100</f>
        <v>94</v>
      </c>
      <c r="I4" s="277" t="s">
        <v>110</v>
      </c>
      <c r="J4" s="167">
        <f t="shared" ref="J4:J42" si="3">D4-F4</f>
        <v>4565</v>
      </c>
      <c r="K4" s="167">
        <v>4338.0</v>
      </c>
      <c r="L4" s="276">
        <f t="shared" ref="L4:L42" si="4">(K4/J4)*100</f>
        <v>95.02738226</v>
      </c>
      <c r="M4" s="277" t="s">
        <v>110</v>
      </c>
      <c r="N4" s="214">
        <v>4793.0</v>
      </c>
      <c r="O4" s="278">
        <f t="shared" ref="O4:O42" si="5">(N4/5173)*100</f>
        <v>92.65416586</v>
      </c>
      <c r="P4" s="167">
        <v>100.0</v>
      </c>
      <c r="Q4" s="167">
        <v>95.0</v>
      </c>
      <c r="R4" s="167">
        <f t="shared" ref="R4:R42" si="6">(Q4/P4)*100</f>
        <v>95</v>
      </c>
      <c r="S4" s="277" t="s">
        <v>110</v>
      </c>
      <c r="T4" s="167">
        <f t="shared" ref="T4:T42" si="7">N4-P4</f>
        <v>4693</v>
      </c>
      <c r="U4" s="167">
        <v>4421.0</v>
      </c>
      <c r="V4" s="276">
        <f t="shared" ref="V4:V42" si="8">(U4/T4)*100</f>
        <v>94.20413382</v>
      </c>
      <c r="W4" s="277" t="s">
        <v>110</v>
      </c>
      <c r="X4" s="214">
        <v>4860.0</v>
      </c>
      <c r="Y4" s="278">
        <f t="shared" ref="Y4:Y42" si="9">(X4/5173)*100</f>
        <v>93.94935241</v>
      </c>
      <c r="Z4" s="214">
        <v>100.0</v>
      </c>
      <c r="AA4" s="214">
        <v>93.0</v>
      </c>
      <c r="AB4" s="214">
        <f t="shared" ref="AB4:AB42" si="10">(AA4/Z4)*100</f>
        <v>93</v>
      </c>
      <c r="AC4" s="279" t="s">
        <v>110</v>
      </c>
      <c r="AD4" s="214">
        <f t="shared" ref="AD4:AD42" si="11">X4-Z4</f>
        <v>4760</v>
      </c>
      <c r="AE4" s="214">
        <v>4472.0</v>
      </c>
      <c r="AF4" s="278">
        <f t="shared" ref="AF4:AF42" si="12">(AE4/AD4)*100</f>
        <v>93.94957983</v>
      </c>
      <c r="AG4" s="277" t="s">
        <v>110</v>
      </c>
      <c r="AH4" s="167">
        <v>5059.0</v>
      </c>
      <c r="AI4" s="276">
        <f t="shared" ref="AI4:AI42" si="13">(AH4/5173)*100</f>
        <v>97.79624976</v>
      </c>
      <c r="AJ4" s="167">
        <v>100.0</v>
      </c>
      <c r="AK4" s="167">
        <v>95.0</v>
      </c>
      <c r="AL4" s="167">
        <f t="shared" ref="AL4:AL24" si="14">(AK4/AJ4)*100</f>
        <v>95</v>
      </c>
      <c r="AM4" s="277" t="s">
        <v>110</v>
      </c>
      <c r="AN4" s="167">
        <f t="shared" ref="AN4:AN24" si="15">AH4-AJ4</f>
        <v>4959</v>
      </c>
      <c r="AO4" s="167">
        <v>4748.0</v>
      </c>
      <c r="AP4" s="276">
        <f t="shared" ref="AP4:AP24" si="16">(AO4/AN4)*100</f>
        <v>95.7451099</v>
      </c>
      <c r="AQ4" s="277" t="s">
        <v>110</v>
      </c>
      <c r="AR4" s="214">
        <v>4752.0</v>
      </c>
      <c r="AS4" s="278">
        <f t="shared" ref="AS4:AS23" si="17">(AR4/5173)*100</f>
        <v>91.86158902</v>
      </c>
      <c r="AT4" s="214">
        <v>100.0</v>
      </c>
      <c r="AU4" s="214">
        <v>95.0</v>
      </c>
      <c r="AV4" s="214">
        <f t="shared" ref="AV4:AV22" si="18">(AU4/AT4)*100</f>
        <v>95</v>
      </c>
      <c r="AW4" s="279" t="s">
        <v>110</v>
      </c>
      <c r="AX4" s="214">
        <f t="shared" ref="AX4:AX22" si="19">AR4-AT4</f>
        <v>4652</v>
      </c>
      <c r="AY4" s="214">
        <v>4315.0</v>
      </c>
      <c r="AZ4" s="278">
        <f t="shared" ref="AZ4:AZ22" si="20">(AY4/AX4)*100</f>
        <v>92.75580396</v>
      </c>
      <c r="BA4" s="277" t="s">
        <v>110</v>
      </c>
    </row>
    <row r="5">
      <c r="A5" s="275" t="s">
        <v>550</v>
      </c>
      <c r="B5" s="214" t="s">
        <v>551</v>
      </c>
      <c r="C5" s="214" t="s">
        <v>549</v>
      </c>
      <c r="D5" s="167">
        <v>4371.0</v>
      </c>
      <c r="E5" s="280">
        <f t="shared" si="1"/>
        <v>84.49642374</v>
      </c>
      <c r="F5" s="167">
        <v>100.0</v>
      </c>
      <c r="G5" s="167">
        <v>96.0</v>
      </c>
      <c r="H5" s="167">
        <f t="shared" si="2"/>
        <v>96</v>
      </c>
      <c r="I5" s="277" t="s">
        <v>110</v>
      </c>
      <c r="J5" s="167">
        <f t="shared" si="3"/>
        <v>4271</v>
      </c>
      <c r="K5" s="167">
        <v>4009.0</v>
      </c>
      <c r="L5" s="276">
        <f t="shared" si="4"/>
        <v>93.86560524</v>
      </c>
      <c r="M5" s="277" t="s">
        <v>110</v>
      </c>
      <c r="N5" s="214">
        <v>4574.0</v>
      </c>
      <c r="O5" s="278">
        <f t="shared" si="5"/>
        <v>88.42064566</v>
      </c>
      <c r="P5" s="167">
        <v>100.0</v>
      </c>
      <c r="Q5" s="167">
        <v>95.0</v>
      </c>
      <c r="R5" s="167">
        <f t="shared" si="6"/>
        <v>95</v>
      </c>
      <c r="S5" s="277" t="s">
        <v>110</v>
      </c>
      <c r="T5" s="167">
        <f t="shared" si="7"/>
        <v>4474</v>
      </c>
      <c r="U5" s="167">
        <v>4317.0</v>
      </c>
      <c r="V5" s="276">
        <f t="shared" si="8"/>
        <v>96.49083594</v>
      </c>
      <c r="W5" s="277" t="s">
        <v>110</v>
      </c>
      <c r="X5" s="214">
        <v>4426.0</v>
      </c>
      <c r="Y5" s="278">
        <f t="shared" si="9"/>
        <v>85.55963657</v>
      </c>
      <c r="Z5" s="214">
        <v>100.0</v>
      </c>
      <c r="AA5" s="214">
        <v>95.0</v>
      </c>
      <c r="AB5" s="214">
        <f t="shared" si="10"/>
        <v>95</v>
      </c>
      <c r="AC5" s="279" t="s">
        <v>110</v>
      </c>
      <c r="AD5" s="214">
        <f t="shared" si="11"/>
        <v>4326</v>
      </c>
      <c r="AE5" s="214">
        <v>4155.0</v>
      </c>
      <c r="AF5" s="278">
        <f t="shared" si="12"/>
        <v>96.04715673</v>
      </c>
      <c r="AG5" s="277" t="s">
        <v>110</v>
      </c>
      <c r="AH5" s="167">
        <v>4781.0</v>
      </c>
      <c r="AI5" s="276">
        <f t="shared" si="13"/>
        <v>92.42219215</v>
      </c>
      <c r="AJ5" s="167">
        <v>100.0</v>
      </c>
      <c r="AK5" s="167">
        <v>95.0</v>
      </c>
      <c r="AL5" s="167">
        <f t="shared" si="14"/>
        <v>95</v>
      </c>
      <c r="AM5" s="277" t="s">
        <v>110</v>
      </c>
      <c r="AN5" s="167">
        <f t="shared" si="15"/>
        <v>4681</v>
      </c>
      <c r="AO5" s="167">
        <v>4396.0</v>
      </c>
      <c r="AP5" s="276">
        <f t="shared" si="16"/>
        <v>93.91155736</v>
      </c>
      <c r="AQ5" s="277" t="s">
        <v>110</v>
      </c>
      <c r="AR5" s="214">
        <v>4683.0</v>
      </c>
      <c r="AS5" s="278">
        <f t="shared" si="17"/>
        <v>90.52774019</v>
      </c>
      <c r="AT5" s="214">
        <v>100.0</v>
      </c>
      <c r="AU5" s="214">
        <v>92.0</v>
      </c>
      <c r="AV5" s="214">
        <f t="shared" si="18"/>
        <v>92</v>
      </c>
      <c r="AW5" s="279" t="s">
        <v>110</v>
      </c>
      <c r="AX5" s="214">
        <f t="shared" si="19"/>
        <v>4583</v>
      </c>
      <c r="AY5" s="214">
        <v>4311.0</v>
      </c>
      <c r="AZ5" s="278">
        <f t="shared" si="20"/>
        <v>94.06502291</v>
      </c>
      <c r="BA5" s="277" t="s">
        <v>110</v>
      </c>
    </row>
    <row r="6">
      <c r="A6" s="281" t="s">
        <v>552</v>
      </c>
      <c r="B6" s="218" t="s">
        <v>553</v>
      </c>
      <c r="C6" s="218" t="s">
        <v>549</v>
      </c>
      <c r="D6" s="217">
        <v>5112.0</v>
      </c>
      <c r="E6" s="282">
        <f t="shared" si="1"/>
        <v>98.82080031</v>
      </c>
      <c r="F6" s="217">
        <v>100.0</v>
      </c>
      <c r="G6" s="217">
        <v>94.0</v>
      </c>
      <c r="H6" s="217">
        <f t="shared" si="2"/>
        <v>94</v>
      </c>
      <c r="I6" s="283" t="s">
        <v>110</v>
      </c>
      <c r="J6" s="217">
        <f t="shared" si="3"/>
        <v>5012</v>
      </c>
      <c r="K6" s="217">
        <v>4791.0</v>
      </c>
      <c r="L6" s="284">
        <f t="shared" si="4"/>
        <v>95.5905826</v>
      </c>
      <c r="M6" s="283" t="s">
        <v>110</v>
      </c>
      <c r="N6" s="218">
        <v>4886.0</v>
      </c>
      <c r="O6" s="285">
        <f t="shared" si="5"/>
        <v>94.45196211</v>
      </c>
      <c r="P6" s="217">
        <v>100.0</v>
      </c>
      <c r="Q6" s="217">
        <v>94.0</v>
      </c>
      <c r="R6" s="217">
        <f t="shared" si="6"/>
        <v>94</v>
      </c>
      <c r="S6" s="283" t="s">
        <v>110</v>
      </c>
      <c r="T6" s="217">
        <f t="shared" si="7"/>
        <v>4786</v>
      </c>
      <c r="U6" s="217">
        <v>4595.0</v>
      </c>
      <c r="V6" s="284">
        <f t="shared" si="8"/>
        <v>96.00919348</v>
      </c>
      <c r="W6" s="283" t="s">
        <v>110</v>
      </c>
      <c r="X6" s="218">
        <v>4512.0</v>
      </c>
      <c r="Y6" s="285">
        <f t="shared" si="9"/>
        <v>87.22211483</v>
      </c>
      <c r="Z6" s="218">
        <v>100.0</v>
      </c>
      <c r="AA6" s="218">
        <v>94.0</v>
      </c>
      <c r="AB6" s="218">
        <f t="shared" si="10"/>
        <v>94</v>
      </c>
      <c r="AC6" s="286" t="s">
        <v>110</v>
      </c>
      <c r="AD6" s="218">
        <f t="shared" si="11"/>
        <v>4412</v>
      </c>
      <c r="AE6" s="218">
        <v>4106.0</v>
      </c>
      <c r="AF6" s="285">
        <f t="shared" si="12"/>
        <v>93.0643699</v>
      </c>
      <c r="AG6" s="283" t="s">
        <v>110</v>
      </c>
      <c r="AH6" s="217">
        <v>4239.0</v>
      </c>
      <c r="AI6" s="284">
        <f t="shared" si="13"/>
        <v>81.94471293</v>
      </c>
      <c r="AJ6" s="217">
        <v>100.0</v>
      </c>
      <c r="AK6" s="217">
        <v>96.0</v>
      </c>
      <c r="AL6" s="217">
        <f t="shared" si="14"/>
        <v>96</v>
      </c>
      <c r="AM6" s="283" t="s">
        <v>110</v>
      </c>
      <c r="AN6" s="217">
        <f t="shared" si="15"/>
        <v>4139</v>
      </c>
      <c r="AO6" s="217">
        <v>3899.0</v>
      </c>
      <c r="AP6" s="284">
        <f t="shared" si="16"/>
        <v>94.20149795</v>
      </c>
      <c r="AQ6" s="283" t="s">
        <v>110</v>
      </c>
      <c r="AR6" s="218">
        <v>4862.0</v>
      </c>
      <c r="AS6" s="285">
        <f t="shared" si="17"/>
        <v>93.98801469</v>
      </c>
      <c r="AT6" s="218">
        <v>100.0</v>
      </c>
      <c r="AU6" s="218">
        <v>95.0</v>
      </c>
      <c r="AV6" s="218">
        <f t="shared" si="18"/>
        <v>95</v>
      </c>
      <c r="AW6" s="286" t="s">
        <v>110</v>
      </c>
      <c r="AX6" s="218">
        <f t="shared" si="19"/>
        <v>4762</v>
      </c>
      <c r="AY6" s="218">
        <v>4579.0</v>
      </c>
      <c r="AZ6" s="285">
        <f t="shared" si="20"/>
        <v>96.15707686</v>
      </c>
      <c r="BA6" s="283" t="s">
        <v>110</v>
      </c>
    </row>
    <row r="7">
      <c r="A7" s="275" t="s">
        <v>554</v>
      </c>
      <c r="B7" s="214" t="s">
        <v>548</v>
      </c>
      <c r="C7" s="214" t="s">
        <v>555</v>
      </c>
      <c r="D7" s="167">
        <v>4573.0</v>
      </c>
      <c r="E7" s="280">
        <f t="shared" si="1"/>
        <v>88.40131452</v>
      </c>
      <c r="F7" s="167">
        <v>100.0</v>
      </c>
      <c r="G7" s="167">
        <v>86.0</v>
      </c>
      <c r="H7" s="167">
        <f t="shared" si="2"/>
        <v>86</v>
      </c>
      <c r="I7" s="167" t="s">
        <v>556</v>
      </c>
      <c r="J7" s="167">
        <f t="shared" si="3"/>
        <v>4473</v>
      </c>
      <c r="K7" s="167">
        <v>3879.0</v>
      </c>
      <c r="L7" s="276">
        <f t="shared" si="4"/>
        <v>86.72032193</v>
      </c>
      <c r="M7" s="167" t="s">
        <v>556</v>
      </c>
      <c r="N7" s="214">
        <v>4682.0</v>
      </c>
      <c r="O7" s="278">
        <f t="shared" si="5"/>
        <v>90.50840905</v>
      </c>
      <c r="P7" s="167">
        <v>100.0</v>
      </c>
      <c r="Q7" s="167">
        <v>85.0</v>
      </c>
      <c r="R7" s="167">
        <f t="shared" si="6"/>
        <v>85</v>
      </c>
      <c r="S7" s="167" t="s">
        <v>557</v>
      </c>
      <c r="T7" s="167">
        <f t="shared" si="7"/>
        <v>4582</v>
      </c>
      <c r="U7" s="167">
        <v>3927.0</v>
      </c>
      <c r="V7" s="276">
        <f t="shared" si="8"/>
        <v>85.70493234</v>
      </c>
      <c r="W7" s="167" t="s">
        <v>557</v>
      </c>
      <c r="X7" s="214">
        <v>4759.0</v>
      </c>
      <c r="Y7" s="278">
        <f t="shared" si="9"/>
        <v>91.99690702</v>
      </c>
      <c r="Z7" s="214">
        <v>100.0</v>
      </c>
      <c r="AA7" s="214">
        <v>83.0</v>
      </c>
      <c r="AB7" s="214">
        <f t="shared" si="10"/>
        <v>83</v>
      </c>
      <c r="AC7" s="214" t="s">
        <v>557</v>
      </c>
      <c r="AD7" s="214">
        <f t="shared" si="11"/>
        <v>4659</v>
      </c>
      <c r="AE7" s="214">
        <v>3995.0</v>
      </c>
      <c r="AF7" s="278">
        <f t="shared" si="12"/>
        <v>85.7480146</v>
      </c>
      <c r="AG7" s="214" t="s">
        <v>557</v>
      </c>
      <c r="AH7" s="167">
        <v>4315.0</v>
      </c>
      <c r="AI7" s="276">
        <f t="shared" si="13"/>
        <v>83.41387976</v>
      </c>
      <c r="AJ7" s="167">
        <v>100.0</v>
      </c>
      <c r="AK7" s="167">
        <v>84.0</v>
      </c>
      <c r="AL7" s="167">
        <f t="shared" si="14"/>
        <v>84</v>
      </c>
      <c r="AM7" s="214" t="s">
        <v>557</v>
      </c>
      <c r="AN7" s="167">
        <f t="shared" si="15"/>
        <v>4215</v>
      </c>
      <c r="AO7" s="167">
        <v>3534.0</v>
      </c>
      <c r="AP7" s="276">
        <f t="shared" si="16"/>
        <v>83.84341637</v>
      </c>
      <c r="AQ7" s="214" t="s">
        <v>557</v>
      </c>
      <c r="AR7" s="214">
        <v>4186.0</v>
      </c>
      <c r="AS7" s="278">
        <f t="shared" si="17"/>
        <v>80.92016238</v>
      </c>
      <c r="AT7" s="214">
        <v>100.0</v>
      </c>
      <c r="AU7" s="214">
        <v>86.0</v>
      </c>
      <c r="AV7" s="214">
        <f t="shared" si="18"/>
        <v>86</v>
      </c>
      <c r="AW7" s="214" t="s">
        <v>557</v>
      </c>
      <c r="AX7" s="214">
        <f t="shared" si="19"/>
        <v>4086</v>
      </c>
      <c r="AY7" s="214">
        <v>3591.0</v>
      </c>
      <c r="AZ7" s="278">
        <f t="shared" si="20"/>
        <v>87.88546256</v>
      </c>
      <c r="BA7" s="214" t="s">
        <v>557</v>
      </c>
    </row>
    <row r="8">
      <c r="A8" s="275" t="s">
        <v>558</v>
      </c>
      <c r="B8" s="214" t="s">
        <v>551</v>
      </c>
      <c r="C8" s="214" t="s">
        <v>555</v>
      </c>
      <c r="D8" s="167">
        <v>4436.0</v>
      </c>
      <c r="E8" s="280">
        <f t="shared" si="1"/>
        <v>85.752948</v>
      </c>
      <c r="F8" s="167">
        <v>100.0</v>
      </c>
      <c r="G8" s="167">
        <v>84.0</v>
      </c>
      <c r="H8" s="167">
        <f t="shared" si="2"/>
        <v>84</v>
      </c>
      <c r="I8" s="167" t="s">
        <v>556</v>
      </c>
      <c r="J8" s="167">
        <f t="shared" si="3"/>
        <v>4336</v>
      </c>
      <c r="K8" s="167">
        <v>3666.0</v>
      </c>
      <c r="L8" s="276">
        <f t="shared" si="4"/>
        <v>84.54797048</v>
      </c>
      <c r="M8" s="167" t="s">
        <v>556</v>
      </c>
      <c r="N8" s="214">
        <v>4528.0</v>
      </c>
      <c r="O8" s="278">
        <f t="shared" si="5"/>
        <v>87.53141311</v>
      </c>
      <c r="P8" s="167">
        <v>100.0</v>
      </c>
      <c r="Q8" s="167">
        <v>83.0</v>
      </c>
      <c r="R8" s="167">
        <f t="shared" si="6"/>
        <v>83</v>
      </c>
      <c r="S8" s="167" t="s">
        <v>557</v>
      </c>
      <c r="T8" s="167">
        <f t="shared" si="7"/>
        <v>4428</v>
      </c>
      <c r="U8" s="167">
        <v>3754.0</v>
      </c>
      <c r="V8" s="276">
        <f t="shared" si="8"/>
        <v>84.77868112</v>
      </c>
      <c r="W8" s="167" t="s">
        <v>559</v>
      </c>
      <c r="X8" s="214">
        <v>4873.0</v>
      </c>
      <c r="Y8" s="278">
        <f t="shared" si="9"/>
        <v>94.20065726</v>
      </c>
      <c r="Z8" s="214">
        <v>100.0</v>
      </c>
      <c r="AA8" s="214">
        <v>82.0</v>
      </c>
      <c r="AB8" s="214">
        <f t="shared" si="10"/>
        <v>82</v>
      </c>
      <c r="AC8" s="214" t="s">
        <v>557</v>
      </c>
      <c r="AD8" s="214">
        <f t="shared" si="11"/>
        <v>4773</v>
      </c>
      <c r="AE8" s="214">
        <v>3893.0</v>
      </c>
      <c r="AF8" s="278">
        <f t="shared" si="12"/>
        <v>81.56295831</v>
      </c>
      <c r="AG8" s="214" t="s">
        <v>557</v>
      </c>
      <c r="AH8" s="167">
        <v>4193.0</v>
      </c>
      <c r="AI8" s="276">
        <f t="shared" si="13"/>
        <v>81.05548038</v>
      </c>
      <c r="AJ8" s="167">
        <v>100.0</v>
      </c>
      <c r="AK8" s="167">
        <v>86.0</v>
      </c>
      <c r="AL8" s="167">
        <f t="shared" si="14"/>
        <v>86</v>
      </c>
      <c r="AM8" s="214" t="s">
        <v>557</v>
      </c>
      <c r="AN8" s="167">
        <f t="shared" si="15"/>
        <v>4093</v>
      </c>
      <c r="AO8" s="167">
        <v>3391.0</v>
      </c>
      <c r="AP8" s="276">
        <f t="shared" si="16"/>
        <v>82.84876619</v>
      </c>
      <c r="AQ8" s="214" t="s">
        <v>557</v>
      </c>
      <c r="AR8" s="214">
        <v>4467.0</v>
      </c>
      <c r="AS8" s="278">
        <f t="shared" si="17"/>
        <v>86.35221342</v>
      </c>
      <c r="AT8" s="214">
        <v>100.0</v>
      </c>
      <c r="AU8" s="214">
        <v>84.0</v>
      </c>
      <c r="AV8" s="214">
        <f t="shared" si="18"/>
        <v>84</v>
      </c>
      <c r="AW8" s="214" t="s">
        <v>557</v>
      </c>
      <c r="AX8" s="214">
        <f t="shared" si="19"/>
        <v>4367</v>
      </c>
      <c r="AY8" s="214">
        <v>3816.0</v>
      </c>
      <c r="AZ8" s="278">
        <f t="shared" si="20"/>
        <v>87.38264255</v>
      </c>
      <c r="BA8" s="214" t="s">
        <v>557</v>
      </c>
    </row>
    <row r="9">
      <c r="A9" s="281" t="s">
        <v>560</v>
      </c>
      <c r="B9" s="218" t="s">
        <v>553</v>
      </c>
      <c r="C9" s="218" t="s">
        <v>555</v>
      </c>
      <c r="D9" s="217">
        <v>4792.0</v>
      </c>
      <c r="E9" s="282">
        <f t="shared" si="1"/>
        <v>92.63483472</v>
      </c>
      <c r="F9" s="217">
        <v>100.0</v>
      </c>
      <c r="G9" s="217">
        <v>83.0</v>
      </c>
      <c r="H9" s="217">
        <f t="shared" si="2"/>
        <v>83</v>
      </c>
      <c r="I9" s="217" t="s">
        <v>556</v>
      </c>
      <c r="J9" s="217">
        <f t="shared" si="3"/>
        <v>4692</v>
      </c>
      <c r="K9" s="217">
        <v>3823.0</v>
      </c>
      <c r="L9" s="284">
        <f t="shared" si="4"/>
        <v>81.47911338</v>
      </c>
      <c r="M9" s="217" t="s">
        <v>561</v>
      </c>
      <c r="N9" s="218">
        <v>3984.0</v>
      </c>
      <c r="O9" s="285">
        <f t="shared" si="5"/>
        <v>77.0152716</v>
      </c>
      <c r="P9" s="217">
        <v>100.0</v>
      </c>
      <c r="Q9" s="217">
        <v>86.0</v>
      </c>
      <c r="R9" s="217">
        <f t="shared" si="6"/>
        <v>86</v>
      </c>
      <c r="S9" s="217" t="s">
        <v>557</v>
      </c>
      <c r="T9" s="217">
        <f t="shared" si="7"/>
        <v>3884</v>
      </c>
      <c r="U9" s="217">
        <v>3226.0</v>
      </c>
      <c r="V9" s="284">
        <f t="shared" si="8"/>
        <v>83.05870237</v>
      </c>
      <c r="W9" s="217" t="s">
        <v>557</v>
      </c>
      <c r="X9" s="218">
        <v>4247.0</v>
      </c>
      <c r="Y9" s="285">
        <f t="shared" si="9"/>
        <v>82.09936207</v>
      </c>
      <c r="Z9" s="218">
        <v>100.0</v>
      </c>
      <c r="AA9" s="218">
        <v>84.0</v>
      </c>
      <c r="AB9" s="218">
        <f t="shared" si="10"/>
        <v>84</v>
      </c>
      <c r="AC9" s="218" t="s">
        <v>557</v>
      </c>
      <c r="AD9" s="218">
        <f t="shared" si="11"/>
        <v>4147</v>
      </c>
      <c r="AE9" s="218">
        <v>3592.0</v>
      </c>
      <c r="AF9" s="285">
        <f t="shared" si="12"/>
        <v>86.61683144</v>
      </c>
      <c r="AG9" s="218" t="s">
        <v>557</v>
      </c>
      <c r="AH9" s="217">
        <v>4672.0</v>
      </c>
      <c r="AI9" s="284">
        <f t="shared" si="13"/>
        <v>90.31509762</v>
      </c>
      <c r="AJ9" s="217">
        <v>100.0</v>
      </c>
      <c r="AK9" s="217">
        <v>83.0</v>
      </c>
      <c r="AL9" s="217">
        <f t="shared" si="14"/>
        <v>83</v>
      </c>
      <c r="AM9" s="218" t="s">
        <v>557</v>
      </c>
      <c r="AN9" s="217">
        <f t="shared" si="15"/>
        <v>4572</v>
      </c>
      <c r="AO9" s="217">
        <v>3827.0</v>
      </c>
      <c r="AP9" s="284">
        <f t="shared" si="16"/>
        <v>83.70516185</v>
      </c>
      <c r="AQ9" s="218" t="s">
        <v>557</v>
      </c>
      <c r="AR9" s="218">
        <v>4459.0</v>
      </c>
      <c r="AS9" s="285">
        <f t="shared" si="17"/>
        <v>86.19756428</v>
      </c>
      <c r="AT9" s="218">
        <v>100.0</v>
      </c>
      <c r="AU9" s="218">
        <v>87.0</v>
      </c>
      <c r="AV9" s="218">
        <f t="shared" si="18"/>
        <v>87</v>
      </c>
      <c r="AW9" s="218" t="s">
        <v>557</v>
      </c>
      <c r="AX9" s="218">
        <f t="shared" si="19"/>
        <v>4359</v>
      </c>
      <c r="AY9" s="218">
        <v>3724.0</v>
      </c>
      <c r="AZ9" s="285">
        <f t="shared" si="20"/>
        <v>85.43243863</v>
      </c>
      <c r="BA9" s="218" t="s">
        <v>557</v>
      </c>
    </row>
    <row r="10">
      <c r="A10" s="275" t="s">
        <v>562</v>
      </c>
      <c r="B10" s="214" t="s">
        <v>548</v>
      </c>
      <c r="C10" s="47" t="s">
        <v>563</v>
      </c>
      <c r="D10" s="167">
        <v>3862.0</v>
      </c>
      <c r="E10" s="280">
        <f t="shared" si="1"/>
        <v>74.65687222</v>
      </c>
      <c r="F10" s="167">
        <v>100.0</v>
      </c>
      <c r="G10" s="167">
        <v>81.0</v>
      </c>
      <c r="H10" s="167">
        <f t="shared" si="2"/>
        <v>81</v>
      </c>
      <c r="I10" s="167" t="s">
        <v>564</v>
      </c>
      <c r="J10" s="167">
        <f t="shared" si="3"/>
        <v>3762</v>
      </c>
      <c r="K10" s="167">
        <v>3011.0</v>
      </c>
      <c r="L10" s="276">
        <f t="shared" si="4"/>
        <v>80.03721425</v>
      </c>
      <c r="M10" s="167" t="s">
        <v>564</v>
      </c>
      <c r="N10" s="214">
        <v>4299.0</v>
      </c>
      <c r="O10" s="278">
        <f t="shared" si="5"/>
        <v>83.10458148</v>
      </c>
      <c r="P10" s="167">
        <v>100.0</v>
      </c>
      <c r="Q10" s="167">
        <v>84.0</v>
      </c>
      <c r="R10" s="167">
        <f t="shared" si="6"/>
        <v>84</v>
      </c>
      <c r="S10" s="167" t="s">
        <v>565</v>
      </c>
      <c r="T10" s="167">
        <f t="shared" si="7"/>
        <v>4199</v>
      </c>
      <c r="U10" s="167">
        <v>3522.0</v>
      </c>
      <c r="V10" s="276">
        <f t="shared" si="8"/>
        <v>83.8771136</v>
      </c>
      <c r="W10" s="167" t="s">
        <v>565</v>
      </c>
      <c r="X10" s="214">
        <v>4358.0</v>
      </c>
      <c r="Y10" s="278">
        <f t="shared" si="9"/>
        <v>84.24511889</v>
      </c>
      <c r="Z10" s="214">
        <v>100.0</v>
      </c>
      <c r="AA10" s="214">
        <v>84.0</v>
      </c>
      <c r="AB10" s="214">
        <f t="shared" si="10"/>
        <v>84</v>
      </c>
      <c r="AC10" s="167" t="s">
        <v>565</v>
      </c>
      <c r="AD10" s="214">
        <f t="shared" si="11"/>
        <v>4258</v>
      </c>
      <c r="AE10" s="214">
        <v>3504.0</v>
      </c>
      <c r="AF10" s="278">
        <f t="shared" si="12"/>
        <v>82.29215594</v>
      </c>
      <c r="AG10" s="167" t="s">
        <v>565</v>
      </c>
      <c r="AH10" s="167">
        <v>3892.0</v>
      </c>
      <c r="AI10" s="276">
        <f t="shared" si="13"/>
        <v>75.2368065</v>
      </c>
      <c r="AJ10" s="167">
        <v>100.0</v>
      </c>
      <c r="AK10" s="167">
        <v>80.0</v>
      </c>
      <c r="AL10" s="167">
        <f t="shared" si="14"/>
        <v>80</v>
      </c>
      <c r="AM10" s="167" t="s">
        <v>565</v>
      </c>
      <c r="AN10" s="167">
        <f t="shared" si="15"/>
        <v>3792</v>
      </c>
      <c r="AO10" s="167">
        <v>3185.0</v>
      </c>
      <c r="AP10" s="276">
        <f t="shared" si="16"/>
        <v>83.99261603</v>
      </c>
      <c r="AQ10" s="167" t="s">
        <v>565</v>
      </c>
      <c r="AR10" s="214">
        <v>3770.0</v>
      </c>
      <c r="AS10" s="278">
        <f t="shared" si="17"/>
        <v>72.87840711</v>
      </c>
      <c r="AT10" s="214">
        <v>100.0</v>
      </c>
      <c r="AU10" s="214">
        <v>83.0</v>
      </c>
      <c r="AV10" s="214">
        <f t="shared" si="18"/>
        <v>83</v>
      </c>
      <c r="AW10" s="167" t="s">
        <v>565</v>
      </c>
      <c r="AX10" s="214">
        <f t="shared" si="19"/>
        <v>3670</v>
      </c>
      <c r="AY10" s="214">
        <v>3012.0</v>
      </c>
      <c r="AZ10" s="278">
        <f t="shared" si="20"/>
        <v>82.07084469</v>
      </c>
      <c r="BA10" s="167" t="s">
        <v>565</v>
      </c>
    </row>
    <row r="11">
      <c r="A11" s="275" t="s">
        <v>566</v>
      </c>
      <c r="B11" s="214" t="s">
        <v>551</v>
      </c>
      <c r="C11" s="47" t="s">
        <v>563</v>
      </c>
      <c r="D11" s="167">
        <v>4277.0</v>
      </c>
      <c r="E11" s="280">
        <f t="shared" si="1"/>
        <v>82.67929635</v>
      </c>
      <c r="F11" s="167">
        <v>100.0</v>
      </c>
      <c r="G11" s="167">
        <v>78.0</v>
      </c>
      <c r="H11" s="167">
        <f t="shared" si="2"/>
        <v>78</v>
      </c>
      <c r="I11" s="167" t="s">
        <v>564</v>
      </c>
      <c r="J11" s="167">
        <f t="shared" si="3"/>
        <v>4177</v>
      </c>
      <c r="K11" s="167">
        <v>3313.0</v>
      </c>
      <c r="L11" s="276">
        <f t="shared" si="4"/>
        <v>79.31529806</v>
      </c>
      <c r="M11" s="167" t="s">
        <v>564</v>
      </c>
      <c r="N11" s="214">
        <v>4152.0</v>
      </c>
      <c r="O11" s="278">
        <f t="shared" si="5"/>
        <v>80.26290354</v>
      </c>
      <c r="P11" s="167">
        <v>100.0</v>
      </c>
      <c r="Q11" s="167">
        <v>82.0</v>
      </c>
      <c r="R11" s="167">
        <f t="shared" si="6"/>
        <v>82</v>
      </c>
      <c r="S11" s="167" t="s">
        <v>565</v>
      </c>
      <c r="T11" s="167">
        <f t="shared" si="7"/>
        <v>4052</v>
      </c>
      <c r="U11" s="167">
        <v>3315.0</v>
      </c>
      <c r="V11" s="276">
        <f t="shared" si="8"/>
        <v>81.81145114</v>
      </c>
      <c r="W11" s="167" t="s">
        <v>565</v>
      </c>
      <c r="X11" s="214">
        <v>3974.0</v>
      </c>
      <c r="Y11" s="278">
        <f t="shared" si="9"/>
        <v>76.82196018</v>
      </c>
      <c r="Z11" s="214">
        <v>100.0</v>
      </c>
      <c r="AA11" s="214">
        <v>81.0</v>
      </c>
      <c r="AB11" s="214">
        <f t="shared" si="10"/>
        <v>81</v>
      </c>
      <c r="AC11" s="167" t="s">
        <v>565</v>
      </c>
      <c r="AD11" s="214">
        <f t="shared" si="11"/>
        <v>3874</v>
      </c>
      <c r="AE11" s="214">
        <v>3117.0</v>
      </c>
      <c r="AF11" s="278">
        <f t="shared" si="12"/>
        <v>80.45947341</v>
      </c>
      <c r="AG11" s="167" t="s">
        <v>565</v>
      </c>
      <c r="AH11" s="167">
        <v>4445.0</v>
      </c>
      <c r="AI11" s="276">
        <f t="shared" si="13"/>
        <v>85.92692828</v>
      </c>
      <c r="AJ11" s="167">
        <v>100.0</v>
      </c>
      <c r="AK11" s="167">
        <v>83.0</v>
      </c>
      <c r="AL11" s="167">
        <f t="shared" si="14"/>
        <v>83</v>
      </c>
      <c r="AM11" s="167" t="s">
        <v>565</v>
      </c>
      <c r="AN11" s="167">
        <f t="shared" si="15"/>
        <v>4345</v>
      </c>
      <c r="AO11" s="167">
        <v>3518.0</v>
      </c>
      <c r="AP11" s="276">
        <f t="shared" si="16"/>
        <v>80.96662831</v>
      </c>
      <c r="AQ11" s="167" t="s">
        <v>565</v>
      </c>
      <c r="AR11" s="214">
        <v>4018.0</v>
      </c>
      <c r="AS11" s="278">
        <f t="shared" si="17"/>
        <v>77.67253045</v>
      </c>
      <c r="AT11" s="214">
        <v>100.0</v>
      </c>
      <c r="AU11" s="214">
        <v>84.0</v>
      </c>
      <c r="AV11" s="214">
        <f t="shared" si="18"/>
        <v>84</v>
      </c>
      <c r="AW11" s="167" t="s">
        <v>565</v>
      </c>
      <c r="AX11" s="214">
        <f t="shared" si="19"/>
        <v>3918</v>
      </c>
      <c r="AY11" s="214">
        <v>3197.0</v>
      </c>
      <c r="AZ11" s="278">
        <f t="shared" si="20"/>
        <v>81.59775396</v>
      </c>
      <c r="BA11" s="167" t="s">
        <v>565</v>
      </c>
    </row>
    <row r="12">
      <c r="A12" s="281" t="s">
        <v>567</v>
      </c>
      <c r="B12" s="218" t="s">
        <v>553</v>
      </c>
      <c r="C12" s="287" t="s">
        <v>563</v>
      </c>
      <c r="D12" s="217">
        <v>4158.0</v>
      </c>
      <c r="E12" s="282">
        <f t="shared" si="1"/>
        <v>80.37889039</v>
      </c>
      <c r="F12" s="217">
        <v>100.0</v>
      </c>
      <c r="G12" s="217">
        <v>83.0</v>
      </c>
      <c r="H12" s="217">
        <f t="shared" si="2"/>
        <v>83</v>
      </c>
      <c r="I12" s="217" t="s">
        <v>564</v>
      </c>
      <c r="J12" s="217">
        <f t="shared" si="3"/>
        <v>4058</v>
      </c>
      <c r="K12" s="217">
        <v>3427.0</v>
      </c>
      <c r="L12" s="284">
        <f t="shared" si="4"/>
        <v>84.45046821</v>
      </c>
      <c r="M12" s="217" t="s">
        <v>564</v>
      </c>
      <c r="N12" s="218">
        <v>4254.0</v>
      </c>
      <c r="O12" s="285">
        <f t="shared" si="5"/>
        <v>82.23468007</v>
      </c>
      <c r="P12" s="217">
        <v>100.0</v>
      </c>
      <c r="Q12" s="217">
        <v>81.0</v>
      </c>
      <c r="R12" s="217">
        <f t="shared" si="6"/>
        <v>81</v>
      </c>
      <c r="S12" s="217" t="s">
        <v>565</v>
      </c>
      <c r="T12" s="217">
        <f t="shared" si="7"/>
        <v>4154</v>
      </c>
      <c r="U12" s="217">
        <v>3328.0</v>
      </c>
      <c r="V12" s="284">
        <f t="shared" si="8"/>
        <v>80.11555128</v>
      </c>
      <c r="W12" s="217" t="s">
        <v>565</v>
      </c>
      <c r="X12" s="218">
        <v>4171.0</v>
      </c>
      <c r="Y12" s="285">
        <f t="shared" si="9"/>
        <v>80.63019524</v>
      </c>
      <c r="Z12" s="218">
        <v>100.0</v>
      </c>
      <c r="AA12" s="218">
        <v>83.0</v>
      </c>
      <c r="AB12" s="218">
        <f t="shared" si="10"/>
        <v>83</v>
      </c>
      <c r="AC12" s="217" t="s">
        <v>565</v>
      </c>
      <c r="AD12" s="218">
        <f t="shared" si="11"/>
        <v>4071</v>
      </c>
      <c r="AE12" s="218">
        <v>3399.0</v>
      </c>
      <c r="AF12" s="285">
        <f t="shared" si="12"/>
        <v>83.49299926</v>
      </c>
      <c r="AG12" s="217" t="s">
        <v>565</v>
      </c>
      <c r="AH12" s="217">
        <v>4283.0</v>
      </c>
      <c r="AI12" s="284">
        <f t="shared" si="13"/>
        <v>82.7952832</v>
      </c>
      <c r="AJ12" s="217">
        <v>100.0</v>
      </c>
      <c r="AK12" s="217">
        <v>84.0</v>
      </c>
      <c r="AL12" s="217">
        <f t="shared" si="14"/>
        <v>84</v>
      </c>
      <c r="AM12" s="217" t="s">
        <v>565</v>
      </c>
      <c r="AN12" s="217">
        <f t="shared" si="15"/>
        <v>4183</v>
      </c>
      <c r="AO12" s="217">
        <v>3419.0</v>
      </c>
      <c r="AP12" s="284">
        <f t="shared" si="16"/>
        <v>81.73559646</v>
      </c>
      <c r="AQ12" s="217" t="s">
        <v>565</v>
      </c>
      <c r="AR12" s="218">
        <v>4032.0</v>
      </c>
      <c r="AS12" s="285">
        <f t="shared" si="17"/>
        <v>77.94316644</v>
      </c>
      <c r="AT12" s="218">
        <v>100.0</v>
      </c>
      <c r="AU12" s="218">
        <v>78.0</v>
      </c>
      <c r="AV12" s="218">
        <f t="shared" si="18"/>
        <v>78</v>
      </c>
      <c r="AW12" s="217" t="s">
        <v>565</v>
      </c>
      <c r="AX12" s="218">
        <f t="shared" si="19"/>
        <v>3932</v>
      </c>
      <c r="AY12" s="218">
        <v>3091.0</v>
      </c>
      <c r="AZ12" s="285">
        <f t="shared" si="20"/>
        <v>78.61139369</v>
      </c>
      <c r="BA12" s="217" t="s">
        <v>565</v>
      </c>
    </row>
    <row r="13">
      <c r="A13" s="288" t="s">
        <v>568</v>
      </c>
      <c r="B13" s="214" t="s">
        <v>548</v>
      </c>
      <c r="C13" s="214" t="s">
        <v>569</v>
      </c>
      <c r="D13" s="167">
        <v>5070.0</v>
      </c>
      <c r="E13" s="280">
        <f t="shared" si="1"/>
        <v>98.00889233</v>
      </c>
      <c r="F13" s="167">
        <v>100.0</v>
      </c>
      <c r="G13" s="167">
        <v>86.0</v>
      </c>
      <c r="H13" s="167">
        <f t="shared" si="2"/>
        <v>86</v>
      </c>
      <c r="I13" s="289" t="s">
        <v>110</v>
      </c>
      <c r="J13" s="167">
        <f t="shared" si="3"/>
        <v>4970</v>
      </c>
      <c r="K13" s="167">
        <v>4165.0</v>
      </c>
      <c r="L13" s="276">
        <f t="shared" si="4"/>
        <v>83.8028169</v>
      </c>
      <c r="M13" s="289" t="s">
        <v>110</v>
      </c>
      <c r="N13" s="214">
        <v>4138.0</v>
      </c>
      <c r="O13" s="278">
        <f t="shared" si="5"/>
        <v>79.99226754</v>
      </c>
      <c r="P13" s="167">
        <v>100.0</v>
      </c>
      <c r="Q13" s="167">
        <v>88.0</v>
      </c>
      <c r="R13" s="167">
        <f t="shared" si="6"/>
        <v>88</v>
      </c>
      <c r="S13" s="289" t="s">
        <v>110</v>
      </c>
      <c r="T13" s="167">
        <f t="shared" si="7"/>
        <v>4038</v>
      </c>
      <c r="U13" s="167">
        <v>3511.0</v>
      </c>
      <c r="V13" s="276">
        <f t="shared" si="8"/>
        <v>86.94898465</v>
      </c>
      <c r="W13" s="289" t="s">
        <v>110</v>
      </c>
      <c r="X13" s="214">
        <v>4464.0</v>
      </c>
      <c r="Y13" s="278">
        <f t="shared" si="9"/>
        <v>86.29421999</v>
      </c>
      <c r="Z13" s="214">
        <v>100.0</v>
      </c>
      <c r="AA13" s="214">
        <v>89.0</v>
      </c>
      <c r="AB13" s="214">
        <f t="shared" si="10"/>
        <v>89</v>
      </c>
      <c r="AC13" s="133" t="s">
        <v>110</v>
      </c>
      <c r="AD13" s="214">
        <f t="shared" si="11"/>
        <v>4364</v>
      </c>
      <c r="AE13" s="214">
        <v>3820.0</v>
      </c>
      <c r="AF13" s="278">
        <f t="shared" si="12"/>
        <v>87.53437214</v>
      </c>
      <c r="AG13" s="133" t="s">
        <v>110</v>
      </c>
      <c r="AH13" s="167">
        <v>4356.0</v>
      </c>
      <c r="AI13" s="276">
        <f t="shared" si="13"/>
        <v>84.2064566</v>
      </c>
      <c r="AJ13" s="167">
        <v>100.0</v>
      </c>
      <c r="AK13" s="167">
        <v>80.0</v>
      </c>
      <c r="AL13" s="167">
        <f t="shared" si="14"/>
        <v>80</v>
      </c>
      <c r="AM13" s="289" t="s">
        <v>110</v>
      </c>
      <c r="AN13" s="167">
        <f t="shared" si="15"/>
        <v>4256</v>
      </c>
      <c r="AO13" s="167">
        <v>3403.0</v>
      </c>
      <c r="AP13" s="276">
        <f t="shared" si="16"/>
        <v>79.95770677</v>
      </c>
      <c r="AQ13" s="289" t="s">
        <v>110</v>
      </c>
      <c r="AR13" s="214">
        <v>3884.0</v>
      </c>
      <c r="AS13" s="278">
        <f t="shared" si="17"/>
        <v>75.08215736</v>
      </c>
      <c r="AT13" s="214">
        <v>100.0</v>
      </c>
      <c r="AU13" s="214">
        <v>85.0</v>
      </c>
      <c r="AV13" s="214">
        <f t="shared" si="18"/>
        <v>85</v>
      </c>
      <c r="AW13" s="133" t="s">
        <v>110</v>
      </c>
      <c r="AX13" s="214">
        <f t="shared" si="19"/>
        <v>3784</v>
      </c>
      <c r="AY13" s="214">
        <v>3259.0</v>
      </c>
      <c r="AZ13" s="278">
        <f t="shared" si="20"/>
        <v>86.12579281</v>
      </c>
      <c r="BA13" s="133" t="s">
        <v>110</v>
      </c>
    </row>
    <row r="14">
      <c r="A14" s="288" t="s">
        <v>570</v>
      </c>
      <c r="B14" s="214" t="s">
        <v>551</v>
      </c>
      <c r="C14" s="214" t="s">
        <v>569</v>
      </c>
      <c r="D14" s="167">
        <v>4832.0</v>
      </c>
      <c r="E14" s="280">
        <f t="shared" si="1"/>
        <v>93.40808042</v>
      </c>
      <c r="F14" s="167">
        <v>100.0</v>
      </c>
      <c r="G14" s="167">
        <v>92.0</v>
      </c>
      <c r="H14" s="167">
        <f t="shared" si="2"/>
        <v>92</v>
      </c>
      <c r="I14" s="289" t="s">
        <v>571</v>
      </c>
      <c r="J14" s="167">
        <f t="shared" si="3"/>
        <v>4732</v>
      </c>
      <c r="K14" s="167">
        <v>4298.0</v>
      </c>
      <c r="L14" s="276">
        <f t="shared" si="4"/>
        <v>90.82840237</v>
      </c>
      <c r="M14" s="289" t="s">
        <v>571</v>
      </c>
      <c r="N14" s="214">
        <v>4681.0</v>
      </c>
      <c r="O14" s="278">
        <f t="shared" si="5"/>
        <v>90.4890779</v>
      </c>
      <c r="P14" s="167">
        <v>100.0</v>
      </c>
      <c r="Q14" s="167">
        <v>93.0</v>
      </c>
      <c r="R14" s="167">
        <f t="shared" si="6"/>
        <v>93</v>
      </c>
      <c r="S14" s="289" t="s">
        <v>572</v>
      </c>
      <c r="T14" s="167">
        <f t="shared" si="7"/>
        <v>4581</v>
      </c>
      <c r="U14" s="167">
        <v>4106.0</v>
      </c>
      <c r="V14" s="276">
        <f t="shared" si="8"/>
        <v>89.63108492</v>
      </c>
      <c r="W14" s="289" t="s">
        <v>571</v>
      </c>
      <c r="X14" s="214">
        <v>4369.0</v>
      </c>
      <c r="Y14" s="278">
        <f t="shared" si="9"/>
        <v>84.45776145</v>
      </c>
      <c r="Z14" s="214">
        <v>100.0</v>
      </c>
      <c r="AA14" s="214">
        <v>83.0</v>
      </c>
      <c r="AB14" s="214">
        <f t="shared" si="10"/>
        <v>83</v>
      </c>
      <c r="AC14" s="133" t="s">
        <v>110</v>
      </c>
      <c r="AD14" s="214">
        <f t="shared" si="11"/>
        <v>4269</v>
      </c>
      <c r="AE14" s="214">
        <v>3406.0</v>
      </c>
      <c r="AF14" s="278">
        <f t="shared" si="12"/>
        <v>79.78449286</v>
      </c>
      <c r="AG14" s="133" t="s">
        <v>110</v>
      </c>
      <c r="AH14" s="167">
        <v>4128.0</v>
      </c>
      <c r="AI14" s="276">
        <f t="shared" si="13"/>
        <v>79.79895612</v>
      </c>
      <c r="AJ14" s="167">
        <v>100.0</v>
      </c>
      <c r="AK14" s="167">
        <v>84.0</v>
      </c>
      <c r="AL14" s="167">
        <f t="shared" si="14"/>
        <v>84</v>
      </c>
      <c r="AM14" s="289" t="s">
        <v>110</v>
      </c>
      <c r="AN14" s="167">
        <f t="shared" si="15"/>
        <v>4028</v>
      </c>
      <c r="AO14" s="167">
        <v>3492.0</v>
      </c>
      <c r="AP14" s="276">
        <f t="shared" si="16"/>
        <v>86.69314796</v>
      </c>
      <c r="AQ14" s="289" t="s">
        <v>110</v>
      </c>
      <c r="AR14" s="214">
        <v>4059.0</v>
      </c>
      <c r="AS14" s="278">
        <f t="shared" si="17"/>
        <v>78.46510729</v>
      </c>
      <c r="AT14" s="214">
        <v>100.0</v>
      </c>
      <c r="AU14" s="214">
        <v>86.0</v>
      </c>
      <c r="AV14" s="214">
        <f t="shared" si="18"/>
        <v>86</v>
      </c>
      <c r="AW14" s="133" t="s">
        <v>110</v>
      </c>
      <c r="AX14" s="214">
        <f t="shared" si="19"/>
        <v>3959</v>
      </c>
      <c r="AY14" s="214">
        <v>3406.0</v>
      </c>
      <c r="AZ14" s="278">
        <f t="shared" si="20"/>
        <v>86.03182622</v>
      </c>
      <c r="BA14" s="133" t="s">
        <v>110</v>
      </c>
    </row>
    <row r="15">
      <c r="A15" s="290" t="s">
        <v>573</v>
      </c>
      <c r="B15" s="218" t="s">
        <v>553</v>
      </c>
      <c r="C15" s="218" t="s">
        <v>569</v>
      </c>
      <c r="D15" s="217">
        <v>4479.0</v>
      </c>
      <c r="E15" s="282">
        <f t="shared" si="1"/>
        <v>86.58418713</v>
      </c>
      <c r="F15" s="217">
        <v>100.0</v>
      </c>
      <c r="G15" s="217">
        <v>91.0</v>
      </c>
      <c r="H15" s="217">
        <f t="shared" si="2"/>
        <v>91</v>
      </c>
      <c r="I15" s="291" t="s">
        <v>110</v>
      </c>
      <c r="J15" s="217">
        <f t="shared" si="3"/>
        <v>4379</v>
      </c>
      <c r="K15" s="217">
        <v>4050.0</v>
      </c>
      <c r="L15" s="284">
        <f t="shared" si="4"/>
        <v>92.48686915</v>
      </c>
      <c r="M15" s="291" t="s">
        <v>110</v>
      </c>
      <c r="N15" s="218">
        <v>4729.0</v>
      </c>
      <c r="O15" s="285">
        <f t="shared" si="5"/>
        <v>91.41697274</v>
      </c>
      <c r="P15" s="217">
        <v>100.0</v>
      </c>
      <c r="Q15" s="217">
        <v>77.0</v>
      </c>
      <c r="R15" s="217">
        <f t="shared" si="6"/>
        <v>77</v>
      </c>
      <c r="S15" s="291" t="s">
        <v>110</v>
      </c>
      <c r="T15" s="217">
        <f t="shared" si="7"/>
        <v>4629</v>
      </c>
      <c r="U15" s="217">
        <v>3755.0</v>
      </c>
      <c r="V15" s="284">
        <f t="shared" si="8"/>
        <v>81.11903219</v>
      </c>
      <c r="W15" s="291" t="s">
        <v>110</v>
      </c>
      <c r="X15" s="218">
        <v>4028.0</v>
      </c>
      <c r="Y15" s="285">
        <f t="shared" si="9"/>
        <v>77.86584187</v>
      </c>
      <c r="Z15" s="218">
        <v>100.0</v>
      </c>
      <c r="AA15" s="218">
        <v>82.0</v>
      </c>
      <c r="AB15" s="218">
        <f t="shared" si="10"/>
        <v>82</v>
      </c>
      <c r="AC15" s="292" t="s">
        <v>110</v>
      </c>
      <c r="AD15" s="218">
        <f t="shared" si="11"/>
        <v>3928</v>
      </c>
      <c r="AE15" s="218">
        <v>3175.0</v>
      </c>
      <c r="AF15" s="285">
        <f t="shared" si="12"/>
        <v>80.8299389</v>
      </c>
      <c r="AG15" s="292" t="s">
        <v>110</v>
      </c>
      <c r="AH15" s="217">
        <v>4474.0</v>
      </c>
      <c r="AI15" s="284">
        <f t="shared" si="13"/>
        <v>86.48753141</v>
      </c>
      <c r="AJ15" s="217">
        <v>100.0</v>
      </c>
      <c r="AK15" s="217">
        <v>71.0</v>
      </c>
      <c r="AL15" s="217">
        <f t="shared" si="14"/>
        <v>71</v>
      </c>
      <c r="AM15" s="291" t="s">
        <v>110</v>
      </c>
      <c r="AN15" s="217">
        <f t="shared" si="15"/>
        <v>4374</v>
      </c>
      <c r="AO15" s="217">
        <v>3176.0</v>
      </c>
      <c r="AP15" s="284">
        <f t="shared" si="16"/>
        <v>72.61088249</v>
      </c>
      <c r="AQ15" s="291" t="s">
        <v>110</v>
      </c>
      <c r="AR15" s="218">
        <v>3730.0</v>
      </c>
      <c r="AS15" s="285">
        <f t="shared" si="17"/>
        <v>72.10516142</v>
      </c>
      <c r="AT15" s="218">
        <v>100.0</v>
      </c>
      <c r="AU15" s="218">
        <v>65.0</v>
      </c>
      <c r="AV15" s="218">
        <f t="shared" si="18"/>
        <v>65</v>
      </c>
      <c r="AW15" s="292" t="s">
        <v>110</v>
      </c>
      <c r="AX15" s="218">
        <f t="shared" si="19"/>
        <v>3630</v>
      </c>
      <c r="AY15" s="218">
        <v>2394.0</v>
      </c>
      <c r="AZ15" s="285">
        <f t="shared" si="20"/>
        <v>65.95041322</v>
      </c>
      <c r="BA15" s="292" t="s">
        <v>110</v>
      </c>
    </row>
    <row r="16">
      <c r="A16" s="288" t="s">
        <v>574</v>
      </c>
      <c r="B16" s="214" t="s">
        <v>548</v>
      </c>
      <c r="C16" s="214" t="s">
        <v>575</v>
      </c>
      <c r="D16" s="167">
        <v>4776.0</v>
      </c>
      <c r="E16" s="280">
        <f t="shared" si="1"/>
        <v>92.32553644</v>
      </c>
      <c r="F16" s="167">
        <v>100.0</v>
      </c>
      <c r="G16" s="167">
        <v>94.0</v>
      </c>
      <c r="H16" s="167">
        <f t="shared" si="2"/>
        <v>94</v>
      </c>
      <c r="I16" s="289" t="s">
        <v>110</v>
      </c>
      <c r="J16" s="167">
        <f t="shared" si="3"/>
        <v>4676</v>
      </c>
      <c r="K16" s="167">
        <v>4305.0</v>
      </c>
      <c r="L16" s="276">
        <f t="shared" si="4"/>
        <v>92.06586826</v>
      </c>
      <c r="M16" s="289" t="s">
        <v>110</v>
      </c>
      <c r="N16" s="214">
        <v>4276.0</v>
      </c>
      <c r="O16" s="278">
        <f t="shared" si="5"/>
        <v>82.6599652</v>
      </c>
      <c r="P16" s="167">
        <v>100.0</v>
      </c>
      <c r="Q16" s="167">
        <v>75.0</v>
      </c>
      <c r="R16" s="167">
        <f t="shared" si="6"/>
        <v>75</v>
      </c>
      <c r="S16" s="289" t="s">
        <v>110</v>
      </c>
      <c r="T16" s="167">
        <f t="shared" si="7"/>
        <v>4176</v>
      </c>
      <c r="U16" s="167">
        <v>3159.0</v>
      </c>
      <c r="V16" s="276">
        <f t="shared" si="8"/>
        <v>75.64655172</v>
      </c>
      <c r="W16" s="289" t="s">
        <v>110</v>
      </c>
      <c r="X16" s="214">
        <v>3734.0</v>
      </c>
      <c r="Y16" s="278">
        <f t="shared" si="9"/>
        <v>72.18248598</v>
      </c>
      <c r="Z16" s="214">
        <v>100.0</v>
      </c>
      <c r="AA16" s="214">
        <v>82.0</v>
      </c>
      <c r="AB16" s="214">
        <f t="shared" si="10"/>
        <v>82</v>
      </c>
      <c r="AC16" s="133" t="s">
        <v>110</v>
      </c>
      <c r="AD16" s="214">
        <f t="shared" si="11"/>
        <v>3634</v>
      </c>
      <c r="AE16" s="214">
        <v>3003.0</v>
      </c>
      <c r="AF16" s="278">
        <f t="shared" si="12"/>
        <v>82.63621354</v>
      </c>
      <c r="AG16" s="133" t="s">
        <v>110</v>
      </c>
      <c r="AH16" s="167">
        <v>4240.0</v>
      </c>
      <c r="AI16" s="276">
        <f t="shared" si="13"/>
        <v>81.96404408</v>
      </c>
      <c r="AJ16" s="167">
        <v>100.0</v>
      </c>
      <c r="AK16" s="167">
        <v>68.0</v>
      </c>
      <c r="AL16" s="167">
        <f t="shared" si="14"/>
        <v>68</v>
      </c>
      <c r="AM16" s="289" t="s">
        <v>110</v>
      </c>
      <c r="AN16" s="167">
        <f t="shared" si="15"/>
        <v>4140</v>
      </c>
      <c r="AO16" s="167">
        <v>2661.0</v>
      </c>
      <c r="AP16" s="276">
        <f t="shared" si="16"/>
        <v>64.27536232</v>
      </c>
      <c r="AQ16" s="289" t="s">
        <v>110</v>
      </c>
      <c r="AR16" s="214">
        <v>3615.0</v>
      </c>
      <c r="AS16" s="278">
        <f t="shared" si="17"/>
        <v>69.88208003</v>
      </c>
      <c r="AT16" s="214">
        <v>100.0</v>
      </c>
      <c r="AU16" s="214">
        <v>76.0</v>
      </c>
      <c r="AV16" s="214">
        <f t="shared" si="18"/>
        <v>76</v>
      </c>
      <c r="AW16" s="133" t="s">
        <v>110</v>
      </c>
      <c r="AX16" s="214">
        <f t="shared" si="19"/>
        <v>3515</v>
      </c>
      <c r="AY16" s="214">
        <v>2693.0</v>
      </c>
      <c r="AZ16" s="278">
        <f t="shared" si="20"/>
        <v>76.61450925</v>
      </c>
      <c r="BA16" s="133" t="s">
        <v>110</v>
      </c>
    </row>
    <row r="17">
      <c r="A17" s="288" t="s">
        <v>576</v>
      </c>
      <c r="B17" s="214" t="s">
        <v>551</v>
      </c>
      <c r="C17" s="214" t="s">
        <v>575</v>
      </c>
      <c r="D17" s="167">
        <v>5013.0</v>
      </c>
      <c r="E17" s="280">
        <f t="shared" si="1"/>
        <v>96.9070172</v>
      </c>
      <c r="F17" s="167">
        <v>100.0</v>
      </c>
      <c r="G17" s="167">
        <v>90.0</v>
      </c>
      <c r="H17" s="167">
        <f t="shared" si="2"/>
        <v>90</v>
      </c>
      <c r="I17" s="289" t="s">
        <v>110</v>
      </c>
      <c r="J17" s="167">
        <f t="shared" si="3"/>
        <v>4913</v>
      </c>
      <c r="K17" s="167">
        <v>4592.0</v>
      </c>
      <c r="L17" s="276">
        <f t="shared" si="4"/>
        <v>93.46631386</v>
      </c>
      <c r="M17" s="289" t="s">
        <v>110</v>
      </c>
      <c r="N17" s="214">
        <v>4820.0</v>
      </c>
      <c r="O17" s="278">
        <f t="shared" si="5"/>
        <v>93.17610671</v>
      </c>
      <c r="P17" s="167">
        <v>100.0</v>
      </c>
      <c r="Q17" s="167">
        <v>87.0</v>
      </c>
      <c r="R17" s="167">
        <f t="shared" si="6"/>
        <v>87</v>
      </c>
      <c r="S17" s="289" t="s">
        <v>110</v>
      </c>
      <c r="T17" s="167">
        <f t="shared" si="7"/>
        <v>4720</v>
      </c>
      <c r="U17" s="167">
        <v>4046.0</v>
      </c>
      <c r="V17" s="276">
        <f t="shared" si="8"/>
        <v>85.72033898</v>
      </c>
      <c r="W17" s="289" t="s">
        <v>110</v>
      </c>
      <c r="X17" s="214">
        <v>4671.0</v>
      </c>
      <c r="Y17" s="278">
        <f t="shared" si="9"/>
        <v>90.29576648</v>
      </c>
      <c r="Z17" s="214">
        <v>100.0</v>
      </c>
      <c r="AA17" s="214">
        <v>82.0</v>
      </c>
      <c r="AB17" s="214">
        <f t="shared" si="10"/>
        <v>82</v>
      </c>
      <c r="AC17" s="133" t="s">
        <v>110</v>
      </c>
      <c r="AD17" s="214">
        <f t="shared" si="11"/>
        <v>4571</v>
      </c>
      <c r="AE17" s="214">
        <v>3674.0</v>
      </c>
      <c r="AF17" s="278">
        <f t="shared" si="12"/>
        <v>80.37628528</v>
      </c>
      <c r="AG17" s="133" t="s">
        <v>110</v>
      </c>
      <c r="AH17" s="167">
        <v>3793.0</v>
      </c>
      <c r="AI17" s="276">
        <f t="shared" si="13"/>
        <v>73.32302339</v>
      </c>
      <c r="AJ17" s="167">
        <v>100.0</v>
      </c>
      <c r="AK17" s="167">
        <v>84.0</v>
      </c>
      <c r="AL17" s="167">
        <f t="shared" si="14"/>
        <v>84</v>
      </c>
      <c r="AM17" s="289" t="s">
        <v>110</v>
      </c>
      <c r="AN17" s="167">
        <f t="shared" si="15"/>
        <v>3693</v>
      </c>
      <c r="AO17" s="167">
        <v>3170.0</v>
      </c>
      <c r="AP17" s="276">
        <f t="shared" si="16"/>
        <v>85.83807203</v>
      </c>
      <c r="AQ17" s="289" t="s">
        <v>110</v>
      </c>
      <c r="AR17" s="214">
        <v>4078.0</v>
      </c>
      <c r="AS17" s="278">
        <f t="shared" si="17"/>
        <v>78.83239899</v>
      </c>
      <c r="AT17" s="214">
        <v>100.0</v>
      </c>
      <c r="AU17" s="214">
        <v>87.0</v>
      </c>
      <c r="AV17" s="214">
        <f t="shared" si="18"/>
        <v>87</v>
      </c>
      <c r="AW17" s="133" t="s">
        <v>110</v>
      </c>
      <c r="AX17" s="214">
        <f t="shared" si="19"/>
        <v>3978</v>
      </c>
      <c r="AY17" s="214">
        <v>3501.0</v>
      </c>
      <c r="AZ17" s="278">
        <f t="shared" si="20"/>
        <v>88.00904977</v>
      </c>
      <c r="BA17" s="133" t="s">
        <v>110</v>
      </c>
    </row>
    <row r="18">
      <c r="A18" s="290" t="s">
        <v>577</v>
      </c>
      <c r="B18" s="218" t="s">
        <v>553</v>
      </c>
      <c r="C18" s="218" t="s">
        <v>575</v>
      </c>
      <c r="D18" s="217">
        <v>4972.0</v>
      </c>
      <c r="E18" s="282">
        <f t="shared" si="1"/>
        <v>96.11444036</v>
      </c>
      <c r="F18" s="217">
        <v>100.0</v>
      </c>
      <c r="G18" s="217">
        <v>89.0</v>
      </c>
      <c r="H18" s="217">
        <f t="shared" si="2"/>
        <v>89</v>
      </c>
      <c r="I18" s="291" t="s">
        <v>110</v>
      </c>
      <c r="J18" s="217">
        <f t="shared" si="3"/>
        <v>4872</v>
      </c>
      <c r="K18" s="217">
        <v>4421.0</v>
      </c>
      <c r="L18" s="284">
        <f t="shared" si="4"/>
        <v>90.74302135</v>
      </c>
      <c r="M18" s="291" t="s">
        <v>110</v>
      </c>
      <c r="N18" s="218">
        <v>4936.0</v>
      </c>
      <c r="O18" s="285">
        <f t="shared" si="5"/>
        <v>95.41851923</v>
      </c>
      <c r="P18" s="217">
        <v>100.0</v>
      </c>
      <c r="Q18" s="217">
        <v>85.0</v>
      </c>
      <c r="R18" s="217">
        <f t="shared" si="6"/>
        <v>85</v>
      </c>
      <c r="S18" s="291" t="s">
        <v>110</v>
      </c>
      <c r="T18" s="217">
        <f t="shared" si="7"/>
        <v>4836</v>
      </c>
      <c r="U18" s="217">
        <v>4233.0</v>
      </c>
      <c r="V18" s="284">
        <f t="shared" si="8"/>
        <v>87.53101737</v>
      </c>
      <c r="W18" s="291" t="s">
        <v>110</v>
      </c>
      <c r="X18" s="218">
        <v>4215.0</v>
      </c>
      <c r="Y18" s="285">
        <f t="shared" si="9"/>
        <v>81.48076551</v>
      </c>
      <c r="Z18" s="218">
        <v>100.0</v>
      </c>
      <c r="AA18" s="218">
        <v>84.0</v>
      </c>
      <c r="AB18" s="218">
        <f t="shared" si="10"/>
        <v>84</v>
      </c>
      <c r="AC18" s="292" t="s">
        <v>110</v>
      </c>
      <c r="AD18" s="218">
        <f t="shared" si="11"/>
        <v>4115</v>
      </c>
      <c r="AE18" s="218">
        <v>3495.0</v>
      </c>
      <c r="AF18" s="285">
        <f t="shared" si="12"/>
        <v>84.93317132</v>
      </c>
      <c r="AG18" s="292" t="s">
        <v>110</v>
      </c>
      <c r="AH18" s="217">
        <v>4199.0</v>
      </c>
      <c r="AI18" s="284">
        <f t="shared" si="13"/>
        <v>81.17146723</v>
      </c>
      <c r="AJ18" s="217">
        <v>100.0</v>
      </c>
      <c r="AK18" s="217">
        <v>75.0</v>
      </c>
      <c r="AL18" s="217">
        <f t="shared" si="14"/>
        <v>75</v>
      </c>
      <c r="AM18" s="291" t="s">
        <v>110</v>
      </c>
      <c r="AN18" s="217">
        <f t="shared" si="15"/>
        <v>4099</v>
      </c>
      <c r="AO18" s="217">
        <v>3052.0</v>
      </c>
      <c r="AP18" s="284">
        <f t="shared" si="16"/>
        <v>74.45718468</v>
      </c>
      <c r="AQ18" s="291" t="s">
        <v>110</v>
      </c>
      <c r="AR18" s="218">
        <v>3744.0</v>
      </c>
      <c r="AS18" s="285">
        <f t="shared" si="17"/>
        <v>72.37579741</v>
      </c>
      <c r="AT18" s="218">
        <v>100.0</v>
      </c>
      <c r="AU18" s="218">
        <v>71.0</v>
      </c>
      <c r="AV18" s="218">
        <f t="shared" si="18"/>
        <v>71</v>
      </c>
      <c r="AW18" s="292" t="s">
        <v>110</v>
      </c>
      <c r="AX18" s="218">
        <f t="shared" si="19"/>
        <v>3644</v>
      </c>
      <c r="AY18" s="218">
        <v>2497.0</v>
      </c>
      <c r="AZ18" s="285">
        <f t="shared" si="20"/>
        <v>68.52360044</v>
      </c>
      <c r="BA18" s="292" t="s">
        <v>110</v>
      </c>
    </row>
    <row r="19">
      <c r="A19" s="288" t="s">
        <v>578</v>
      </c>
      <c r="B19" s="214" t="s">
        <v>548</v>
      </c>
      <c r="C19" s="214" t="s">
        <v>579</v>
      </c>
      <c r="D19" s="167">
        <v>4574.0</v>
      </c>
      <c r="E19" s="280">
        <f t="shared" si="1"/>
        <v>88.42064566</v>
      </c>
      <c r="F19" s="167">
        <v>100.0</v>
      </c>
      <c r="G19" s="167">
        <v>87.0</v>
      </c>
      <c r="H19" s="167">
        <f t="shared" si="2"/>
        <v>87</v>
      </c>
      <c r="I19" s="289" t="s">
        <v>110</v>
      </c>
      <c r="J19" s="167">
        <f t="shared" si="3"/>
        <v>4474</v>
      </c>
      <c r="K19" s="167">
        <v>3810.0</v>
      </c>
      <c r="L19" s="276">
        <f t="shared" si="4"/>
        <v>85.15869468</v>
      </c>
      <c r="M19" s="289" t="s">
        <v>110</v>
      </c>
      <c r="N19" s="214">
        <v>3904.0</v>
      </c>
      <c r="O19" s="278">
        <f t="shared" si="5"/>
        <v>75.4687802</v>
      </c>
      <c r="P19" s="167">
        <v>100.0</v>
      </c>
      <c r="Q19" s="167">
        <v>78.0</v>
      </c>
      <c r="R19" s="167">
        <f t="shared" si="6"/>
        <v>78</v>
      </c>
      <c r="S19" s="289" t="s">
        <v>110</v>
      </c>
      <c r="T19" s="167">
        <f t="shared" si="7"/>
        <v>3804</v>
      </c>
      <c r="U19" s="167">
        <v>3050.0</v>
      </c>
      <c r="V19" s="276">
        <f t="shared" si="8"/>
        <v>80.1787592</v>
      </c>
      <c r="W19" s="289" t="s">
        <v>110</v>
      </c>
      <c r="X19" s="214">
        <v>4059.0</v>
      </c>
      <c r="Y19" s="278">
        <f t="shared" si="9"/>
        <v>78.46510729</v>
      </c>
      <c r="Z19" s="214">
        <v>100.0</v>
      </c>
      <c r="AA19" s="214">
        <v>81.0</v>
      </c>
      <c r="AB19" s="214">
        <f t="shared" si="10"/>
        <v>81</v>
      </c>
      <c r="AC19" s="133" t="s">
        <v>110</v>
      </c>
      <c r="AD19" s="214">
        <f t="shared" si="11"/>
        <v>3959</v>
      </c>
      <c r="AE19" s="214">
        <v>3277.0</v>
      </c>
      <c r="AF19" s="278">
        <f t="shared" si="12"/>
        <v>82.77342763</v>
      </c>
      <c r="AG19" s="133" t="s">
        <v>110</v>
      </c>
      <c r="AH19" s="167">
        <v>3590.0</v>
      </c>
      <c r="AI19" s="276">
        <f t="shared" si="13"/>
        <v>69.39880147</v>
      </c>
      <c r="AJ19" s="167">
        <v>100.0</v>
      </c>
      <c r="AK19" s="167">
        <v>52.0</v>
      </c>
      <c r="AL19" s="167">
        <f t="shared" si="14"/>
        <v>52</v>
      </c>
      <c r="AM19" s="289" t="s">
        <v>110</v>
      </c>
      <c r="AN19" s="167">
        <f t="shared" si="15"/>
        <v>3490</v>
      </c>
      <c r="AO19" s="167">
        <v>1733.0</v>
      </c>
      <c r="AP19" s="276">
        <f t="shared" si="16"/>
        <v>49.65616046</v>
      </c>
      <c r="AQ19" s="289" t="s">
        <v>110</v>
      </c>
      <c r="AR19" s="214">
        <v>2480.0</v>
      </c>
      <c r="AS19" s="278">
        <f t="shared" si="17"/>
        <v>47.94123333</v>
      </c>
      <c r="AT19" s="214">
        <v>100.0</v>
      </c>
      <c r="AU19" s="214">
        <v>44.0</v>
      </c>
      <c r="AV19" s="214">
        <f t="shared" si="18"/>
        <v>44</v>
      </c>
      <c r="AW19" s="133" t="s">
        <v>110</v>
      </c>
      <c r="AX19" s="214">
        <f t="shared" si="19"/>
        <v>2380</v>
      </c>
      <c r="AY19" s="214">
        <v>1153.0</v>
      </c>
      <c r="AZ19" s="278">
        <f t="shared" si="20"/>
        <v>48.44537815</v>
      </c>
      <c r="BA19" s="133" t="s">
        <v>110</v>
      </c>
    </row>
    <row r="20">
      <c r="A20" s="288" t="s">
        <v>580</v>
      </c>
      <c r="B20" s="214" t="s">
        <v>551</v>
      </c>
      <c r="C20" s="214" t="s">
        <v>579</v>
      </c>
      <c r="D20" s="167">
        <v>4257.0</v>
      </c>
      <c r="E20" s="280">
        <f t="shared" si="1"/>
        <v>82.2926735</v>
      </c>
      <c r="F20" s="167">
        <v>100.0</v>
      </c>
      <c r="G20" s="167">
        <v>82.0</v>
      </c>
      <c r="H20" s="167">
        <f t="shared" si="2"/>
        <v>82</v>
      </c>
      <c r="I20" s="289" t="s">
        <v>110</v>
      </c>
      <c r="J20" s="167">
        <f t="shared" si="3"/>
        <v>4157</v>
      </c>
      <c r="K20" s="167">
        <v>3352.0</v>
      </c>
      <c r="L20" s="276">
        <f t="shared" si="4"/>
        <v>80.63507337</v>
      </c>
      <c r="M20" s="289" t="s">
        <v>110</v>
      </c>
      <c r="N20" s="214">
        <v>3799.0</v>
      </c>
      <c r="O20" s="278">
        <f t="shared" si="5"/>
        <v>73.43901025</v>
      </c>
      <c r="P20" s="167">
        <v>100.0</v>
      </c>
      <c r="Q20" s="167">
        <v>75.0</v>
      </c>
      <c r="R20" s="167">
        <f t="shared" si="6"/>
        <v>75</v>
      </c>
      <c r="S20" s="289" t="s">
        <v>110</v>
      </c>
      <c r="T20" s="167">
        <f t="shared" si="7"/>
        <v>3699</v>
      </c>
      <c r="U20" s="167">
        <v>2936.0</v>
      </c>
      <c r="V20" s="276">
        <f t="shared" si="8"/>
        <v>79.37280346</v>
      </c>
      <c r="W20" s="289" t="s">
        <v>110</v>
      </c>
      <c r="X20" s="214">
        <v>3520.0</v>
      </c>
      <c r="Y20" s="278">
        <f t="shared" si="9"/>
        <v>68.0456215</v>
      </c>
      <c r="Z20" s="214">
        <v>100.0</v>
      </c>
      <c r="AA20" s="214">
        <v>62.0</v>
      </c>
      <c r="AB20" s="214">
        <f t="shared" si="10"/>
        <v>62</v>
      </c>
      <c r="AC20" s="133" t="s">
        <v>110</v>
      </c>
      <c r="AD20" s="214">
        <f t="shared" si="11"/>
        <v>3420</v>
      </c>
      <c r="AE20" s="214">
        <v>2004.0</v>
      </c>
      <c r="AF20" s="278">
        <f t="shared" si="12"/>
        <v>58.59649123</v>
      </c>
      <c r="AG20" s="133" t="s">
        <v>110</v>
      </c>
      <c r="AH20" s="167">
        <v>3015.0</v>
      </c>
      <c r="AI20" s="276">
        <f t="shared" si="13"/>
        <v>58.28339455</v>
      </c>
      <c r="AJ20" s="167">
        <v>100.0</v>
      </c>
      <c r="AK20" s="167">
        <v>35.0</v>
      </c>
      <c r="AL20" s="167">
        <f t="shared" si="14"/>
        <v>35</v>
      </c>
      <c r="AM20" s="289" t="s">
        <v>110</v>
      </c>
      <c r="AN20" s="167">
        <f t="shared" si="15"/>
        <v>2915</v>
      </c>
      <c r="AO20" s="167">
        <v>1127.0</v>
      </c>
      <c r="AP20" s="276">
        <f t="shared" si="16"/>
        <v>38.66209262</v>
      </c>
      <c r="AQ20" s="289" t="s">
        <v>110</v>
      </c>
      <c r="AR20" s="214">
        <v>1692.0</v>
      </c>
      <c r="AS20" s="278">
        <f t="shared" si="17"/>
        <v>32.70829306</v>
      </c>
      <c r="AT20" s="214">
        <v>100.0</v>
      </c>
      <c r="AU20" s="214">
        <v>26.0</v>
      </c>
      <c r="AV20" s="214">
        <f t="shared" si="18"/>
        <v>26</v>
      </c>
      <c r="AW20" s="133" t="s">
        <v>110</v>
      </c>
      <c r="AX20" s="214">
        <f t="shared" si="19"/>
        <v>1592</v>
      </c>
      <c r="AY20" s="214">
        <v>422.0</v>
      </c>
      <c r="AZ20" s="278">
        <f t="shared" si="20"/>
        <v>26.50753769</v>
      </c>
      <c r="BA20" s="133" t="s">
        <v>110</v>
      </c>
    </row>
    <row r="21">
      <c r="A21" s="290" t="s">
        <v>581</v>
      </c>
      <c r="B21" s="218" t="s">
        <v>553</v>
      </c>
      <c r="C21" s="218" t="s">
        <v>579</v>
      </c>
      <c r="D21" s="217">
        <v>4478.0</v>
      </c>
      <c r="E21" s="282">
        <f t="shared" si="1"/>
        <v>86.56485598</v>
      </c>
      <c r="F21" s="217">
        <v>100.0</v>
      </c>
      <c r="G21" s="217">
        <v>85.0</v>
      </c>
      <c r="H21" s="217">
        <f t="shared" si="2"/>
        <v>85</v>
      </c>
      <c r="I21" s="291" t="s">
        <v>110</v>
      </c>
      <c r="J21" s="217">
        <f t="shared" si="3"/>
        <v>4378</v>
      </c>
      <c r="K21" s="217">
        <v>3793.0</v>
      </c>
      <c r="L21" s="284">
        <f t="shared" si="4"/>
        <v>86.63773413</v>
      </c>
      <c r="M21" s="291" t="s">
        <v>110</v>
      </c>
      <c r="N21" s="218">
        <v>4005.0</v>
      </c>
      <c r="O21" s="285">
        <f t="shared" si="5"/>
        <v>77.42122559</v>
      </c>
      <c r="P21" s="217">
        <v>100.0</v>
      </c>
      <c r="Q21" s="217">
        <v>82.0</v>
      </c>
      <c r="R21" s="217">
        <f t="shared" si="6"/>
        <v>82</v>
      </c>
      <c r="S21" s="291" t="s">
        <v>110</v>
      </c>
      <c r="T21" s="217">
        <f t="shared" si="7"/>
        <v>3905</v>
      </c>
      <c r="U21" s="217">
        <v>3112.0</v>
      </c>
      <c r="V21" s="284">
        <f t="shared" si="8"/>
        <v>79.69270166</v>
      </c>
      <c r="W21" s="291" t="s">
        <v>110</v>
      </c>
      <c r="X21" s="218">
        <v>3618.0</v>
      </c>
      <c r="Y21" s="285">
        <f t="shared" si="9"/>
        <v>69.94007346</v>
      </c>
      <c r="Z21" s="218">
        <v>100.0</v>
      </c>
      <c r="AA21" s="218">
        <v>53.0</v>
      </c>
      <c r="AB21" s="218">
        <f t="shared" si="10"/>
        <v>53</v>
      </c>
      <c r="AC21" s="292" t="s">
        <v>110</v>
      </c>
      <c r="AD21" s="218">
        <f t="shared" si="11"/>
        <v>3518</v>
      </c>
      <c r="AE21" s="218">
        <v>1973.0</v>
      </c>
      <c r="AF21" s="285">
        <f t="shared" si="12"/>
        <v>56.08300171</v>
      </c>
      <c r="AG21" s="292" t="s">
        <v>110</v>
      </c>
      <c r="AH21" s="217">
        <v>2744.0</v>
      </c>
      <c r="AI21" s="284">
        <f t="shared" si="13"/>
        <v>53.04465494</v>
      </c>
      <c r="AJ21" s="217">
        <v>100.0</v>
      </c>
      <c r="AK21" s="217">
        <v>46.0</v>
      </c>
      <c r="AL21" s="217">
        <f t="shared" si="14"/>
        <v>46</v>
      </c>
      <c r="AM21" s="291" t="s">
        <v>110</v>
      </c>
      <c r="AN21" s="217">
        <f t="shared" si="15"/>
        <v>2644</v>
      </c>
      <c r="AO21" s="217">
        <v>1295.0</v>
      </c>
      <c r="AP21" s="284">
        <f t="shared" si="16"/>
        <v>48.97881997</v>
      </c>
      <c r="AQ21" s="291" t="s">
        <v>110</v>
      </c>
      <c r="AR21" s="218">
        <v>2428.0</v>
      </c>
      <c r="AS21" s="285">
        <f t="shared" si="17"/>
        <v>46.93601392</v>
      </c>
      <c r="AT21" s="218">
        <v>100.0</v>
      </c>
      <c r="AU21" s="218">
        <v>19.0</v>
      </c>
      <c r="AV21" s="218">
        <f t="shared" si="18"/>
        <v>19</v>
      </c>
      <c r="AW21" s="292" t="s">
        <v>110</v>
      </c>
      <c r="AX21" s="218">
        <f t="shared" si="19"/>
        <v>2328</v>
      </c>
      <c r="AY21" s="218">
        <v>378.0</v>
      </c>
      <c r="AZ21" s="285">
        <f t="shared" si="20"/>
        <v>16.2371134</v>
      </c>
      <c r="BA21" s="292" t="s">
        <v>110</v>
      </c>
    </row>
    <row r="22">
      <c r="A22" s="288" t="s">
        <v>582</v>
      </c>
      <c r="B22" s="214" t="s">
        <v>548</v>
      </c>
      <c r="C22" s="214" t="s">
        <v>583</v>
      </c>
      <c r="D22" s="167">
        <v>4523.0</v>
      </c>
      <c r="E22" s="280">
        <f t="shared" si="1"/>
        <v>87.43475739</v>
      </c>
      <c r="F22" s="167">
        <v>100.0</v>
      </c>
      <c r="G22" s="167">
        <v>75.0</v>
      </c>
      <c r="H22" s="167">
        <f t="shared" si="2"/>
        <v>75</v>
      </c>
      <c r="I22" s="289" t="s">
        <v>110</v>
      </c>
      <c r="J22" s="167">
        <f t="shared" si="3"/>
        <v>4423</v>
      </c>
      <c r="K22" s="167">
        <v>3175.0</v>
      </c>
      <c r="L22" s="276">
        <f t="shared" si="4"/>
        <v>71.78385711</v>
      </c>
      <c r="M22" s="289" t="s">
        <v>110</v>
      </c>
      <c r="N22" s="214">
        <v>3314.0</v>
      </c>
      <c r="O22" s="278">
        <f t="shared" si="5"/>
        <v>64.06340615</v>
      </c>
      <c r="P22" s="167">
        <v>100.0</v>
      </c>
      <c r="Q22" s="167">
        <v>33.0</v>
      </c>
      <c r="R22" s="167">
        <f t="shared" si="6"/>
        <v>33</v>
      </c>
      <c r="S22" s="289" t="s">
        <v>110</v>
      </c>
      <c r="T22" s="167">
        <f t="shared" si="7"/>
        <v>3214</v>
      </c>
      <c r="U22" s="167">
        <v>1127.0</v>
      </c>
      <c r="V22" s="276">
        <f t="shared" si="8"/>
        <v>35.06533914</v>
      </c>
      <c r="W22" s="289" t="s">
        <v>110</v>
      </c>
      <c r="X22" s="214">
        <v>2015.0</v>
      </c>
      <c r="Y22" s="278">
        <f t="shared" si="9"/>
        <v>38.95225208</v>
      </c>
      <c r="Z22" s="214">
        <v>100.0</v>
      </c>
      <c r="AA22" s="214">
        <v>24.0</v>
      </c>
      <c r="AB22" s="214">
        <f t="shared" si="10"/>
        <v>24</v>
      </c>
      <c r="AC22" s="133" t="s">
        <v>110</v>
      </c>
      <c r="AD22" s="214">
        <f t="shared" si="11"/>
        <v>1915</v>
      </c>
      <c r="AE22" s="214">
        <v>527.0</v>
      </c>
      <c r="AF22" s="278">
        <f t="shared" si="12"/>
        <v>27.51958225</v>
      </c>
      <c r="AG22" s="133" t="s">
        <v>110</v>
      </c>
      <c r="AH22" s="167">
        <v>1019.0</v>
      </c>
      <c r="AI22" s="276">
        <f t="shared" si="13"/>
        <v>19.69843418</v>
      </c>
      <c r="AJ22" s="167">
        <v>100.0</v>
      </c>
      <c r="AK22" s="167">
        <v>7.0</v>
      </c>
      <c r="AL22" s="167">
        <f t="shared" si="14"/>
        <v>7</v>
      </c>
      <c r="AM22" s="289" t="s">
        <v>110</v>
      </c>
      <c r="AN22" s="167">
        <f t="shared" si="15"/>
        <v>919</v>
      </c>
      <c r="AO22" s="167">
        <v>4.0</v>
      </c>
      <c r="AP22" s="276">
        <f t="shared" si="16"/>
        <v>0.4352557127</v>
      </c>
      <c r="AQ22" s="289" t="s">
        <v>110</v>
      </c>
      <c r="AR22" s="167">
        <v>273.0</v>
      </c>
      <c r="AS22" s="276">
        <f t="shared" si="17"/>
        <v>5.277401894</v>
      </c>
      <c r="AT22" s="167">
        <v>100.0</v>
      </c>
      <c r="AU22" s="167">
        <v>0.0</v>
      </c>
      <c r="AV22" s="167">
        <f t="shared" si="18"/>
        <v>0</v>
      </c>
      <c r="AW22" s="167" t="s">
        <v>463</v>
      </c>
      <c r="AX22" s="167">
        <f t="shared" si="19"/>
        <v>173</v>
      </c>
      <c r="AY22" s="167">
        <v>0.0</v>
      </c>
      <c r="AZ22" s="276">
        <f t="shared" si="20"/>
        <v>0</v>
      </c>
      <c r="BA22" s="167" t="s">
        <v>463</v>
      </c>
    </row>
    <row r="23">
      <c r="A23" s="288" t="s">
        <v>584</v>
      </c>
      <c r="B23" s="214" t="s">
        <v>551</v>
      </c>
      <c r="C23" s="214" t="s">
        <v>583</v>
      </c>
      <c r="D23" s="167">
        <v>3926.0</v>
      </c>
      <c r="E23" s="280">
        <f t="shared" si="1"/>
        <v>75.89406534</v>
      </c>
      <c r="F23" s="167">
        <v>100.0</v>
      </c>
      <c r="G23" s="167">
        <v>80.0</v>
      </c>
      <c r="H23" s="167">
        <f t="shared" si="2"/>
        <v>80</v>
      </c>
      <c r="I23" s="289" t="s">
        <v>110</v>
      </c>
      <c r="J23" s="167">
        <f t="shared" si="3"/>
        <v>3826</v>
      </c>
      <c r="K23" s="167">
        <v>3119.0</v>
      </c>
      <c r="L23" s="276">
        <f t="shared" si="4"/>
        <v>81.52117094</v>
      </c>
      <c r="M23" s="289" t="s">
        <v>110</v>
      </c>
      <c r="N23" s="214">
        <v>3512.0</v>
      </c>
      <c r="O23" s="278">
        <f t="shared" si="5"/>
        <v>67.89097236</v>
      </c>
      <c r="P23" s="167">
        <v>100.0</v>
      </c>
      <c r="Q23" s="167">
        <v>64.0</v>
      </c>
      <c r="R23" s="167">
        <f t="shared" si="6"/>
        <v>64</v>
      </c>
      <c r="S23" s="289" t="s">
        <v>110</v>
      </c>
      <c r="T23" s="167">
        <f t="shared" si="7"/>
        <v>3412</v>
      </c>
      <c r="U23" s="167">
        <v>2126.0</v>
      </c>
      <c r="V23" s="276">
        <f t="shared" si="8"/>
        <v>62.3094959</v>
      </c>
      <c r="W23" s="289" t="s">
        <v>110</v>
      </c>
      <c r="X23" s="214">
        <v>2824.0</v>
      </c>
      <c r="Y23" s="278">
        <f t="shared" si="9"/>
        <v>54.59114634</v>
      </c>
      <c r="Z23" s="214">
        <v>100.0</v>
      </c>
      <c r="AA23" s="214">
        <v>17.0</v>
      </c>
      <c r="AB23" s="214">
        <f t="shared" si="10"/>
        <v>17</v>
      </c>
      <c r="AC23" s="289" t="s">
        <v>110</v>
      </c>
      <c r="AD23" s="214">
        <f t="shared" si="11"/>
        <v>2724</v>
      </c>
      <c r="AE23" s="214">
        <v>438.0</v>
      </c>
      <c r="AF23" s="278">
        <f t="shared" si="12"/>
        <v>16.07929515</v>
      </c>
      <c r="AG23" s="133" t="s">
        <v>110</v>
      </c>
      <c r="AH23" s="167">
        <v>614.0</v>
      </c>
      <c r="AI23" s="276">
        <f t="shared" si="13"/>
        <v>11.86932148</v>
      </c>
      <c r="AJ23" s="167">
        <v>100.0</v>
      </c>
      <c r="AK23" s="167">
        <v>2.0</v>
      </c>
      <c r="AL23" s="167">
        <f t="shared" si="14"/>
        <v>2</v>
      </c>
      <c r="AM23" s="289" t="s">
        <v>110</v>
      </c>
      <c r="AN23" s="167">
        <f t="shared" si="15"/>
        <v>514</v>
      </c>
      <c r="AO23" s="167">
        <v>19.0</v>
      </c>
      <c r="AP23" s="276">
        <f t="shared" si="16"/>
        <v>3.696498054</v>
      </c>
      <c r="AQ23" s="289" t="s">
        <v>110</v>
      </c>
      <c r="AR23" s="167">
        <v>0.0</v>
      </c>
      <c r="AS23" s="293">
        <f t="shared" si="17"/>
        <v>0</v>
      </c>
      <c r="AT23" s="167">
        <v>0.0</v>
      </c>
      <c r="AU23" s="167">
        <v>0.0</v>
      </c>
      <c r="AV23" s="167">
        <v>0.0</v>
      </c>
      <c r="AW23" s="167" t="s">
        <v>463</v>
      </c>
      <c r="AX23" s="167">
        <v>0.0</v>
      </c>
      <c r="AY23" s="167">
        <v>0.0</v>
      </c>
      <c r="AZ23" s="293">
        <v>0.0</v>
      </c>
      <c r="BA23" s="167" t="s">
        <v>463</v>
      </c>
    </row>
    <row r="24">
      <c r="A24" s="290" t="s">
        <v>585</v>
      </c>
      <c r="B24" s="218" t="s">
        <v>553</v>
      </c>
      <c r="C24" s="218" t="s">
        <v>583</v>
      </c>
      <c r="D24" s="217">
        <v>4155.0</v>
      </c>
      <c r="E24" s="282">
        <f t="shared" si="1"/>
        <v>80.32089697</v>
      </c>
      <c r="F24" s="217">
        <v>100.0</v>
      </c>
      <c r="G24" s="217">
        <v>57.0</v>
      </c>
      <c r="H24" s="217">
        <f t="shared" si="2"/>
        <v>57</v>
      </c>
      <c r="I24" s="291" t="s">
        <v>571</v>
      </c>
      <c r="J24" s="217">
        <f t="shared" si="3"/>
        <v>4055</v>
      </c>
      <c r="K24" s="217">
        <v>2477.0</v>
      </c>
      <c r="L24" s="284">
        <f t="shared" si="4"/>
        <v>61.08508015</v>
      </c>
      <c r="M24" s="291" t="s">
        <v>571</v>
      </c>
      <c r="N24" s="218">
        <v>3016.0</v>
      </c>
      <c r="O24" s="285">
        <f t="shared" si="5"/>
        <v>58.30272569</v>
      </c>
      <c r="P24" s="217">
        <v>100.0</v>
      </c>
      <c r="Q24" s="217">
        <v>51.0</v>
      </c>
      <c r="R24" s="217">
        <f t="shared" si="6"/>
        <v>51</v>
      </c>
      <c r="S24" s="291" t="s">
        <v>110</v>
      </c>
      <c r="T24" s="217">
        <f t="shared" si="7"/>
        <v>2916</v>
      </c>
      <c r="U24" s="217">
        <v>1420.0</v>
      </c>
      <c r="V24" s="284">
        <f t="shared" si="8"/>
        <v>48.69684499</v>
      </c>
      <c r="W24" s="291" t="s">
        <v>110</v>
      </c>
      <c r="X24" s="218">
        <v>2325.0</v>
      </c>
      <c r="Y24" s="285">
        <f t="shared" si="9"/>
        <v>44.94490624</v>
      </c>
      <c r="Z24" s="218">
        <v>100.0</v>
      </c>
      <c r="AA24" s="218">
        <v>28.0</v>
      </c>
      <c r="AB24" s="218">
        <f t="shared" si="10"/>
        <v>28</v>
      </c>
      <c r="AC24" s="291" t="s">
        <v>110</v>
      </c>
      <c r="AD24" s="218">
        <f t="shared" si="11"/>
        <v>2225</v>
      </c>
      <c r="AE24" s="218">
        <v>575.0</v>
      </c>
      <c r="AF24" s="285">
        <f t="shared" si="12"/>
        <v>25.84269663</v>
      </c>
      <c r="AG24" s="292" t="s">
        <v>110</v>
      </c>
      <c r="AH24" s="217">
        <v>982.0</v>
      </c>
      <c r="AI24" s="284">
        <f t="shared" si="13"/>
        <v>18.98318191</v>
      </c>
      <c r="AJ24" s="217">
        <v>100.0</v>
      </c>
      <c r="AK24" s="217">
        <v>0.0</v>
      </c>
      <c r="AL24" s="217">
        <f t="shared" si="14"/>
        <v>0</v>
      </c>
      <c r="AM24" s="291" t="s">
        <v>110</v>
      </c>
      <c r="AN24" s="217">
        <f t="shared" si="15"/>
        <v>882</v>
      </c>
      <c r="AO24" s="217">
        <v>0.0</v>
      </c>
      <c r="AP24" s="284">
        <f t="shared" si="16"/>
        <v>0</v>
      </c>
      <c r="AQ24" s="291" t="s">
        <v>110</v>
      </c>
      <c r="AR24" s="217">
        <v>0.0</v>
      </c>
      <c r="AS24" s="294">
        <v>0.0</v>
      </c>
      <c r="AT24" s="217" t="s">
        <v>463</v>
      </c>
      <c r="AU24" s="217" t="s">
        <v>463</v>
      </c>
      <c r="AV24" s="217">
        <v>0.0</v>
      </c>
      <c r="AW24" s="217" t="s">
        <v>463</v>
      </c>
      <c r="AX24" s="217" t="s">
        <v>463</v>
      </c>
      <c r="AY24" s="217" t="s">
        <v>463</v>
      </c>
      <c r="AZ24" s="294">
        <v>0.0</v>
      </c>
      <c r="BA24" s="217" t="s">
        <v>463</v>
      </c>
    </row>
    <row r="25">
      <c r="A25" s="288" t="s">
        <v>586</v>
      </c>
      <c r="B25" s="214" t="s">
        <v>548</v>
      </c>
      <c r="C25" s="214" t="s">
        <v>587</v>
      </c>
      <c r="D25" s="167">
        <v>4396.0</v>
      </c>
      <c r="E25" s="280">
        <f t="shared" si="1"/>
        <v>84.9797023</v>
      </c>
      <c r="F25" s="167">
        <v>100.0</v>
      </c>
      <c r="G25" s="167">
        <v>53.0</v>
      </c>
      <c r="H25" s="167">
        <f t="shared" si="2"/>
        <v>53</v>
      </c>
      <c r="I25" s="289" t="s">
        <v>110</v>
      </c>
      <c r="J25" s="167">
        <f t="shared" si="3"/>
        <v>4296</v>
      </c>
      <c r="K25" s="167">
        <v>2362.0</v>
      </c>
      <c r="L25" s="276">
        <f t="shared" si="4"/>
        <v>54.98137803</v>
      </c>
      <c r="M25" s="289" t="s">
        <v>110</v>
      </c>
      <c r="N25" s="214">
        <v>2461.0</v>
      </c>
      <c r="O25" s="278">
        <f t="shared" si="5"/>
        <v>47.57394162</v>
      </c>
      <c r="P25" s="167">
        <v>100.0</v>
      </c>
      <c r="Q25" s="167">
        <v>15.0</v>
      </c>
      <c r="R25" s="167">
        <f t="shared" si="6"/>
        <v>15</v>
      </c>
      <c r="S25" s="289" t="s">
        <v>110</v>
      </c>
      <c r="T25" s="167">
        <f t="shared" si="7"/>
        <v>2361</v>
      </c>
      <c r="U25" s="167">
        <v>453.0</v>
      </c>
      <c r="V25" s="276">
        <f t="shared" si="8"/>
        <v>19.18678526</v>
      </c>
      <c r="W25" s="289" t="s">
        <v>110</v>
      </c>
      <c r="X25" s="214">
        <v>771.0</v>
      </c>
      <c r="Y25" s="278">
        <f t="shared" si="9"/>
        <v>14.90431084</v>
      </c>
      <c r="Z25" s="214">
        <v>100.0</v>
      </c>
      <c r="AA25" s="214">
        <v>0.0</v>
      </c>
      <c r="AB25" s="214">
        <f t="shared" si="10"/>
        <v>0</v>
      </c>
      <c r="AC25" s="289" t="s">
        <v>110</v>
      </c>
      <c r="AD25" s="214">
        <f t="shared" si="11"/>
        <v>671</v>
      </c>
      <c r="AE25" s="214">
        <v>0.0</v>
      </c>
      <c r="AF25" s="278">
        <f t="shared" si="12"/>
        <v>0</v>
      </c>
      <c r="AG25" s="133" t="s">
        <v>110</v>
      </c>
      <c r="AH25" s="167">
        <v>0.0</v>
      </c>
      <c r="AI25" s="276">
        <f t="shared" si="13"/>
        <v>0</v>
      </c>
      <c r="AJ25" s="167">
        <v>0.0</v>
      </c>
      <c r="AK25" s="167">
        <v>0.0</v>
      </c>
      <c r="AL25" s="167">
        <v>0.0</v>
      </c>
      <c r="AM25" s="167" t="s">
        <v>463</v>
      </c>
      <c r="AN25" s="167">
        <v>0.0</v>
      </c>
      <c r="AO25" s="167">
        <v>0.0</v>
      </c>
      <c r="AP25" s="276">
        <v>0.0</v>
      </c>
      <c r="AQ25" s="167" t="s">
        <v>463</v>
      </c>
      <c r="AR25" s="167">
        <v>0.0</v>
      </c>
      <c r="AS25" s="293">
        <v>0.0</v>
      </c>
      <c r="AT25" s="167" t="s">
        <v>463</v>
      </c>
      <c r="AU25" s="167" t="s">
        <v>463</v>
      </c>
      <c r="AV25" s="167">
        <v>0.0</v>
      </c>
      <c r="AW25" s="167" t="s">
        <v>463</v>
      </c>
      <c r="AX25" s="167" t="s">
        <v>463</v>
      </c>
      <c r="AY25" s="167" t="s">
        <v>463</v>
      </c>
      <c r="AZ25" s="293">
        <v>0.0</v>
      </c>
      <c r="BA25" s="167" t="s">
        <v>463</v>
      </c>
    </row>
    <row r="26">
      <c r="A26" s="288" t="s">
        <v>588</v>
      </c>
      <c r="B26" s="214" t="s">
        <v>551</v>
      </c>
      <c r="C26" s="214" t="s">
        <v>587</v>
      </c>
      <c r="D26" s="167">
        <v>4530.0</v>
      </c>
      <c r="E26" s="280">
        <f t="shared" si="1"/>
        <v>87.57007539</v>
      </c>
      <c r="F26" s="167">
        <v>100.0</v>
      </c>
      <c r="G26" s="167">
        <v>41.0</v>
      </c>
      <c r="H26" s="167">
        <f t="shared" si="2"/>
        <v>41</v>
      </c>
      <c r="I26" s="289" t="s">
        <v>110</v>
      </c>
      <c r="J26" s="167">
        <f t="shared" si="3"/>
        <v>4430</v>
      </c>
      <c r="K26" s="167">
        <v>1883.0</v>
      </c>
      <c r="L26" s="276">
        <f t="shared" si="4"/>
        <v>42.50564334</v>
      </c>
      <c r="M26" s="289" t="s">
        <v>110</v>
      </c>
      <c r="N26" s="214">
        <v>1968.0</v>
      </c>
      <c r="O26" s="278">
        <f t="shared" si="5"/>
        <v>38.04368838</v>
      </c>
      <c r="P26" s="167">
        <v>100.0</v>
      </c>
      <c r="Q26" s="167">
        <v>21.0</v>
      </c>
      <c r="R26" s="167">
        <f t="shared" si="6"/>
        <v>21</v>
      </c>
      <c r="S26" s="289" t="s">
        <v>110</v>
      </c>
      <c r="T26" s="167">
        <f t="shared" si="7"/>
        <v>1868</v>
      </c>
      <c r="U26" s="167">
        <v>466.0</v>
      </c>
      <c r="V26" s="276">
        <f t="shared" si="8"/>
        <v>24.94646681</v>
      </c>
      <c r="W26" s="289" t="s">
        <v>110</v>
      </c>
      <c r="X26" s="214">
        <v>954.0</v>
      </c>
      <c r="Y26" s="278">
        <f t="shared" si="9"/>
        <v>18.44190992</v>
      </c>
      <c r="Z26" s="214">
        <v>100.0</v>
      </c>
      <c r="AA26" s="214">
        <v>3.0</v>
      </c>
      <c r="AB26" s="214">
        <f t="shared" si="10"/>
        <v>3</v>
      </c>
      <c r="AC26" s="289" t="s">
        <v>110</v>
      </c>
      <c r="AD26" s="214">
        <f t="shared" si="11"/>
        <v>854</v>
      </c>
      <c r="AE26" s="214">
        <v>37.0</v>
      </c>
      <c r="AF26" s="278">
        <f t="shared" si="12"/>
        <v>4.332552693</v>
      </c>
      <c r="AG26" s="133" t="s">
        <v>110</v>
      </c>
      <c r="AH26" s="167">
        <v>0.0</v>
      </c>
      <c r="AI26" s="276">
        <f t="shared" si="13"/>
        <v>0</v>
      </c>
      <c r="AJ26" s="167">
        <v>0.0</v>
      </c>
      <c r="AK26" s="167">
        <v>0.0</v>
      </c>
      <c r="AL26" s="167">
        <v>0.0</v>
      </c>
      <c r="AM26" s="167" t="s">
        <v>463</v>
      </c>
      <c r="AN26" s="167">
        <v>0.0</v>
      </c>
      <c r="AO26" s="167">
        <v>0.0</v>
      </c>
      <c r="AP26" s="276">
        <v>0.0</v>
      </c>
      <c r="AQ26" s="167" t="s">
        <v>463</v>
      </c>
      <c r="AR26" s="167">
        <v>0.0</v>
      </c>
      <c r="AS26" s="293">
        <v>0.0</v>
      </c>
      <c r="AT26" s="167" t="s">
        <v>463</v>
      </c>
      <c r="AU26" s="167" t="s">
        <v>463</v>
      </c>
      <c r="AV26" s="167">
        <v>0.0</v>
      </c>
      <c r="AW26" s="167" t="s">
        <v>463</v>
      </c>
      <c r="AX26" s="167" t="s">
        <v>463</v>
      </c>
      <c r="AY26" s="167" t="s">
        <v>463</v>
      </c>
      <c r="AZ26" s="293">
        <v>0.0</v>
      </c>
      <c r="BA26" s="167" t="s">
        <v>463</v>
      </c>
    </row>
    <row r="27">
      <c r="A27" s="290" t="s">
        <v>589</v>
      </c>
      <c r="B27" s="218" t="s">
        <v>553</v>
      </c>
      <c r="C27" s="218" t="s">
        <v>587</v>
      </c>
      <c r="D27" s="217">
        <v>4879.0</v>
      </c>
      <c r="E27" s="282">
        <f t="shared" si="1"/>
        <v>94.31664411</v>
      </c>
      <c r="F27" s="217">
        <v>100.0</v>
      </c>
      <c r="G27" s="217">
        <v>46.0</v>
      </c>
      <c r="H27" s="217">
        <f t="shared" si="2"/>
        <v>46</v>
      </c>
      <c r="I27" s="291" t="s">
        <v>110</v>
      </c>
      <c r="J27" s="217">
        <f t="shared" si="3"/>
        <v>4779</v>
      </c>
      <c r="K27" s="217">
        <v>2050.0</v>
      </c>
      <c r="L27" s="284">
        <f t="shared" si="4"/>
        <v>42.89600335</v>
      </c>
      <c r="M27" s="291" t="s">
        <v>110</v>
      </c>
      <c r="N27" s="218">
        <v>2296.0</v>
      </c>
      <c r="O27" s="285">
        <f t="shared" si="5"/>
        <v>44.38430311</v>
      </c>
      <c r="P27" s="217">
        <v>100.0</v>
      </c>
      <c r="Q27" s="217">
        <v>9.0</v>
      </c>
      <c r="R27" s="217">
        <f t="shared" si="6"/>
        <v>9</v>
      </c>
      <c r="S27" s="291" t="s">
        <v>110</v>
      </c>
      <c r="T27" s="217">
        <f t="shared" si="7"/>
        <v>2196</v>
      </c>
      <c r="U27" s="217">
        <v>245.0</v>
      </c>
      <c r="V27" s="284">
        <f t="shared" si="8"/>
        <v>11.15664845</v>
      </c>
      <c r="W27" s="291" t="s">
        <v>110</v>
      </c>
      <c r="X27" s="218">
        <v>537.0</v>
      </c>
      <c r="Y27" s="285">
        <f t="shared" si="9"/>
        <v>10.38082351</v>
      </c>
      <c r="Z27" s="218">
        <v>100.0</v>
      </c>
      <c r="AA27" s="218">
        <v>0.0</v>
      </c>
      <c r="AB27" s="218">
        <f t="shared" si="10"/>
        <v>0</v>
      </c>
      <c r="AC27" s="291" t="s">
        <v>110</v>
      </c>
      <c r="AD27" s="218">
        <f t="shared" si="11"/>
        <v>437</v>
      </c>
      <c r="AE27" s="218">
        <v>0.0</v>
      </c>
      <c r="AF27" s="285">
        <f t="shared" si="12"/>
        <v>0</v>
      </c>
      <c r="AG27" s="292" t="s">
        <v>110</v>
      </c>
      <c r="AH27" s="217">
        <v>0.0</v>
      </c>
      <c r="AI27" s="284">
        <f t="shared" si="13"/>
        <v>0</v>
      </c>
      <c r="AJ27" s="217">
        <v>0.0</v>
      </c>
      <c r="AK27" s="217">
        <v>0.0</v>
      </c>
      <c r="AL27" s="217">
        <v>0.0</v>
      </c>
      <c r="AM27" s="217" t="s">
        <v>463</v>
      </c>
      <c r="AN27" s="217">
        <v>0.0</v>
      </c>
      <c r="AO27" s="217">
        <v>0.0</v>
      </c>
      <c r="AP27" s="284">
        <v>0.0</v>
      </c>
      <c r="AQ27" s="217" t="s">
        <v>463</v>
      </c>
      <c r="AR27" s="217">
        <v>0.0</v>
      </c>
      <c r="AS27" s="294">
        <v>0.0</v>
      </c>
      <c r="AT27" s="217" t="s">
        <v>463</v>
      </c>
      <c r="AU27" s="217" t="s">
        <v>463</v>
      </c>
      <c r="AV27" s="217">
        <v>0.0</v>
      </c>
      <c r="AW27" s="217" t="s">
        <v>463</v>
      </c>
      <c r="AX27" s="217" t="s">
        <v>463</v>
      </c>
      <c r="AY27" s="217" t="s">
        <v>463</v>
      </c>
      <c r="AZ27" s="294">
        <v>0.0</v>
      </c>
      <c r="BA27" s="217" t="s">
        <v>463</v>
      </c>
    </row>
    <row r="28">
      <c r="A28" s="295" t="s">
        <v>547</v>
      </c>
      <c r="B28" s="214" t="s">
        <v>548</v>
      </c>
      <c r="C28" s="214" t="s">
        <v>590</v>
      </c>
      <c r="D28" s="214">
        <v>4791.0</v>
      </c>
      <c r="E28" s="280">
        <f t="shared" si="1"/>
        <v>92.61550358</v>
      </c>
      <c r="F28" s="167">
        <v>100.0</v>
      </c>
      <c r="G28" s="167">
        <v>93.0</v>
      </c>
      <c r="H28" s="167">
        <f t="shared" si="2"/>
        <v>93</v>
      </c>
      <c r="I28" s="289" t="s">
        <v>110</v>
      </c>
      <c r="J28" s="167">
        <f t="shared" si="3"/>
        <v>4691</v>
      </c>
      <c r="K28" s="167">
        <v>4322.0</v>
      </c>
      <c r="L28" s="278">
        <f t="shared" si="4"/>
        <v>92.13387337</v>
      </c>
      <c r="M28" s="133" t="s">
        <v>110</v>
      </c>
      <c r="N28" s="214">
        <v>4852.0</v>
      </c>
      <c r="O28" s="278">
        <f t="shared" si="5"/>
        <v>93.79470327</v>
      </c>
      <c r="P28" s="167">
        <v>100.0</v>
      </c>
      <c r="Q28" s="167">
        <v>90.0</v>
      </c>
      <c r="R28" s="167">
        <f t="shared" si="6"/>
        <v>90</v>
      </c>
      <c r="S28" s="289" t="s">
        <v>591</v>
      </c>
      <c r="T28" s="167">
        <f t="shared" si="7"/>
        <v>4752</v>
      </c>
      <c r="U28" s="167">
        <v>4370.0</v>
      </c>
      <c r="V28" s="278">
        <f t="shared" si="8"/>
        <v>91.96127946</v>
      </c>
      <c r="W28" s="133" t="s">
        <v>592</v>
      </c>
      <c r="X28" s="214">
        <v>4835.0</v>
      </c>
      <c r="Y28" s="278">
        <f t="shared" si="9"/>
        <v>93.46607384</v>
      </c>
      <c r="Z28" s="214">
        <v>100.0</v>
      </c>
      <c r="AA28" s="214">
        <v>81.0</v>
      </c>
      <c r="AB28" s="214">
        <f t="shared" si="10"/>
        <v>81</v>
      </c>
      <c r="AC28" s="289" t="s">
        <v>591</v>
      </c>
      <c r="AD28" s="214">
        <f t="shared" si="11"/>
        <v>4735</v>
      </c>
      <c r="AE28" s="214">
        <v>3839.0</v>
      </c>
      <c r="AF28" s="278">
        <f t="shared" si="12"/>
        <v>81.07708553</v>
      </c>
      <c r="AG28" s="133" t="s">
        <v>593</v>
      </c>
      <c r="AH28" s="214">
        <v>4711.0</v>
      </c>
      <c r="AI28" s="278">
        <f t="shared" si="13"/>
        <v>91.06901218</v>
      </c>
      <c r="AJ28" s="214">
        <v>100.0</v>
      </c>
      <c r="AK28" s="214">
        <v>85.0</v>
      </c>
      <c r="AL28" s="214">
        <f t="shared" ref="AL28:AL39" si="21">(AK28/AJ28)*100</f>
        <v>85</v>
      </c>
      <c r="AM28" s="289" t="s">
        <v>591</v>
      </c>
      <c r="AN28" s="214">
        <f t="shared" ref="AN28:AN39" si="22">AH28-AJ28</f>
        <v>4611</v>
      </c>
      <c r="AO28" s="214">
        <v>4041.0</v>
      </c>
      <c r="AP28" s="278">
        <f t="shared" ref="AP28:AP39" si="23">(AO28/AN28)*100</f>
        <v>87.63825634</v>
      </c>
      <c r="AQ28" s="133" t="s">
        <v>594</v>
      </c>
      <c r="AR28" s="214">
        <v>4279.0</v>
      </c>
      <c r="AS28" s="278">
        <f t="shared" ref="AS28:AS42" si="24">(AR28/5173)*100</f>
        <v>82.71795863</v>
      </c>
      <c r="AT28" s="214">
        <v>100.0</v>
      </c>
      <c r="AU28" s="214">
        <v>87.0</v>
      </c>
      <c r="AV28" s="214">
        <f t="shared" ref="AV28:AV37" si="25">(AU28/AT28)*100</f>
        <v>87</v>
      </c>
      <c r="AW28" s="133" t="s">
        <v>591</v>
      </c>
      <c r="AX28" s="214">
        <f t="shared" ref="AX28:AX38" si="26">AR28-AT28</f>
        <v>4179</v>
      </c>
      <c r="AY28" s="214">
        <v>3665.0</v>
      </c>
      <c r="AZ28" s="278">
        <f t="shared" ref="AZ28:AZ36" si="27">(AY28/AX28)*100</f>
        <v>87.7004068</v>
      </c>
      <c r="BA28" s="133" t="s">
        <v>593</v>
      </c>
    </row>
    <row r="29">
      <c r="A29" s="295" t="s">
        <v>550</v>
      </c>
      <c r="B29" s="214" t="s">
        <v>551</v>
      </c>
      <c r="C29" s="214" t="s">
        <v>590</v>
      </c>
      <c r="D29" s="214">
        <v>4627.0</v>
      </c>
      <c r="E29" s="280">
        <f t="shared" si="1"/>
        <v>89.44519621</v>
      </c>
      <c r="F29" s="167">
        <v>100.0</v>
      </c>
      <c r="G29" s="167">
        <v>84.0</v>
      </c>
      <c r="H29" s="167">
        <f t="shared" si="2"/>
        <v>84</v>
      </c>
      <c r="I29" s="289" t="s">
        <v>110</v>
      </c>
      <c r="J29" s="167">
        <f t="shared" si="3"/>
        <v>4527</v>
      </c>
      <c r="K29" s="167">
        <v>3886.0</v>
      </c>
      <c r="L29" s="278">
        <f t="shared" si="4"/>
        <v>85.84051248</v>
      </c>
      <c r="M29" s="133" t="s">
        <v>110</v>
      </c>
      <c r="N29" s="214">
        <v>4721.0</v>
      </c>
      <c r="O29" s="278">
        <f t="shared" si="5"/>
        <v>91.2623236</v>
      </c>
      <c r="P29" s="167">
        <v>100.0</v>
      </c>
      <c r="Q29" s="167">
        <v>87.0</v>
      </c>
      <c r="R29" s="167">
        <f t="shared" si="6"/>
        <v>87</v>
      </c>
      <c r="S29" s="289" t="s">
        <v>110</v>
      </c>
      <c r="T29" s="167">
        <f t="shared" si="7"/>
        <v>4621</v>
      </c>
      <c r="U29" s="167">
        <v>4083.0</v>
      </c>
      <c r="V29" s="278">
        <f t="shared" si="8"/>
        <v>88.35749838</v>
      </c>
      <c r="W29" s="133" t="s">
        <v>110</v>
      </c>
      <c r="X29" s="214">
        <v>4773.0</v>
      </c>
      <c r="Y29" s="278">
        <f t="shared" si="9"/>
        <v>92.26754301</v>
      </c>
      <c r="Z29" s="214">
        <v>100.0</v>
      </c>
      <c r="AA29" s="214">
        <v>84.0</v>
      </c>
      <c r="AB29" s="214">
        <f t="shared" si="10"/>
        <v>84</v>
      </c>
      <c r="AC29" s="289" t="s">
        <v>110</v>
      </c>
      <c r="AD29" s="214">
        <f t="shared" si="11"/>
        <v>4673</v>
      </c>
      <c r="AE29" s="214">
        <v>4030.0</v>
      </c>
      <c r="AF29" s="278">
        <f t="shared" si="12"/>
        <v>86.24010272</v>
      </c>
      <c r="AG29" s="133" t="s">
        <v>110</v>
      </c>
      <c r="AH29" s="214">
        <v>4515.0</v>
      </c>
      <c r="AI29" s="278">
        <f t="shared" si="13"/>
        <v>87.28010825</v>
      </c>
      <c r="AJ29" s="214">
        <v>100.0</v>
      </c>
      <c r="AK29" s="214">
        <v>80.0</v>
      </c>
      <c r="AL29" s="214">
        <f t="shared" si="21"/>
        <v>80</v>
      </c>
      <c r="AM29" s="289" t="s">
        <v>110</v>
      </c>
      <c r="AN29" s="214">
        <f t="shared" si="22"/>
        <v>4415</v>
      </c>
      <c r="AO29" s="214">
        <v>3508.0</v>
      </c>
      <c r="AP29" s="278">
        <f t="shared" si="23"/>
        <v>79.45639864</v>
      </c>
      <c r="AQ29" s="133" t="s">
        <v>110</v>
      </c>
      <c r="AR29" s="214">
        <v>4476.0</v>
      </c>
      <c r="AS29" s="278">
        <f t="shared" si="24"/>
        <v>86.5261937</v>
      </c>
      <c r="AT29" s="214">
        <v>100.0</v>
      </c>
      <c r="AU29" s="214">
        <v>85.0</v>
      </c>
      <c r="AV29" s="214">
        <f t="shared" si="25"/>
        <v>85</v>
      </c>
      <c r="AW29" s="133" t="s">
        <v>110</v>
      </c>
      <c r="AX29" s="214">
        <f t="shared" si="26"/>
        <v>4376</v>
      </c>
      <c r="AY29" s="214">
        <v>3590.0</v>
      </c>
      <c r="AZ29" s="278">
        <f t="shared" si="27"/>
        <v>82.03839122</v>
      </c>
      <c r="BA29" s="133" t="s">
        <v>110</v>
      </c>
    </row>
    <row r="30">
      <c r="A30" s="296" t="s">
        <v>552</v>
      </c>
      <c r="B30" s="218" t="s">
        <v>553</v>
      </c>
      <c r="C30" s="218" t="s">
        <v>590</v>
      </c>
      <c r="D30" s="218">
        <v>4894.0</v>
      </c>
      <c r="E30" s="282">
        <f t="shared" si="1"/>
        <v>94.60661125</v>
      </c>
      <c r="F30" s="217">
        <v>100.0</v>
      </c>
      <c r="G30" s="217">
        <v>87.0</v>
      </c>
      <c r="H30" s="217">
        <f t="shared" si="2"/>
        <v>87</v>
      </c>
      <c r="I30" s="291" t="s">
        <v>110</v>
      </c>
      <c r="J30" s="217">
        <f t="shared" si="3"/>
        <v>4794</v>
      </c>
      <c r="K30" s="217">
        <v>4235.0</v>
      </c>
      <c r="L30" s="285">
        <f t="shared" si="4"/>
        <v>88.33959116</v>
      </c>
      <c r="M30" s="292" t="s">
        <v>110</v>
      </c>
      <c r="N30" s="218">
        <v>4927.0</v>
      </c>
      <c r="O30" s="285">
        <f t="shared" si="5"/>
        <v>95.24453895</v>
      </c>
      <c r="P30" s="217">
        <v>100.0</v>
      </c>
      <c r="Q30" s="217">
        <v>85.0</v>
      </c>
      <c r="R30" s="217">
        <f t="shared" si="6"/>
        <v>85</v>
      </c>
      <c r="S30" s="291" t="s">
        <v>110</v>
      </c>
      <c r="T30" s="217">
        <f t="shared" si="7"/>
        <v>4827</v>
      </c>
      <c r="U30" s="217">
        <v>4319.0</v>
      </c>
      <c r="V30" s="285">
        <f t="shared" si="8"/>
        <v>89.47586493</v>
      </c>
      <c r="W30" s="292" t="s">
        <v>110</v>
      </c>
      <c r="X30" s="218">
        <v>4662.0</v>
      </c>
      <c r="Y30" s="285">
        <f t="shared" si="9"/>
        <v>90.1217862</v>
      </c>
      <c r="Z30" s="218">
        <v>100.0</v>
      </c>
      <c r="AA30" s="218">
        <v>87.0</v>
      </c>
      <c r="AB30" s="218">
        <f t="shared" si="10"/>
        <v>87</v>
      </c>
      <c r="AC30" s="291" t="s">
        <v>110</v>
      </c>
      <c r="AD30" s="218">
        <f t="shared" si="11"/>
        <v>4562</v>
      </c>
      <c r="AE30" s="218">
        <v>4006.0</v>
      </c>
      <c r="AF30" s="285">
        <f t="shared" si="12"/>
        <v>87.812363</v>
      </c>
      <c r="AG30" s="292" t="s">
        <v>110</v>
      </c>
      <c r="AH30" s="218">
        <v>4579.0</v>
      </c>
      <c r="AI30" s="285">
        <f t="shared" si="13"/>
        <v>88.51730137</v>
      </c>
      <c r="AJ30" s="218">
        <v>100.0</v>
      </c>
      <c r="AK30" s="218">
        <v>84.0</v>
      </c>
      <c r="AL30" s="218">
        <f t="shared" si="21"/>
        <v>84</v>
      </c>
      <c r="AM30" s="291" t="s">
        <v>110</v>
      </c>
      <c r="AN30" s="218">
        <f t="shared" si="22"/>
        <v>4479</v>
      </c>
      <c r="AO30" s="218">
        <v>3898.0</v>
      </c>
      <c r="AP30" s="285">
        <f t="shared" si="23"/>
        <v>87.02835454</v>
      </c>
      <c r="AQ30" s="292" t="s">
        <v>110</v>
      </c>
      <c r="AR30" s="218">
        <v>4525.0</v>
      </c>
      <c r="AS30" s="285">
        <f t="shared" si="24"/>
        <v>87.47341968</v>
      </c>
      <c r="AT30" s="218">
        <v>100.0</v>
      </c>
      <c r="AU30" s="218">
        <v>83.0</v>
      </c>
      <c r="AV30" s="218">
        <f t="shared" si="25"/>
        <v>83</v>
      </c>
      <c r="AW30" s="292" t="s">
        <v>110</v>
      </c>
      <c r="AX30" s="218">
        <f t="shared" si="26"/>
        <v>4425</v>
      </c>
      <c r="AY30" s="218">
        <v>3624.0</v>
      </c>
      <c r="AZ30" s="285">
        <f t="shared" si="27"/>
        <v>81.89830508</v>
      </c>
      <c r="BA30" s="292" t="s">
        <v>110</v>
      </c>
    </row>
    <row r="31">
      <c r="A31" s="295" t="s">
        <v>554</v>
      </c>
      <c r="B31" s="214" t="s">
        <v>548</v>
      </c>
      <c r="C31" s="214" t="s">
        <v>595</v>
      </c>
      <c r="D31" s="297">
        <v>5173.0</v>
      </c>
      <c r="E31" s="280">
        <f t="shared" si="1"/>
        <v>100</v>
      </c>
      <c r="F31" s="167">
        <v>100.0</v>
      </c>
      <c r="G31" s="167">
        <v>86.0</v>
      </c>
      <c r="H31" s="167">
        <f t="shared" si="2"/>
        <v>86</v>
      </c>
      <c r="I31" s="289" t="s">
        <v>110</v>
      </c>
      <c r="J31" s="167">
        <f t="shared" si="3"/>
        <v>5073</v>
      </c>
      <c r="K31" s="167">
        <v>4317.0</v>
      </c>
      <c r="L31" s="278">
        <f t="shared" si="4"/>
        <v>85.0975754</v>
      </c>
      <c r="M31" s="133" t="s">
        <v>110</v>
      </c>
      <c r="N31" s="214">
        <v>4549.0</v>
      </c>
      <c r="O31" s="278">
        <f t="shared" si="5"/>
        <v>87.9373671</v>
      </c>
      <c r="P31" s="167">
        <v>100.0</v>
      </c>
      <c r="Q31" s="167">
        <v>82.0</v>
      </c>
      <c r="R31" s="167">
        <f t="shared" si="6"/>
        <v>82</v>
      </c>
      <c r="S31" s="289" t="s">
        <v>110</v>
      </c>
      <c r="T31" s="167">
        <f t="shared" si="7"/>
        <v>4449</v>
      </c>
      <c r="U31" s="167">
        <v>3610.0</v>
      </c>
      <c r="V31" s="278">
        <f t="shared" si="8"/>
        <v>81.14182962</v>
      </c>
      <c r="W31" s="133" t="s">
        <v>110</v>
      </c>
      <c r="X31" s="214">
        <v>4015.0</v>
      </c>
      <c r="Y31" s="278">
        <f t="shared" si="9"/>
        <v>77.61453702</v>
      </c>
      <c r="Z31" s="214">
        <v>100.0</v>
      </c>
      <c r="AA31" s="214">
        <v>77.0</v>
      </c>
      <c r="AB31" s="214">
        <f t="shared" si="10"/>
        <v>77</v>
      </c>
      <c r="AC31" s="289" t="s">
        <v>110</v>
      </c>
      <c r="AD31" s="214">
        <f t="shared" si="11"/>
        <v>3915</v>
      </c>
      <c r="AE31" s="214">
        <v>3101.0</v>
      </c>
      <c r="AF31" s="278">
        <f t="shared" si="12"/>
        <v>79.20817369</v>
      </c>
      <c r="AG31" s="133" t="s">
        <v>110</v>
      </c>
      <c r="AH31" s="214">
        <v>4057.0</v>
      </c>
      <c r="AI31" s="278">
        <f t="shared" si="13"/>
        <v>78.426445</v>
      </c>
      <c r="AJ31" s="214">
        <v>100.0</v>
      </c>
      <c r="AK31" s="214">
        <v>76.0</v>
      </c>
      <c r="AL31" s="214">
        <f t="shared" si="21"/>
        <v>76</v>
      </c>
      <c r="AM31" s="289" t="s">
        <v>110</v>
      </c>
      <c r="AN31" s="214">
        <f t="shared" si="22"/>
        <v>3957</v>
      </c>
      <c r="AO31" s="214">
        <v>3016.0</v>
      </c>
      <c r="AP31" s="278">
        <f t="shared" si="23"/>
        <v>76.2193581</v>
      </c>
      <c r="AQ31" s="133" t="s">
        <v>110</v>
      </c>
      <c r="AR31" s="214">
        <v>3414.0</v>
      </c>
      <c r="AS31" s="278">
        <f t="shared" si="24"/>
        <v>65.99652039</v>
      </c>
      <c r="AT31" s="214">
        <v>100.0</v>
      </c>
      <c r="AU31" s="214">
        <v>70.0</v>
      </c>
      <c r="AV31" s="214">
        <f t="shared" si="25"/>
        <v>70</v>
      </c>
      <c r="AW31" s="133" t="s">
        <v>110</v>
      </c>
      <c r="AX31" s="214">
        <f t="shared" si="26"/>
        <v>3314</v>
      </c>
      <c r="AY31" s="214">
        <v>2319.0</v>
      </c>
      <c r="AZ31" s="278">
        <f t="shared" si="27"/>
        <v>69.97585999</v>
      </c>
      <c r="BA31" s="133" t="s">
        <v>110</v>
      </c>
    </row>
    <row r="32">
      <c r="A32" s="295" t="s">
        <v>558</v>
      </c>
      <c r="B32" s="214" t="s">
        <v>551</v>
      </c>
      <c r="C32" s="214" t="s">
        <v>595</v>
      </c>
      <c r="D32" s="214">
        <v>4527.0</v>
      </c>
      <c r="E32" s="280">
        <f t="shared" si="1"/>
        <v>87.51208196</v>
      </c>
      <c r="F32" s="167">
        <v>100.0</v>
      </c>
      <c r="G32" s="167">
        <v>91.0</v>
      </c>
      <c r="H32" s="167">
        <f t="shared" si="2"/>
        <v>91</v>
      </c>
      <c r="I32" s="289" t="s">
        <v>110</v>
      </c>
      <c r="J32" s="167">
        <f t="shared" si="3"/>
        <v>4427</v>
      </c>
      <c r="K32" s="167">
        <v>3899.0</v>
      </c>
      <c r="L32" s="278">
        <f t="shared" si="4"/>
        <v>88.07318726</v>
      </c>
      <c r="M32" s="133" t="s">
        <v>110</v>
      </c>
      <c r="N32" s="214">
        <v>4633.0</v>
      </c>
      <c r="O32" s="278">
        <f t="shared" si="5"/>
        <v>89.56118307</v>
      </c>
      <c r="P32" s="167">
        <v>100.0</v>
      </c>
      <c r="Q32" s="167">
        <v>88.0</v>
      </c>
      <c r="R32" s="167">
        <f t="shared" si="6"/>
        <v>88</v>
      </c>
      <c r="S32" s="289" t="s">
        <v>110</v>
      </c>
      <c r="T32" s="167">
        <f t="shared" si="7"/>
        <v>4533</v>
      </c>
      <c r="U32" s="167">
        <v>4003.0</v>
      </c>
      <c r="V32" s="278">
        <f t="shared" si="8"/>
        <v>88.30796382</v>
      </c>
      <c r="W32" s="133" t="s">
        <v>110</v>
      </c>
      <c r="X32" s="214">
        <v>4535.0</v>
      </c>
      <c r="Y32" s="278">
        <f t="shared" si="9"/>
        <v>87.6667311</v>
      </c>
      <c r="Z32" s="214">
        <v>100.0</v>
      </c>
      <c r="AA32" s="214">
        <v>84.0</v>
      </c>
      <c r="AB32" s="214">
        <f t="shared" si="10"/>
        <v>84</v>
      </c>
      <c r="AC32" s="289" t="s">
        <v>110</v>
      </c>
      <c r="AD32" s="214">
        <f t="shared" si="11"/>
        <v>4435</v>
      </c>
      <c r="AE32" s="214">
        <v>3692.0</v>
      </c>
      <c r="AF32" s="278">
        <f t="shared" si="12"/>
        <v>83.24689966</v>
      </c>
      <c r="AG32" s="133" t="s">
        <v>110</v>
      </c>
      <c r="AH32" s="214">
        <v>4325.0</v>
      </c>
      <c r="AI32" s="278">
        <f t="shared" si="13"/>
        <v>83.60719118</v>
      </c>
      <c r="AJ32" s="214">
        <v>100.0</v>
      </c>
      <c r="AK32" s="214">
        <v>86.0</v>
      </c>
      <c r="AL32" s="214">
        <f t="shared" si="21"/>
        <v>86</v>
      </c>
      <c r="AM32" s="289" t="s">
        <v>110</v>
      </c>
      <c r="AN32" s="214">
        <f t="shared" si="22"/>
        <v>4225</v>
      </c>
      <c r="AO32" s="214">
        <v>3559.0</v>
      </c>
      <c r="AP32" s="278">
        <f t="shared" si="23"/>
        <v>84.23668639</v>
      </c>
      <c r="AQ32" s="133" t="s">
        <v>110</v>
      </c>
      <c r="AR32" s="214">
        <v>4118.0</v>
      </c>
      <c r="AS32" s="278">
        <f t="shared" si="24"/>
        <v>79.60564469</v>
      </c>
      <c r="AT32" s="214">
        <v>100.0</v>
      </c>
      <c r="AU32" s="214">
        <v>79.0</v>
      </c>
      <c r="AV32" s="214">
        <f t="shared" si="25"/>
        <v>79</v>
      </c>
      <c r="AW32" s="133" t="s">
        <v>110</v>
      </c>
      <c r="AX32" s="214">
        <f t="shared" si="26"/>
        <v>4018</v>
      </c>
      <c r="AY32" s="214">
        <v>3113.0</v>
      </c>
      <c r="AZ32" s="278">
        <f t="shared" si="27"/>
        <v>77.4763564</v>
      </c>
      <c r="BA32" s="133" t="s">
        <v>110</v>
      </c>
    </row>
    <row r="33">
      <c r="A33" s="296" t="s">
        <v>560</v>
      </c>
      <c r="B33" s="218" t="s">
        <v>553</v>
      </c>
      <c r="C33" s="218" t="s">
        <v>595</v>
      </c>
      <c r="D33" s="218">
        <v>5026.0</v>
      </c>
      <c r="E33" s="282">
        <f t="shared" si="1"/>
        <v>97.15832206</v>
      </c>
      <c r="F33" s="217">
        <v>100.0</v>
      </c>
      <c r="G33" s="217">
        <v>88.0</v>
      </c>
      <c r="H33" s="217">
        <f t="shared" si="2"/>
        <v>88</v>
      </c>
      <c r="I33" s="291" t="s">
        <v>110</v>
      </c>
      <c r="J33" s="217">
        <f t="shared" si="3"/>
        <v>4926</v>
      </c>
      <c r="K33" s="217">
        <v>4437.0</v>
      </c>
      <c r="L33" s="285">
        <f t="shared" si="4"/>
        <v>90.07308161</v>
      </c>
      <c r="M33" s="292" t="s">
        <v>110</v>
      </c>
      <c r="N33" s="218">
        <v>4936.0</v>
      </c>
      <c r="O33" s="285">
        <f t="shared" si="5"/>
        <v>95.41851923</v>
      </c>
      <c r="P33" s="217">
        <v>100.0</v>
      </c>
      <c r="Q33" s="217">
        <v>86.0</v>
      </c>
      <c r="R33" s="217">
        <f t="shared" si="6"/>
        <v>86</v>
      </c>
      <c r="S33" s="291" t="s">
        <v>110</v>
      </c>
      <c r="T33" s="217">
        <f t="shared" si="7"/>
        <v>4836</v>
      </c>
      <c r="U33" s="217">
        <v>4195.0</v>
      </c>
      <c r="V33" s="285">
        <f t="shared" si="8"/>
        <v>86.745244</v>
      </c>
      <c r="W33" s="292" t="s">
        <v>110</v>
      </c>
      <c r="X33" s="218">
        <v>4527.0</v>
      </c>
      <c r="Y33" s="285">
        <f t="shared" si="9"/>
        <v>87.51208196</v>
      </c>
      <c r="Z33" s="218">
        <v>100.0</v>
      </c>
      <c r="AA33" s="218">
        <v>83.0</v>
      </c>
      <c r="AB33" s="218">
        <f t="shared" si="10"/>
        <v>83</v>
      </c>
      <c r="AC33" s="291" t="s">
        <v>110</v>
      </c>
      <c r="AD33" s="218">
        <f t="shared" si="11"/>
        <v>4427</v>
      </c>
      <c r="AE33" s="218">
        <v>3584.0</v>
      </c>
      <c r="AF33" s="285">
        <f t="shared" si="12"/>
        <v>80.9577592</v>
      </c>
      <c r="AG33" s="292" t="s">
        <v>110</v>
      </c>
      <c r="AH33" s="218">
        <v>4230.0</v>
      </c>
      <c r="AI33" s="285">
        <f t="shared" si="13"/>
        <v>81.77073265</v>
      </c>
      <c r="AJ33" s="218">
        <v>100.0</v>
      </c>
      <c r="AK33" s="218">
        <v>80.0</v>
      </c>
      <c r="AL33" s="218">
        <f t="shared" si="21"/>
        <v>80</v>
      </c>
      <c r="AM33" s="291" t="s">
        <v>110</v>
      </c>
      <c r="AN33" s="218">
        <f t="shared" si="22"/>
        <v>4130</v>
      </c>
      <c r="AO33" s="218">
        <v>3342.0</v>
      </c>
      <c r="AP33" s="285">
        <f t="shared" si="23"/>
        <v>80.92009685</v>
      </c>
      <c r="AQ33" s="292" t="s">
        <v>110</v>
      </c>
      <c r="AR33" s="218">
        <v>3897.0</v>
      </c>
      <c r="AS33" s="285">
        <f t="shared" si="24"/>
        <v>75.33346221</v>
      </c>
      <c r="AT33" s="218">
        <v>100.0</v>
      </c>
      <c r="AU33" s="218">
        <v>86.0</v>
      </c>
      <c r="AV33" s="218">
        <f t="shared" si="25"/>
        <v>86</v>
      </c>
      <c r="AW33" s="292" t="s">
        <v>110</v>
      </c>
      <c r="AX33" s="218">
        <f t="shared" si="26"/>
        <v>3797</v>
      </c>
      <c r="AY33" s="218">
        <v>3172.0</v>
      </c>
      <c r="AZ33" s="285">
        <f t="shared" si="27"/>
        <v>83.53963656</v>
      </c>
      <c r="BA33" s="292" t="s">
        <v>110</v>
      </c>
    </row>
    <row r="34">
      <c r="A34" s="295" t="s">
        <v>562</v>
      </c>
      <c r="B34" s="214" t="s">
        <v>548</v>
      </c>
      <c r="C34" s="214" t="s">
        <v>596</v>
      </c>
      <c r="D34" s="214">
        <v>4775.0</v>
      </c>
      <c r="E34" s="280">
        <f t="shared" si="1"/>
        <v>92.3062053</v>
      </c>
      <c r="F34" s="167">
        <v>100.0</v>
      </c>
      <c r="G34" s="167">
        <v>83.0</v>
      </c>
      <c r="H34" s="167">
        <f t="shared" si="2"/>
        <v>83</v>
      </c>
      <c r="I34" s="289" t="s">
        <v>110</v>
      </c>
      <c r="J34" s="167">
        <f t="shared" si="3"/>
        <v>4675</v>
      </c>
      <c r="K34" s="167">
        <v>3931.0</v>
      </c>
      <c r="L34" s="278">
        <f t="shared" si="4"/>
        <v>84.0855615</v>
      </c>
      <c r="M34" s="133" t="s">
        <v>110</v>
      </c>
      <c r="N34" s="214">
        <v>4524.0</v>
      </c>
      <c r="O34" s="278">
        <f t="shared" si="5"/>
        <v>87.45408854</v>
      </c>
      <c r="P34" s="167">
        <v>100.0</v>
      </c>
      <c r="Q34" s="167">
        <v>75.0</v>
      </c>
      <c r="R34" s="167">
        <f t="shared" si="6"/>
        <v>75</v>
      </c>
      <c r="S34" s="289" t="s">
        <v>110</v>
      </c>
      <c r="T34" s="167">
        <f t="shared" si="7"/>
        <v>4424</v>
      </c>
      <c r="U34" s="167">
        <v>3267.0</v>
      </c>
      <c r="V34" s="278">
        <f t="shared" si="8"/>
        <v>73.84719711</v>
      </c>
      <c r="W34" s="133" t="s">
        <v>110</v>
      </c>
      <c r="X34" s="214">
        <v>3520.0</v>
      </c>
      <c r="Y34" s="278">
        <f t="shared" si="9"/>
        <v>68.0456215</v>
      </c>
      <c r="Z34" s="214">
        <v>100.0</v>
      </c>
      <c r="AA34" s="214">
        <v>53.0</v>
      </c>
      <c r="AB34" s="214">
        <f t="shared" si="10"/>
        <v>53</v>
      </c>
      <c r="AC34" s="289" t="s">
        <v>110</v>
      </c>
      <c r="AD34" s="214">
        <f t="shared" si="11"/>
        <v>3420</v>
      </c>
      <c r="AE34" s="214">
        <v>1774.0</v>
      </c>
      <c r="AF34" s="278">
        <f t="shared" si="12"/>
        <v>51.87134503</v>
      </c>
      <c r="AG34" s="133" t="s">
        <v>110</v>
      </c>
      <c r="AH34" s="214">
        <v>2718.0</v>
      </c>
      <c r="AI34" s="278">
        <f t="shared" si="13"/>
        <v>52.54204523</v>
      </c>
      <c r="AJ34" s="214">
        <v>100.0</v>
      </c>
      <c r="AK34" s="214">
        <v>37.0</v>
      </c>
      <c r="AL34" s="214">
        <f t="shared" si="21"/>
        <v>37</v>
      </c>
      <c r="AM34" s="289" t="s">
        <v>110</v>
      </c>
      <c r="AN34" s="214">
        <f t="shared" si="22"/>
        <v>2618</v>
      </c>
      <c r="AO34" s="214">
        <v>1054.0</v>
      </c>
      <c r="AP34" s="278">
        <f t="shared" si="23"/>
        <v>40.25974026</v>
      </c>
      <c r="AQ34" s="133" t="s">
        <v>110</v>
      </c>
      <c r="AR34" s="214">
        <v>2125.0</v>
      </c>
      <c r="AS34" s="278">
        <f t="shared" si="24"/>
        <v>41.07867775</v>
      </c>
      <c r="AT34" s="214">
        <v>100.0</v>
      </c>
      <c r="AU34" s="214">
        <v>20.0</v>
      </c>
      <c r="AV34" s="214">
        <f t="shared" si="25"/>
        <v>20</v>
      </c>
      <c r="AW34" s="133" t="s">
        <v>110</v>
      </c>
      <c r="AX34" s="214">
        <f t="shared" si="26"/>
        <v>2025</v>
      </c>
      <c r="AY34" s="214">
        <v>449.0</v>
      </c>
      <c r="AZ34" s="278">
        <f t="shared" si="27"/>
        <v>22.17283951</v>
      </c>
      <c r="BA34" s="133" t="s">
        <v>110</v>
      </c>
    </row>
    <row r="35">
      <c r="A35" s="295" t="s">
        <v>566</v>
      </c>
      <c r="B35" s="214" t="s">
        <v>551</v>
      </c>
      <c r="C35" s="214" t="s">
        <v>596</v>
      </c>
      <c r="D35" s="214">
        <v>5019.0</v>
      </c>
      <c r="E35" s="280">
        <f t="shared" si="1"/>
        <v>97.02300406</v>
      </c>
      <c r="F35" s="167">
        <v>100.0</v>
      </c>
      <c r="G35" s="167">
        <v>83.0</v>
      </c>
      <c r="H35" s="167">
        <f t="shared" si="2"/>
        <v>83</v>
      </c>
      <c r="I35" s="289" t="s">
        <v>110</v>
      </c>
      <c r="J35" s="167">
        <f t="shared" si="3"/>
        <v>4919</v>
      </c>
      <c r="K35" s="167">
        <v>3992.0</v>
      </c>
      <c r="L35" s="278">
        <f t="shared" si="4"/>
        <v>81.15470624</v>
      </c>
      <c r="M35" s="133" t="s">
        <v>110</v>
      </c>
      <c r="N35" s="214">
        <v>4155.0</v>
      </c>
      <c r="O35" s="278">
        <f t="shared" si="5"/>
        <v>80.32089697</v>
      </c>
      <c r="P35" s="167">
        <v>100.0</v>
      </c>
      <c r="Q35" s="167">
        <v>70.0</v>
      </c>
      <c r="R35" s="167">
        <f t="shared" si="6"/>
        <v>70</v>
      </c>
      <c r="S35" s="289" t="s">
        <v>110</v>
      </c>
      <c r="T35" s="167">
        <f t="shared" si="7"/>
        <v>4055</v>
      </c>
      <c r="U35" s="167">
        <v>2918.0</v>
      </c>
      <c r="V35" s="278">
        <f t="shared" si="8"/>
        <v>71.96054254</v>
      </c>
      <c r="W35" s="133" t="s">
        <v>110</v>
      </c>
      <c r="X35" s="214">
        <v>3431.0</v>
      </c>
      <c r="Y35" s="278">
        <f t="shared" si="9"/>
        <v>66.32514982</v>
      </c>
      <c r="Z35" s="214">
        <v>100.0</v>
      </c>
      <c r="AA35" s="214">
        <v>71.0</v>
      </c>
      <c r="AB35" s="214">
        <f t="shared" si="10"/>
        <v>71</v>
      </c>
      <c r="AC35" s="289" t="s">
        <v>110</v>
      </c>
      <c r="AD35" s="214">
        <f t="shared" si="11"/>
        <v>3331</v>
      </c>
      <c r="AE35" s="214">
        <v>2343.0</v>
      </c>
      <c r="AF35" s="278">
        <f t="shared" si="12"/>
        <v>70.33923747</v>
      </c>
      <c r="AG35" s="133" t="s">
        <v>110</v>
      </c>
      <c r="AH35" s="214">
        <v>2634.0</v>
      </c>
      <c r="AI35" s="278">
        <f t="shared" si="13"/>
        <v>50.91822927</v>
      </c>
      <c r="AJ35" s="214">
        <v>100.0</v>
      </c>
      <c r="AK35" s="214">
        <v>42.0</v>
      </c>
      <c r="AL35" s="214">
        <f t="shared" si="21"/>
        <v>42</v>
      </c>
      <c r="AM35" s="289" t="s">
        <v>110</v>
      </c>
      <c r="AN35" s="214">
        <f t="shared" si="22"/>
        <v>2534</v>
      </c>
      <c r="AO35" s="214">
        <v>1117.0</v>
      </c>
      <c r="AP35" s="278">
        <f t="shared" si="23"/>
        <v>44.08050513</v>
      </c>
      <c r="AQ35" s="133" t="s">
        <v>110</v>
      </c>
      <c r="AR35" s="214">
        <v>2001.0</v>
      </c>
      <c r="AS35" s="278">
        <f t="shared" si="24"/>
        <v>38.68161608</v>
      </c>
      <c r="AT35" s="214">
        <v>100.0</v>
      </c>
      <c r="AU35" s="214">
        <v>23.0</v>
      </c>
      <c r="AV35" s="214">
        <f t="shared" si="25"/>
        <v>23</v>
      </c>
      <c r="AW35" s="133" t="s">
        <v>110</v>
      </c>
      <c r="AX35" s="214">
        <f t="shared" si="26"/>
        <v>1901</v>
      </c>
      <c r="AY35" s="214">
        <v>405.0</v>
      </c>
      <c r="AZ35" s="278">
        <f t="shared" si="27"/>
        <v>21.30457654</v>
      </c>
      <c r="BA35" s="133" t="s">
        <v>110</v>
      </c>
    </row>
    <row r="36">
      <c r="A36" s="296" t="s">
        <v>567</v>
      </c>
      <c r="B36" s="218" t="s">
        <v>553</v>
      </c>
      <c r="C36" s="218" t="s">
        <v>596</v>
      </c>
      <c r="D36" s="218">
        <v>4828.0</v>
      </c>
      <c r="E36" s="282">
        <f t="shared" si="1"/>
        <v>93.33075585</v>
      </c>
      <c r="F36" s="217">
        <v>100.0</v>
      </c>
      <c r="G36" s="217">
        <v>76.0</v>
      </c>
      <c r="H36" s="217">
        <f t="shared" si="2"/>
        <v>76</v>
      </c>
      <c r="I36" s="291" t="s">
        <v>110</v>
      </c>
      <c r="J36" s="217">
        <f t="shared" si="3"/>
        <v>4728</v>
      </c>
      <c r="K36" s="217">
        <v>3659.0</v>
      </c>
      <c r="L36" s="285">
        <f t="shared" si="4"/>
        <v>77.39001692</v>
      </c>
      <c r="M36" s="292" t="s">
        <v>110</v>
      </c>
      <c r="N36" s="218">
        <v>3938.0</v>
      </c>
      <c r="O36" s="285">
        <f t="shared" si="5"/>
        <v>76.12603905</v>
      </c>
      <c r="P36" s="217">
        <v>100.0</v>
      </c>
      <c r="Q36" s="217">
        <v>64.0</v>
      </c>
      <c r="R36" s="217">
        <f t="shared" si="6"/>
        <v>64</v>
      </c>
      <c r="S36" s="291" t="s">
        <v>110</v>
      </c>
      <c r="T36" s="217">
        <f t="shared" si="7"/>
        <v>3838</v>
      </c>
      <c r="U36" s="217">
        <v>2529.0</v>
      </c>
      <c r="V36" s="285">
        <f t="shared" si="8"/>
        <v>65.89369463</v>
      </c>
      <c r="W36" s="292" t="s">
        <v>110</v>
      </c>
      <c r="X36" s="218">
        <v>3769.0</v>
      </c>
      <c r="Y36" s="285">
        <f t="shared" si="9"/>
        <v>72.85907597</v>
      </c>
      <c r="Z36" s="218">
        <v>100.0</v>
      </c>
      <c r="AA36" s="218">
        <v>47.0</v>
      </c>
      <c r="AB36" s="218">
        <f t="shared" si="10"/>
        <v>47</v>
      </c>
      <c r="AC36" s="291" t="s">
        <v>110</v>
      </c>
      <c r="AD36" s="218">
        <f t="shared" si="11"/>
        <v>3669</v>
      </c>
      <c r="AE36" s="218">
        <v>1720.0</v>
      </c>
      <c r="AF36" s="285">
        <f t="shared" si="12"/>
        <v>46.87925865</v>
      </c>
      <c r="AG36" s="292" t="s">
        <v>110</v>
      </c>
      <c r="AH36" s="218">
        <v>2513.0</v>
      </c>
      <c r="AI36" s="285">
        <f t="shared" si="13"/>
        <v>48.57916103</v>
      </c>
      <c r="AJ36" s="218">
        <v>100.0</v>
      </c>
      <c r="AK36" s="218">
        <v>31.0</v>
      </c>
      <c r="AL36" s="218">
        <f t="shared" si="21"/>
        <v>31</v>
      </c>
      <c r="AM36" s="291" t="s">
        <v>110</v>
      </c>
      <c r="AN36" s="218">
        <f t="shared" si="22"/>
        <v>2413</v>
      </c>
      <c r="AO36" s="218">
        <v>769.0</v>
      </c>
      <c r="AP36" s="285">
        <f t="shared" si="23"/>
        <v>31.86904269</v>
      </c>
      <c r="AQ36" s="292" t="s">
        <v>110</v>
      </c>
      <c r="AR36" s="218">
        <v>1490.0</v>
      </c>
      <c r="AS36" s="285">
        <f t="shared" si="24"/>
        <v>28.80340228</v>
      </c>
      <c r="AT36" s="218">
        <v>100.0</v>
      </c>
      <c r="AU36" s="218">
        <v>25.0</v>
      </c>
      <c r="AV36" s="218">
        <f t="shared" si="25"/>
        <v>25</v>
      </c>
      <c r="AW36" s="292" t="s">
        <v>110</v>
      </c>
      <c r="AX36" s="218">
        <f t="shared" si="26"/>
        <v>1390</v>
      </c>
      <c r="AY36" s="218">
        <v>351.0</v>
      </c>
      <c r="AZ36" s="285">
        <f t="shared" si="27"/>
        <v>25.25179856</v>
      </c>
      <c r="BA36" s="292" t="s">
        <v>110</v>
      </c>
    </row>
    <row r="37">
      <c r="A37" s="295" t="s">
        <v>568</v>
      </c>
      <c r="B37" s="214" t="s">
        <v>548</v>
      </c>
      <c r="C37" s="214" t="s">
        <v>597</v>
      </c>
      <c r="D37" s="214">
        <v>4496.0</v>
      </c>
      <c r="E37" s="280">
        <f t="shared" si="1"/>
        <v>86.91281655</v>
      </c>
      <c r="F37" s="167">
        <v>100.0</v>
      </c>
      <c r="G37" s="167">
        <v>77.0</v>
      </c>
      <c r="H37" s="167">
        <f t="shared" si="2"/>
        <v>77</v>
      </c>
      <c r="I37" s="289" t="s">
        <v>110</v>
      </c>
      <c r="J37" s="167">
        <f t="shared" si="3"/>
        <v>4396</v>
      </c>
      <c r="K37" s="167">
        <v>3340.0</v>
      </c>
      <c r="L37" s="278">
        <f t="shared" si="4"/>
        <v>75.97816197</v>
      </c>
      <c r="M37" s="133" t="s">
        <v>110</v>
      </c>
      <c r="N37" s="214">
        <v>3785.0</v>
      </c>
      <c r="O37" s="278">
        <f t="shared" si="5"/>
        <v>73.16837425</v>
      </c>
      <c r="P37" s="167">
        <v>100.0</v>
      </c>
      <c r="Q37" s="167">
        <v>51.0</v>
      </c>
      <c r="R37" s="167">
        <f t="shared" si="6"/>
        <v>51</v>
      </c>
      <c r="S37" s="289" t="s">
        <v>110</v>
      </c>
      <c r="T37" s="167">
        <f t="shared" si="7"/>
        <v>3685</v>
      </c>
      <c r="U37" s="167">
        <v>2054.0</v>
      </c>
      <c r="V37" s="278">
        <f t="shared" si="8"/>
        <v>55.7394844</v>
      </c>
      <c r="W37" s="133" t="s">
        <v>110</v>
      </c>
      <c r="X37" s="214">
        <v>2418.0</v>
      </c>
      <c r="Y37" s="278">
        <f t="shared" si="9"/>
        <v>46.74270249</v>
      </c>
      <c r="Z37" s="214">
        <v>100.0</v>
      </c>
      <c r="AA37" s="214">
        <v>45.0</v>
      </c>
      <c r="AB37" s="214">
        <f t="shared" si="10"/>
        <v>45</v>
      </c>
      <c r="AC37" s="289" t="s">
        <v>110</v>
      </c>
      <c r="AD37" s="214">
        <f t="shared" si="11"/>
        <v>2318</v>
      </c>
      <c r="AE37" s="214">
        <v>1060.0</v>
      </c>
      <c r="AF37" s="278">
        <f t="shared" si="12"/>
        <v>45.72907679</v>
      </c>
      <c r="AG37" s="133" t="s">
        <v>110</v>
      </c>
      <c r="AH37" s="214">
        <v>1322.0</v>
      </c>
      <c r="AI37" s="278">
        <f t="shared" si="13"/>
        <v>25.55577035</v>
      </c>
      <c r="AJ37" s="214">
        <v>100.0</v>
      </c>
      <c r="AK37" s="214">
        <v>3.0</v>
      </c>
      <c r="AL37" s="214">
        <f t="shared" si="21"/>
        <v>3</v>
      </c>
      <c r="AM37" s="289" t="s">
        <v>110</v>
      </c>
      <c r="AN37" s="214">
        <f t="shared" si="22"/>
        <v>1222</v>
      </c>
      <c r="AO37" s="214">
        <v>58.0</v>
      </c>
      <c r="AP37" s="278">
        <f t="shared" si="23"/>
        <v>4.746317512</v>
      </c>
      <c r="AQ37" s="133" t="s">
        <v>110</v>
      </c>
      <c r="AR37" s="214">
        <v>83.0</v>
      </c>
      <c r="AS37" s="278">
        <f t="shared" si="24"/>
        <v>1.604484825</v>
      </c>
      <c r="AT37" s="214">
        <v>83.0</v>
      </c>
      <c r="AU37" s="214">
        <v>0.0</v>
      </c>
      <c r="AV37" s="214">
        <f t="shared" si="25"/>
        <v>0</v>
      </c>
      <c r="AW37" s="133" t="s">
        <v>110</v>
      </c>
      <c r="AX37" s="214">
        <f t="shared" si="26"/>
        <v>0</v>
      </c>
      <c r="AY37" s="214">
        <v>0.0</v>
      </c>
      <c r="AZ37" s="278">
        <v>0.0</v>
      </c>
      <c r="BA37" s="133" t="s">
        <v>110</v>
      </c>
    </row>
    <row r="38">
      <c r="A38" s="295" t="s">
        <v>570</v>
      </c>
      <c r="B38" s="214" t="s">
        <v>551</v>
      </c>
      <c r="C38" s="214" t="s">
        <v>597</v>
      </c>
      <c r="D38" s="214">
        <v>4162.0</v>
      </c>
      <c r="E38" s="280">
        <f t="shared" si="1"/>
        <v>80.45621496</v>
      </c>
      <c r="F38" s="167">
        <v>100.0</v>
      </c>
      <c r="G38" s="167">
        <v>62.0</v>
      </c>
      <c r="H38" s="167">
        <f t="shared" si="2"/>
        <v>62</v>
      </c>
      <c r="I38" s="289" t="s">
        <v>110</v>
      </c>
      <c r="J38" s="167">
        <f t="shared" si="3"/>
        <v>4062</v>
      </c>
      <c r="K38" s="167">
        <v>2594.0</v>
      </c>
      <c r="L38" s="278">
        <f t="shared" si="4"/>
        <v>63.86016741</v>
      </c>
      <c r="M38" s="133" t="s">
        <v>110</v>
      </c>
      <c r="N38" s="214">
        <v>3108.0</v>
      </c>
      <c r="O38" s="278">
        <f t="shared" si="5"/>
        <v>60.0811908</v>
      </c>
      <c r="P38" s="167">
        <v>100.0</v>
      </c>
      <c r="Q38" s="167">
        <v>39.0</v>
      </c>
      <c r="R38" s="167">
        <f t="shared" si="6"/>
        <v>39</v>
      </c>
      <c r="S38" s="289" t="s">
        <v>110</v>
      </c>
      <c r="T38" s="167">
        <f t="shared" si="7"/>
        <v>3008</v>
      </c>
      <c r="U38" s="167">
        <v>1116.0</v>
      </c>
      <c r="V38" s="278">
        <f t="shared" si="8"/>
        <v>37.10106383</v>
      </c>
      <c r="W38" s="133" t="s">
        <v>110</v>
      </c>
      <c r="X38" s="214">
        <v>2022.0</v>
      </c>
      <c r="Y38" s="278">
        <f t="shared" si="9"/>
        <v>39.08757008</v>
      </c>
      <c r="Z38" s="214">
        <v>100.0</v>
      </c>
      <c r="AA38" s="214">
        <v>29.0</v>
      </c>
      <c r="AB38" s="214">
        <f t="shared" si="10"/>
        <v>29</v>
      </c>
      <c r="AC38" s="289" t="s">
        <v>110</v>
      </c>
      <c r="AD38" s="214">
        <f t="shared" si="11"/>
        <v>1922</v>
      </c>
      <c r="AE38" s="214">
        <v>512.0</v>
      </c>
      <c r="AF38" s="278">
        <f t="shared" si="12"/>
        <v>26.63891779</v>
      </c>
      <c r="AG38" s="133" t="s">
        <v>110</v>
      </c>
      <c r="AH38" s="214">
        <v>1473.0</v>
      </c>
      <c r="AI38" s="278">
        <f t="shared" si="13"/>
        <v>28.47477286</v>
      </c>
      <c r="AJ38" s="214">
        <v>100.0</v>
      </c>
      <c r="AK38" s="214">
        <v>9.0</v>
      </c>
      <c r="AL38" s="214">
        <f t="shared" si="21"/>
        <v>9</v>
      </c>
      <c r="AM38" s="289" t="s">
        <v>110</v>
      </c>
      <c r="AN38" s="214">
        <f t="shared" si="22"/>
        <v>1373</v>
      </c>
      <c r="AO38" s="214">
        <v>136.0</v>
      </c>
      <c r="AP38" s="278">
        <f t="shared" si="23"/>
        <v>9.905316824</v>
      </c>
      <c r="AQ38" s="133" t="s">
        <v>110</v>
      </c>
      <c r="AR38" s="214">
        <v>214.0</v>
      </c>
      <c r="AS38" s="278">
        <f t="shared" si="24"/>
        <v>4.136864489</v>
      </c>
      <c r="AT38" s="214">
        <v>0.0</v>
      </c>
      <c r="AU38" s="214">
        <v>0.0</v>
      </c>
      <c r="AV38" s="214">
        <v>0.0</v>
      </c>
      <c r="AW38" s="133" t="s">
        <v>110</v>
      </c>
      <c r="AX38" s="214">
        <f t="shared" si="26"/>
        <v>214</v>
      </c>
      <c r="AY38" s="214">
        <v>0.0</v>
      </c>
      <c r="AZ38" s="278">
        <f>(AY38/AX38)*100</f>
        <v>0</v>
      </c>
      <c r="BA38" s="133" t="s">
        <v>110</v>
      </c>
    </row>
    <row r="39">
      <c r="A39" s="296" t="s">
        <v>573</v>
      </c>
      <c r="B39" s="218" t="s">
        <v>553</v>
      </c>
      <c r="C39" s="218" t="s">
        <v>597</v>
      </c>
      <c r="D39" s="218">
        <v>4237.0</v>
      </c>
      <c r="E39" s="282">
        <f t="shared" si="1"/>
        <v>81.90605065</v>
      </c>
      <c r="F39" s="217">
        <v>100.0</v>
      </c>
      <c r="G39" s="217">
        <v>75.0</v>
      </c>
      <c r="H39" s="217">
        <f t="shared" si="2"/>
        <v>75</v>
      </c>
      <c r="I39" s="291" t="s">
        <v>110</v>
      </c>
      <c r="J39" s="217">
        <f t="shared" si="3"/>
        <v>4137</v>
      </c>
      <c r="K39" s="217">
        <v>3137.0</v>
      </c>
      <c r="L39" s="285">
        <f t="shared" si="4"/>
        <v>75.82789461</v>
      </c>
      <c r="M39" s="292" t="s">
        <v>110</v>
      </c>
      <c r="N39" s="218">
        <v>3210.0</v>
      </c>
      <c r="O39" s="285">
        <f t="shared" si="5"/>
        <v>62.05296733</v>
      </c>
      <c r="P39" s="217">
        <v>100.0</v>
      </c>
      <c r="Q39" s="217">
        <v>77.0</v>
      </c>
      <c r="R39" s="217">
        <f t="shared" si="6"/>
        <v>77</v>
      </c>
      <c r="S39" s="291" t="s">
        <v>110</v>
      </c>
      <c r="T39" s="217">
        <f t="shared" si="7"/>
        <v>3110</v>
      </c>
      <c r="U39" s="217">
        <v>2427.0</v>
      </c>
      <c r="V39" s="285">
        <f t="shared" si="8"/>
        <v>78.03858521</v>
      </c>
      <c r="W39" s="292" t="s">
        <v>110</v>
      </c>
      <c r="X39" s="218">
        <v>1974.0</v>
      </c>
      <c r="Y39" s="285">
        <f t="shared" si="9"/>
        <v>38.15967524</v>
      </c>
      <c r="Z39" s="218">
        <v>100.0</v>
      </c>
      <c r="AA39" s="218">
        <v>16.0</v>
      </c>
      <c r="AB39" s="218">
        <f t="shared" si="10"/>
        <v>16</v>
      </c>
      <c r="AC39" s="291" t="s">
        <v>110</v>
      </c>
      <c r="AD39" s="218">
        <f t="shared" si="11"/>
        <v>1874</v>
      </c>
      <c r="AE39" s="218">
        <v>315.0</v>
      </c>
      <c r="AF39" s="285">
        <f t="shared" si="12"/>
        <v>16.80896478</v>
      </c>
      <c r="AG39" s="292" t="s">
        <v>110</v>
      </c>
      <c r="AH39" s="218">
        <v>1026.0</v>
      </c>
      <c r="AI39" s="285">
        <f t="shared" si="13"/>
        <v>19.83375217</v>
      </c>
      <c r="AJ39" s="218">
        <v>100.0</v>
      </c>
      <c r="AK39" s="218">
        <v>0.0</v>
      </c>
      <c r="AL39" s="218">
        <f t="shared" si="21"/>
        <v>0</v>
      </c>
      <c r="AM39" s="291" t="s">
        <v>110</v>
      </c>
      <c r="AN39" s="218">
        <f t="shared" si="22"/>
        <v>926</v>
      </c>
      <c r="AO39" s="218">
        <v>0.0</v>
      </c>
      <c r="AP39" s="285">
        <f t="shared" si="23"/>
        <v>0</v>
      </c>
      <c r="AQ39" s="292" t="s">
        <v>110</v>
      </c>
      <c r="AR39" s="218">
        <v>0.0</v>
      </c>
      <c r="AS39" s="285">
        <f t="shared" si="24"/>
        <v>0</v>
      </c>
      <c r="AT39" s="218" t="s">
        <v>463</v>
      </c>
      <c r="AU39" s="218" t="s">
        <v>463</v>
      </c>
      <c r="AV39" s="218">
        <v>0.0</v>
      </c>
      <c r="AW39" s="218" t="s">
        <v>463</v>
      </c>
      <c r="AX39" s="218" t="s">
        <v>463</v>
      </c>
      <c r="AY39" s="218" t="s">
        <v>463</v>
      </c>
      <c r="AZ39" s="285">
        <v>0.0</v>
      </c>
      <c r="BA39" s="298" t="s">
        <v>463</v>
      </c>
    </row>
    <row r="40">
      <c r="A40" s="295" t="s">
        <v>574</v>
      </c>
      <c r="B40" s="214" t="s">
        <v>548</v>
      </c>
      <c r="C40" s="214" t="s">
        <v>598</v>
      </c>
      <c r="D40" s="214">
        <v>4179.0</v>
      </c>
      <c r="E40" s="280">
        <f t="shared" si="1"/>
        <v>80.78484438</v>
      </c>
      <c r="F40" s="167">
        <v>100.0</v>
      </c>
      <c r="G40" s="167">
        <v>47.0</v>
      </c>
      <c r="H40" s="167">
        <f t="shared" si="2"/>
        <v>47</v>
      </c>
      <c r="I40" s="289" t="s">
        <v>110</v>
      </c>
      <c r="J40" s="167">
        <f t="shared" si="3"/>
        <v>4079</v>
      </c>
      <c r="K40" s="167">
        <v>1981.0</v>
      </c>
      <c r="L40" s="278">
        <f t="shared" si="4"/>
        <v>48.56582496</v>
      </c>
      <c r="M40" s="133" t="s">
        <v>110</v>
      </c>
      <c r="N40" s="214">
        <v>2273.0</v>
      </c>
      <c r="O40" s="278">
        <f t="shared" si="5"/>
        <v>43.93968684</v>
      </c>
      <c r="P40" s="167">
        <v>100.0</v>
      </c>
      <c r="Q40" s="167">
        <v>18.0</v>
      </c>
      <c r="R40" s="167">
        <f t="shared" si="6"/>
        <v>18</v>
      </c>
      <c r="S40" s="289" t="s">
        <v>110</v>
      </c>
      <c r="T40" s="167">
        <f t="shared" si="7"/>
        <v>2173</v>
      </c>
      <c r="U40" s="167">
        <v>381.0</v>
      </c>
      <c r="V40" s="278">
        <f t="shared" si="8"/>
        <v>17.53336401</v>
      </c>
      <c r="W40" s="133" t="s">
        <v>110</v>
      </c>
      <c r="X40" s="214">
        <v>818.0</v>
      </c>
      <c r="Y40" s="278">
        <f t="shared" si="9"/>
        <v>15.81287454</v>
      </c>
      <c r="Z40" s="214">
        <v>100.0</v>
      </c>
      <c r="AA40" s="214">
        <v>0.0</v>
      </c>
      <c r="AB40" s="214">
        <f t="shared" si="10"/>
        <v>0</v>
      </c>
      <c r="AC40" s="289" t="s">
        <v>110</v>
      </c>
      <c r="AD40" s="214">
        <f t="shared" si="11"/>
        <v>718</v>
      </c>
      <c r="AE40" s="214">
        <v>0.0</v>
      </c>
      <c r="AF40" s="278">
        <f t="shared" si="12"/>
        <v>0</v>
      </c>
      <c r="AG40" s="133" t="s">
        <v>110</v>
      </c>
      <c r="AH40" s="214">
        <v>0.0</v>
      </c>
      <c r="AI40" s="278">
        <f t="shared" si="13"/>
        <v>0</v>
      </c>
      <c r="AJ40" s="214">
        <v>0.0</v>
      </c>
      <c r="AK40" s="214">
        <v>0.0</v>
      </c>
      <c r="AL40" s="214">
        <v>0.0</v>
      </c>
      <c r="AM40" s="167" t="s">
        <v>463</v>
      </c>
      <c r="AN40" s="214">
        <v>0.0</v>
      </c>
      <c r="AO40" s="214">
        <v>0.0</v>
      </c>
      <c r="AP40" s="278">
        <v>0.0</v>
      </c>
      <c r="AQ40" s="169" t="s">
        <v>463</v>
      </c>
      <c r="AR40" s="214">
        <v>0.0</v>
      </c>
      <c r="AS40" s="278">
        <f t="shared" si="24"/>
        <v>0</v>
      </c>
      <c r="AT40" s="214" t="s">
        <v>463</v>
      </c>
      <c r="AU40" s="214" t="s">
        <v>463</v>
      </c>
      <c r="AV40" s="214">
        <v>0.0</v>
      </c>
      <c r="AW40" s="214" t="s">
        <v>463</v>
      </c>
      <c r="AX40" s="214" t="s">
        <v>463</v>
      </c>
      <c r="AY40" s="214" t="s">
        <v>463</v>
      </c>
      <c r="AZ40" s="278">
        <v>0.0</v>
      </c>
      <c r="BA40" s="169" t="s">
        <v>463</v>
      </c>
    </row>
    <row r="41">
      <c r="A41" s="295" t="s">
        <v>576</v>
      </c>
      <c r="B41" s="214" t="s">
        <v>551</v>
      </c>
      <c r="C41" s="214" t="s">
        <v>598</v>
      </c>
      <c r="D41" s="214">
        <v>4218.0</v>
      </c>
      <c r="E41" s="280">
        <f t="shared" si="1"/>
        <v>81.53875894</v>
      </c>
      <c r="F41" s="167">
        <v>100.0</v>
      </c>
      <c r="G41" s="167">
        <v>39.0</v>
      </c>
      <c r="H41" s="167">
        <f t="shared" si="2"/>
        <v>39</v>
      </c>
      <c r="I41" s="289" t="s">
        <v>110</v>
      </c>
      <c r="J41" s="167">
        <f t="shared" si="3"/>
        <v>4118</v>
      </c>
      <c r="K41" s="167">
        <v>1689.0</v>
      </c>
      <c r="L41" s="278">
        <f t="shared" si="4"/>
        <v>41.01505585</v>
      </c>
      <c r="M41" s="133" t="s">
        <v>110</v>
      </c>
      <c r="N41" s="214">
        <v>2014.0</v>
      </c>
      <c r="O41" s="278">
        <f t="shared" si="5"/>
        <v>38.93292094</v>
      </c>
      <c r="P41" s="167">
        <v>100.0</v>
      </c>
      <c r="Q41" s="167">
        <v>15.0</v>
      </c>
      <c r="R41" s="167">
        <f t="shared" si="6"/>
        <v>15</v>
      </c>
      <c r="S41" s="289" t="s">
        <v>110</v>
      </c>
      <c r="T41" s="167">
        <f t="shared" si="7"/>
        <v>1914</v>
      </c>
      <c r="U41" s="167">
        <v>259.0</v>
      </c>
      <c r="V41" s="278">
        <f t="shared" si="8"/>
        <v>13.53187043</v>
      </c>
      <c r="W41" s="133" t="s">
        <v>110</v>
      </c>
      <c r="X41" s="214">
        <v>629.0</v>
      </c>
      <c r="Y41" s="278">
        <f t="shared" si="9"/>
        <v>12.15928861</v>
      </c>
      <c r="Z41" s="214">
        <v>100.0</v>
      </c>
      <c r="AA41" s="214">
        <v>0.0</v>
      </c>
      <c r="AB41" s="214">
        <f t="shared" si="10"/>
        <v>0</v>
      </c>
      <c r="AC41" s="289" t="s">
        <v>110</v>
      </c>
      <c r="AD41" s="214">
        <f t="shared" si="11"/>
        <v>529</v>
      </c>
      <c r="AE41" s="214">
        <v>5.0</v>
      </c>
      <c r="AF41" s="278">
        <f t="shared" si="12"/>
        <v>0.9451795841</v>
      </c>
      <c r="AG41" s="133" t="s">
        <v>110</v>
      </c>
      <c r="AH41" s="214">
        <v>0.0</v>
      </c>
      <c r="AI41" s="278">
        <f t="shared" si="13"/>
        <v>0</v>
      </c>
      <c r="AJ41" s="214">
        <v>0.0</v>
      </c>
      <c r="AK41" s="214">
        <v>0.0</v>
      </c>
      <c r="AL41" s="214">
        <v>0.0</v>
      </c>
      <c r="AM41" s="167" t="s">
        <v>463</v>
      </c>
      <c r="AN41" s="214">
        <v>0.0</v>
      </c>
      <c r="AO41" s="214">
        <v>0.0</v>
      </c>
      <c r="AP41" s="278">
        <v>0.0</v>
      </c>
      <c r="AQ41" s="169" t="s">
        <v>463</v>
      </c>
      <c r="AR41" s="214">
        <v>0.0</v>
      </c>
      <c r="AS41" s="278">
        <f t="shared" si="24"/>
        <v>0</v>
      </c>
      <c r="AT41" s="214" t="s">
        <v>463</v>
      </c>
      <c r="AU41" s="214" t="s">
        <v>463</v>
      </c>
      <c r="AV41" s="214">
        <v>0.0</v>
      </c>
      <c r="AW41" s="214" t="s">
        <v>463</v>
      </c>
      <c r="AX41" s="214" t="s">
        <v>463</v>
      </c>
      <c r="AY41" s="214" t="s">
        <v>463</v>
      </c>
      <c r="AZ41" s="278">
        <v>0.0</v>
      </c>
      <c r="BA41" s="169" t="s">
        <v>463</v>
      </c>
    </row>
    <row r="42">
      <c r="A42" s="296" t="s">
        <v>577</v>
      </c>
      <c r="B42" s="218" t="s">
        <v>553</v>
      </c>
      <c r="C42" s="218" t="s">
        <v>598</v>
      </c>
      <c r="D42" s="218">
        <v>3970.0</v>
      </c>
      <c r="E42" s="282">
        <f t="shared" si="1"/>
        <v>76.74463561</v>
      </c>
      <c r="F42" s="217">
        <v>100.0</v>
      </c>
      <c r="G42" s="217">
        <v>59.0</v>
      </c>
      <c r="H42" s="217">
        <f t="shared" si="2"/>
        <v>59</v>
      </c>
      <c r="I42" s="291" t="s">
        <v>110</v>
      </c>
      <c r="J42" s="217">
        <f t="shared" si="3"/>
        <v>3870</v>
      </c>
      <c r="K42" s="217">
        <v>2234.0</v>
      </c>
      <c r="L42" s="285">
        <f t="shared" si="4"/>
        <v>57.72609819</v>
      </c>
      <c r="M42" s="292" t="s">
        <v>110</v>
      </c>
      <c r="N42" s="218">
        <v>2875.0</v>
      </c>
      <c r="O42" s="285">
        <f t="shared" si="5"/>
        <v>55.5770346</v>
      </c>
      <c r="P42" s="217">
        <v>100.0</v>
      </c>
      <c r="Q42" s="217">
        <v>31.0</v>
      </c>
      <c r="R42" s="217">
        <f t="shared" si="6"/>
        <v>31</v>
      </c>
      <c r="S42" s="291" t="s">
        <v>110</v>
      </c>
      <c r="T42" s="217">
        <f t="shared" si="7"/>
        <v>2775</v>
      </c>
      <c r="U42" s="217">
        <v>893.0</v>
      </c>
      <c r="V42" s="285">
        <f t="shared" si="8"/>
        <v>32.18018018</v>
      </c>
      <c r="W42" s="292" t="s">
        <v>110</v>
      </c>
      <c r="X42" s="218">
        <v>1677.0</v>
      </c>
      <c r="Y42" s="285">
        <f t="shared" si="9"/>
        <v>32.41832592</v>
      </c>
      <c r="Z42" s="218">
        <v>100.0</v>
      </c>
      <c r="AA42" s="218">
        <v>11.0</v>
      </c>
      <c r="AB42" s="218">
        <f t="shared" si="10"/>
        <v>11</v>
      </c>
      <c r="AC42" s="291" t="s">
        <v>110</v>
      </c>
      <c r="AD42" s="218">
        <f t="shared" si="11"/>
        <v>1577</v>
      </c>
      <c r="AE42" s="218">
        <v>195.0</v>
      </c>
      <c r="AF42" s="285">
        <f t="shared" si="12"/>
        <v>12.36525048</v>
      </c>
      <c r="AG42" s="292" t="s">
        <v>110</v>
      </c>
      <c r="AH42" s="218">
        <v>924.0</v>
      </c>
      <c r="AI42" s="285">
        <f t="shared" si="13"/>
        <v>17.86197564</v>
      </c>
      <c r="AJ42" s="218">
        <v>100.0</v>
      </c>
      <c r="AK42" s="218">
        <v>0.0</v>
      </c>
      <c r="AL42" s="218">
        <f>(AK42/AJ42)*100</f>
        <v>0</v>
      </c>
      <c r="AM42" s="291" t="s">
        <v>110</v>
      </c>
      <c r="AN42" s="218">
        <f>AH42-AJ42</f>
        <v>824</v>
      </c>
      <c r="AO42" s="218">
        <v>0.0</v>
      </c>
      <c r="AP42" s="285">
        <f>(AO42/AN42)*100</f>
        <v>0</v>
      </c>
      <c r="AQ42" s="292" t="s">
        <v>110</v>
      </c>
      <c r="AR42" s="218">
        <v>104.0</v>
      </c>
      <c r="AS42" s="285">
        <f t="shared" si="24"/>
        <v>2.010438817</v>
      </c>
      <c r="AT42" s="218">
        <v>100.0</v>
      </c>
      <c r="AU42" s="218" t="s">
        <v>463</v>
      </c>
      <c r="AV42" s="218">
        <v>0.0</v>
      </c>
      <c r="AW42" s="218" t="s">
        <v>463</v>
      </c>
      <c r="AX42" s="218" t="s">
        <v>463</v>
      </c>
      <c r="AY42" s="218" t="s">
        <v>463</v>
      </c>
      <c r="AZ42" s="299">
        <v>0.0</v>
      </c>
      <c r="BA42" s="298" t="s">
        <v>463</v>
      </c>
    </row>
    <row r="4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row>
    <row r="44">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row>
    <row r="4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row>
    <row r="46">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row>
    <row r="47">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row>
    <row r="48">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row>
    <row r="49">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row>
    <row r="50">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row>
    <row r="5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row>
    <row r="5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row>
    <row r="5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row>
    <row r="54">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row>
    <row r="5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row>
    <row r="56">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row>
    <row r="57">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row>
    <row r="58">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row>
    <row r="59">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row>
    <row r="60">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row>
    <row r="6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row>
    <row r="6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row>
    <row r="6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row>
    <row r="64">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row>
    <row r="6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row>
    <row r="66">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row>
    <row r="67">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row>
    <row r="68">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row>
    <row r="69">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row>
    <row r="70">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row>
    <row r="7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row>
    <row r="7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row>
    <row r="7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row>
    <row r="74">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row>
    <row r="7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row>
    <row r="76">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row>
    <row r="77">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row>
    <row r="78">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row>
    <row r="79">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row>
    <row r="80">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row>
    <row r="8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row>
    <row r="8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row>
    <row r="8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row>
    <row r="84">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row>
    <row r="8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row>
    <row r="86">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row>
    <row r="87">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row>
    <row r="88">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row>
    <row r="89">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row>
    <row r="90">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row>
    <row r="9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row>
    <row r="9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row>
    <row r="9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row>
    <row r="94">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row>
    <row r="9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row>
    <row r="96">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row>
    <row r="97">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row>
    <row r="98">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row>
    <row r="99">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row>
  </sheetData>
  <mergeCells count="8">
    <mergeCell ref="A2:A3"/>
    <mergeCell ref="B2:B3"/>
    <mergeCell ref="C2:C3"/>
    <mergeCell ref="D2:M2"/>
    <mergeCell ref="N2:W2"/>
    <mergeCell ref="X2:AG2"/>
    <mergeCell ref="AH2:AQ2"/>
    <mergeCell ref="AR2:BA2"/>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2023-03-16T22:41:52Z</dcterms:created>
  <dc:creator>Microsoft Office User</dc:creator>
</cp:coreProperties>
</file>