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D:\RESEARCH\Doccument\Write paper\2023\Scientific report\Submission\V1\"/>
    </mc:Choice>
  </mc:AlternateContent>
  <xr:revisionPtr revIDLastSave="0" documentId="8_{9F8781B3-6426-4F69-9A6A-C26312CC8722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Wire length" sheetId="1" r:id="rId1"/>
    <sheet name="Length in grasping" sheetId="3" r:id="rId2"/>
    <sheet name="Force-displacement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" i="3" l="1"/>
  <c r="I5" i="3"/>
  <c r="I6" i="3"/>
  <c r="I3" i="3"/>
  <c r="H4" i="3"/>
  <c r="K4" i="3" s="1"/>
  <c r="H5" i="3"/>
  <c r="K5" i="3" s="1"/>
  <c r="H6" i="3"/>
  <c r="K6" i="3" s="1"/>
  <c r="H3" i="3"/>
  <c r="K3" i="3" s="1"/>
  <c r="N3" i="1"/>
  <c r="N4" i="1"/>
  <c r="N5" i="1"/>
  <c r="N6" i="1"/>
  <c r="N7" i="1"/>
  <c r="N8" i="1"/>
  <c r="N9" i="1"/>
  <c r="N10" i="1"/>
  <c r="N11" i="1"/>
  <c r="N2" i="1"/>
  <c r="E3" i="1"/>
  <c r="E4" i="1"/>
  <c r="E5" i="1"/>
  <c r="E6" i="1"/>
  <c r="E7" i="1"/>
  <c r="E8" i="1"/>
  <c r="E9" i="1"/>
  <c r="E10" i="1"/>
  <c r="E11" i="1"/>
  <c r="E2" i="1"/>
  <c r="C3" i="1"/>
  <c r="C4" i="1"/>
  <c r="C5" i="1"/>
  <c r="C6" i="1"/>
  <c r="C7" i="1"/>
  <c r="C8" i="1"/>
  <c r="C9" i="1"/>
  <c r="C10" i="1"/>
  <c r="C11" i="1"/>
  <c r="C2" i="1"/>
  <c r="K3" i="1"/>
  <c r="K4" i="1"/>
  <c r="K5" i="1"/>
  <c r="K6" i="1"/>
  <c r="K7" i="1"/>
  <c r="K8" i="1"/>
  <c r="K9" i="1"/>
  <c r="K10" i="1"/>
  <c r="K11" i="1"/>
  <c r="K2" i="1"/>
  <c r="I3" i="1"/>
  <c r="I4" i="1"/>
  <c r="I5" i="1"/>
  <c r="I6" i="1"/>
  <c r="I7" i="1"/>
  <c r="I8" i="1"/>
  <c r="I9" i="1"/>
  <c r="I10" i="1"/>
  <c r="I11" i="1"/>
  <c r="I2" i="1"/>
  <c r="G3" i="1"/>
  <c r="G4" i="1"/>
  <c r="G5" i="1"/>
  <c r="G6" i="1"/>
  <c r="G7" i="1"/>
  <c r="G8" i="1"/>
  <c r="G9" i="1"/>
  <c r="G10" i="1"/>
  <c r="G11" i="1"/>
  <c r="G2" i="1"/>
  <c r="M3" i="1"/>
  <c r="M4" i="1"/>
  <c r="M5" i="1"/>
  <c r="M6" i="1"/>
  <c r="M7" i="1"/>
  <c r="M8" i="1"/>
  <c r="M9" i="1"/>
  <c r="M10" i="1"/>
  <c r="M11" i="1"/>
  <c r="M2" i="1"/>
</calcChain>
</file>

<file path=xl/sharedStrings.xml><?xml version="1.0" encoding="utf-8"?>
<sst xmlns="http://schemas.openxmlformats.org/spreadsheetml/2006/main" count="33" uniqueCount="28">
  <si>
    <t>total</t>
  </si>
  <si>
    <t>theta</t>
  </si>
  <si>
    <t>AB</t>
  </si>
  <si>
    <t>BC</t>
  </si>
  <si>
    <t>CD</t>
  </si>
  <si>
    <t>DE</t>
  </si>
  <si>
    <t>EF</t>
  </si>
  <si>
    <t>FG</t>
  </si>
  <si>
    <t>%AB</t>
  </si>
  <si>
    <t>%BC</t>
  </si>
  <si>
    <t>%CD</t>
  </si>
  <si>
    <t>%DE</t>
  </si>
  <si>
    <t>%EF</t>
  </si>
  <si>
    <t>%total</t>
  </si>
  <si>
    <t>1 mm</t>
  </si>
  <si>
    <t>Wire chance\prestretch</t>
  </si>
  <si>
    <t>d max</t>
  </si>
  <si>
    <t>double bevel gear</t>
  </si>
  <si>
    <t>LH</t>
  </si>
  <si>
    <t>RH</t>
  </si>
  <si>
    <t>Unit mm</t>
  </si>
  <si>
    <t>double bevel gear+pneumatic joint</t>
  </si>
  <si>
    <t>Double glue bottle</t>
  </si>
  <si>
    <t>Double silicon bottle</t>
  </si>
  <si>
    <t>theta (degree)</t>
  </si>
  <si>
    <t>Length  FG</t>
  </si>
  <si>
    <t>Elongation FG</t>
  </si>
  <si>
    <t>Total elongation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</si>
</sst>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2" borderId="0" xfId="0" applyFill="1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5"/>
  <sheetViews>
    <sheetView zoomScale="205" zoomScaleNormal="205" workbookViewId="0">
      <selection activeCell="L24" sqref="L24"/>
    </sheetView>
  </sheetViews>
  <sheetFormatPr defaultRowHeight="15" x14ac:dyDescent="0.25"/>
  <cols>
    <col min="1" max="1" width="17.5703125" customWidth="1"/>
  </cols>
  <sheetData>
    <row r="1" spans="1:14" x14ac:dyDescent="0.25">
      <c r="A1" t="s">
        <v>1</v>
      </c>
      <c r="B1" t="s">
        <v>2</v>
      </c>
      <c r="C1" t="s">
        <v>8</v>
      </c>
      <c r="D1" t="s">
        <v>3</v>
      </c>
      <c r="E1" t="s">
        <v>9</v>
      </c>
      <c r="F1" t="s">
        <v>4</v>
      </c>
      <c r="G1" t="s">
        <v>10</v>
      </c>
      <c r="H1" t="s">
        <v>5</v>
      </c>
      <c r="I1" t="s">
        <v>11</v>
      </c>
      <c r="J1" t="s">
        <v>6</v>
      </c>
      <c r="K1" t="s">
        <v>12</v>
      </c>
      <c r="L1" t="s">
        <v>7</v>
      </c>
      <c r="M1" t="s">
        <v>0</v>
      </c>
      <c r="N1" t="s">
        <v>13</v>
      </c>
    </row>
    <row r="2" spans="1:14" x14ac:dyDescent="0.25">
      <c r="A2">
        <v>-20.7</v>
      </c>
      <c r="B2">
        <v>7.6779999999999999</v>
      </c>
      <c r="C2">
        <f>(B2-9.233)*100/9.233</f>
        <v>-16.841763240550204</v>
      </c>
      <c r="D2">
        <v>27.44</v>
      </c>
      <c r="E2">
        <f>100*(D2-18.654)/18.654</f>
        <v>47.099817733461997</v>
      </c>
      <c r="F2">
        <v>8.5549999999999997</v>
      </c>
      <c r="G2">
        <f>100*(F2-8.698)/8.698</f>
        <v>-1.6440561048516977</v>
      </c>
      <c r="H2">
        <v>19.805</v>
      </c>
      <c r="I2">
        <f>100*(H2-19.584)/19.584</f>
        <v>1.1284722222222228</v>
      </c>
      <c r="J2">
        <v>3.3650000000000002</v>
      </c>
      <c r="K2">
        <f>100*(J2-3.678)/3.678</f>
        <v>-8.5100598151169038</v>
      </c>
      <c r="L2">
        <v>79.372</v>
      </c>
      <c r="M2">
        <f>SUM(B2,D2,F2,H2,J2,L2)</f>
        <v>146.215</v>
      </c>
      <c r="N2">
        <f>100*(M2-139.219)/139.219</f>
        <v>5.0251761612998296</v>
      </c>
    </row>
    <row r="3" spans="1:14" x14ac:dyDescent="0.25">
      <c r="A3">
        <v>-18.899999999999999</v>
      </c>
      <c r="B3">
        <v>7.4610000000000003</v>
      </c>
      <c r="C3">
        <f t="shared" ref="C3:C11" si="0">(B3-9.233)*100/9.233</f>
        <v>-19.192028593090004</v>
      </c>
      <c r="D3">
        <v>27.045999999999999</v>
      </c>
      <c r="E3">
        <f t="shared" ref="E3:E11" si="1">100*(D3-18.654)/18.654</f>
        <v>44.987670204781814</v>
      </c>
      <c r="F3">
        <v>8.5749999999999993</v>
      </c>
      <c r="G3">
        <f t="shared" ref="G3:G11" si="2">100*(F3-8.698)/8.698</f>
        <v>-1.4141181880892286</v>
      </c>
      <c r="H3">
        <v>19.748999999999999</v>
      </c>
      <c r="I3">
        <f t="shared" ref="I3:I11" si="3">100*(H3-19.584)/19.584</f>
        <v>0.84252450980391724</v>
      </c>
      <c r="J3">
        <v>3.4319999999999999</v>
      </c>
      <c r="K3">
        <f t="shared" ref="K3:K11" si="4">100*(J3-3.678)/3.678</f>
        <v>-6.6884176182708002</v>
      </c>
      <c r="L3">
        <v>79.372</v>
      </c>
      <c r="M3">
        <f t="shared" ref="M3:M11" si="5">SUM(B3,D3,F3,H3,J3,L3)</f>
        <v>145.63499999999999</v>
      </c>
      <c r="N3">
        <f t="shared" ref="N3:N11" si="6">100*(M3-139.219)/139.219</f>
        <v>4.6085663594767938</v>
      </c>
    </row>
    <row r="4" spans="1:14" x14ac:dyDescent="0.25">
      <c r="A4">
        <v>-15.6</v>
      </c>
      <c r="B4">
        <v>7.5720000000000001</v>
      </c>
      <c r="C4">
        <f t="shared" si="0"/>
        <v>-17.989819127044303</v>
      </c>
      <c r="D4">
        <v>24.248000000000001</v>
      </c>
      <c r="E4">
        <f t="shared" si="1"/>
        <v>29.988206282834785</v>
      </c>
      <c r="F4">
        <v>8.6280000000000001</v>
      </c>
      <c r="G4">
        <f t="shared" si="2"/>
        <v>-0.80478270866866264</v>
      </c>
      <c r="H4">
        <v>19.657</v>
      </c>
      <c r="I4">
        <f t="shared" si="3"/>
        <v>0.37275326797385827</v>
      </c>
      <c r="J4">
        <v>3.5579999999999998</v>
      </c>
      <c r="K4">
        <f t="shared" si="4"/>
        <v>-3.262642740619905</v>
      </c>
      <c r="L4">
        <v>79.372</v>
      </c>
      <c r="M4">
        <f t="shared" si="5"/>
        <v>143.035</v>
      </c>
      <c r="N4">
        <f t="shared" si="6"/>
        <v>2.7410051788908141</v>
      </c>
    </row>
    <row r="5" spans="1:14" s="1" customFormat="1" x14ac:dyDescent="0.25">
      <c r="A5" s="1">
        <v>-10.5</v>
      </c>
      <c r="B5" s="1">
        <v>7.5389999999999997</v>
      </c>
      <c r="C5">
        <f t="shared" si="0"/>
        <v>-18.347232752084921</v>
      </c>
      <c r="D5" s="1">
        <v>24.856000000000002</v>
      </c>
      <c r="E5">
        <f t="shared" si="1"/>
        <v>33.247560844859024</v>
      </c>
      <c r="F5" s="1">
        <v>8.6980000000000004</v>
      </c>
      <c r="G5">
        <f t="shared" si="2"/>
        <v>0</v>
      </c>
      <c r="H5" s="1">
        <v>19.584</v>
      </c>
      <c r="I5">
        <f t="shared" si="3"/>
        <v>0</v>
      </c>
      <c r="J5" s="1">
        <v>3.6779999999999999</v>
      </c>
      <c r="K5">
        <f t="shared" si="4"/>
        <v>0</v>
      </c>
      <c r="L5" s="1">
        <v>79.372</v>
      </c>
      <c r="M5">
        <f t="shared" si="5"/>
        <v>143.727</v>
      </c>
      <c r="N5">
        <f t="shared" si="6"/>
        <v>3.2380637700313963</v>
      </c>
    </row>
    <row r="6" spans="1:14" x14ac:dyDescent="0.25">
      <c r="A6">
        <v>-6.4</v>
      </c>
      <c r="B6">
        <v>7.617</v>
      </c>
      <c r="C6">
        <f t="shared" si="0"/>
        <v>-17.502436911079826</v>
      </c>
      <c r="D6">
        <v>23.884</v>
      </c>
      <c r="E6">
        <f t="shared" si="1"/>
        <v>28.03688217004396</v>
      </c>
      <c r="F6">
        <v>8.7283779999999993</v>
      </c>
      <c r="G6">
        <f t="shared" si="2"/>
        <v>0.34925270177050938</v>
      </c>
      <c r="H6">
        <v>19.360931000000001</v>
      </c>
      <c r="I6">
        <f t="shared" si="3"/>
        <v>-1.1390369689542426</v>
      </c>
      <c r="J6">
        <v>3.903</v>
      </c>
      <c r="K6">
        <f t="shared" si="4"/>
        <v>6.1174551386623186</v>
      </c>
      <c r="L6">
        <v>79.372</v>
      </c>
      <c r="M6">
        <f t="shared" si="5"/>
        <v>142.865309</v>
      </c>
      <c r="N6">
        <f t="shared" si="6"/>
        <v>2.6191173618543462</v>
      </c>
    </row>
    <row r="7" spans="1:14" x14ac:dyDescent="0.25">
      <c r="A7">
        <v>0</v>
      </c>
      <c r="B7">
        <v>7.7809999999999997</v>
      </c>
      <c r="C7">
        <f t="shared" si="0"/>
        <v>-15.726199501787075</v>
      </c>
      <c r="D7">
        <v>22.277999999999999</v>
      </c>
      <c r="E7">
        <f t="shared" si="1"/>
        <v>19.427468639433894</v>
      </c>
      <c r="F7">
        <v>8.6980000000000004</v>
      </c>
      <c r="G7">
        <f t="shared" si="2"/>
        <v>0</v>
      </c>
      <c r="H7">
        <v>19.584</v>
      </c>
      <c r="I7">
        <f t="shared" si="3"/>
        <v>0</v>
      </c>
      <c r="J7">
        <v>3.6779999999999999</v>
      </c>
      <c r="K7">
        <f t="shared" si="4"/>
        <v>0</v>
      </c>
      <c r="L7">
        <v>79.372</v>
      </c>
      <c r="M7">
        <f t="shared" si="5"/>
        <v>141.39099999999999</v>
      </c>
      <c r="N7">
        <f t="shared" si="6"/>
        <v>1.5601318785510578</v>
      </c>
    </row>
    <row r="8" spans="1:14" x14ac:dyDescent="0.25">
      <c r="A8">
        <v>5.6</v>
      </c>
      <c r="B8">
        <v>7.944</v>
      </c>
      <c r="C8">
        <f t="shared" si="0"/>
        <v>-13.960792808404641</v>
      </c>
      <c r="D8">
        <v>21.140999999999998</v>
      </c>
      <c r="E8">
        <f t="shared" si="1"/>
        <v>13.332261177227394</v>
      </c>
      <c r="F8">
        <v>8.6980000000000004</v>
      </c>
      <c r="G8">
        <f t="shared" si="2"/>
        <v>0</v>
      </c>
      <c r="H8">
        <v>19.584</v>
      </c>
      <c r="I8">
        <f t="shared" si="3"/>
        <v>0</v>
      </c>
      <c r="J8">
        <v>3.6779999999999999</v>
      </c>
      <c r="K8">
        <f t="shared" si="4"/>
        <v>0</v>
      </c>
      <c r="L8">
        <v>79.372</v>
      </c>
      <c r="M8">
        <f t="shared" si="5"/>
        <v>140.417</v>
      </c>
      <c r="N8">
        <f t="shared" si="6"/>
        <v>0.86051472859308542</v>
      </c>
    </row>
    <row r="9" spans="1:14" x14ac:dyDescent="0.25">
      <c r="A9">
        <v>14.7</v>
      </c>
      <c r="B9">
        <v>8.2810000000000006</v>
      </c>
      <c r="C9">
        <f t="shared" si="0"/>
        <v>-10.31084154662623</v>
      </c>
      <c r="D9">
        <v>19.614000000000001</v>
      </c>
      <c r="E9">
        <f t="shared" si="1"/>
        <v>5.1463493084593166</v>
      </c>
      <c r="F9">
        <v>8.6980000000000004</v>
      </c>
      <c r="G9">
        <f t="shared" si="2"/>
        <v>0</v>
      </c>
      <c r="H9">
        <v>19.584</v>
      </c>
      <c r="I9">
        <f t="shared" si="3"/>
        <v>0</v>
      </c>
      <c r="J9">
        <v>3.6779999999999999</v>
      </c>
      <c r="K9">
        <f t="shared" si="4"/>
        <v>0</v>
      </c>
      <c r="L9">
        <v>79.372</v>
      </c>
      <c r="M9">
        <f t="shared" si="5"/>
        <v>139.227</v>
      </c>
      <c r="N9">
        <f t="shared" si="6"/>
        <v>5.7463420941177403E-3</v>
      </c>
    </row>
    <row r="10" spans="1:14" x14ac:dyDescent="0.25">
      <c r="A10">
        <v>22.8</v>
      </c>
      <c r="B10">
        <v>8.6319999999999997</v>
      </c>
      <c r="C10">
        <f t="shared" si="0"/>
        <v>-6.509260262103334</v>
      </c>
      <c r="D10">
        <v>18.768999999999998</v>
      </c>
      <c r="E10">
        <f t="shared" si="1"/>
        <v>0.61648976090917995</v>
      </c>
      <c r="F10">
        <v>8.6980000000000004</v>
      </c>
      <c r="G10">
        <f t="shared" si="2"/>
        <v>0</v>
      </c>
      <c r="H10">
        <v>19.584</v>
      </c>
      <c r="I10">
        <f t="shared" si="3"/>
        <v>0</v>
      </c>
      <c r="J10">
        <v>3.6779999999999999</v>
      </c>
      <c r="K10">
        <f t="shared" si="4"/>
        <v>0</v>
      </c>
      <c r="L10">
        <v>79.372</v>
      </c>
      <c r="M10">
        <f t="shared" si="5"/>
        <v>138.733</v>
      </c>
      <c r="N10">
        <f t="shared" si="6"/>
        <v>-0.34909028221721894</v>
      </c>
    </row>
    <row r="11" spans="1:14" x14ac:dyDescent="0.25">
      <c r="A11">
        <v>36.200000000000003</v>
      </c>
      <c r="B11">
        <v>9.2330000000000005</v>
      </c>
      <c r="C11">
        <f t="shared" si="0"/>
        <v>0</v>
      </c>
      <c r="D11">
        <v>18.654</v>
      </c>
      <c r="E11">
        <f t="shared" si="1"/>
        <v>0</v>
      </c>
      <c r="F11">
        <v>8.6980000000000004</v>
      </c>
      <c r="G11">
        <f t="shared" si="2"/>
        <v>0</v>
      </c>
      <c r="H11">
        <v>19.584</v>
      </c>
      <c r="I11">
        <f t="shared" si="3"/>
        <v>0</v>
      </c>
      <c r="J11">
        <v>3.6779999999999999</v>
      </c>
      <c r="K11">
        <f t="shared" si="4"/>
        <v>0</v>
      </c>
      <c r="L11">
        <v>79.372</v>
      </c>
      <c r="M11">
        <f t="shared" si="5"/>
        <v>139.21899999999999</v>
      </c>
      <c r="N11">
        <f t="shared" si="6"/>
        <v>0</v>
      </c>
    </row>
    <row r="14" spans="1:14" x14ac:dyDescent="0.25">
      <c r="E14" s="1"/>
    </row>
    <row r="15" spans="1:14" x14ac:dyDescent="0.25">
      <c r="E15" s="1"/>
    </row>
    <row r="17" spans="5:5" x14ac:dyDescent="0.25">
      <c r="E17" s="1"/>
    </row>
    <row r="19" spans="5:5" x14ac:dyDescent="0.25">
      <c r="E19" s="1"/>
    </row>
    <row r="21" spans="5:5" x14ac:dyDescent="0.25">
      <c r="E21" s="1"/>
    </row>
    <row r="23" spans="5:5" x14ac:dyDescent="0.25">
      <c r="E23" s="1"/>
    </row>
    <row r="25" spans="5:5" x14ac:dyDescent="0.25">
      <c r="E25" s="1"/>
    </row>
  </sheetData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F77309-A000-413B-A73E-3D39F1CBACBE}">
  <dimension ref="A1:K6"/>
  <sheetViews>
    <sheetView zoomScale="190" zoomScaleNormal="190" workbookViewId="0">
      <selection activeCell="F3" sqref="F3:F6"/>
    </sheetView>
  </sheetViews>
  <sheetFormatPr defaultRowHeight="15" x14ac:dyDescent="0.25"/>
  <cols>
    <col min="1" max="1" width="27.5703125" customWidth="1"/>
    <col min="2" max="2" width="12.42578125" customWidth="1"/>
  </cols>
  <sheetData>
    <row r="1" spans="1:11" x14ac:dyDescent="0.25">
      <c r="A1" t="s">
        <v>20</v>
      </c>
      <c r="B1" s="3" t="s">
        <v>25</v>
      </c>
      <c r="C1" s="3"/>
      <c r="D1" s="3" t="s">
        <v>16</v>
      </c>
      <c r="E1" s="3"/>
      <c r="F1" t="s">
        <v>24</v>
      </c>
      <c r="H1" t="s">
        <v>26</v>
      </c>
      <c r="J1" s="3" t="s">
        <v>27</v>
      </c>
      <c r="K1" s="3"/>
    </row>
    <row r="2" spans="1:11" x14ac:dyDescent="0.25">
      <c r="A2" s="2"/>
      <c r="B2" s="4" t="s">
        <v>18</v>
      </c>
      <c r="C2" s="4" t="s">
        <v>19</v>
      </c>
      <c r="D2" s="4" t="s">
        <v>18</v>
      </c>
      <c r="E2" s="4" t="s">
        <v>19</v>
      </c>
      <c r="F2" s="4"/>
      <c r="G2" s="4"/>
      <c r="H2" s="4" t="s">
        <v>18</v>
      </c>
      <c r="I2" s="4" t="s">
        <v>19</v>
      </c>
      <c r="J2" s="4"/>
      <c r="K2" s="4"/>
    </row>
    <row r="3" spans="1:11" x14ac:dyDescent="0.25">
      <c r="A3" t="s">
        <v>17</v>
      </c>
      <c r="B3" s="4">
        <v>81.23</v>
      </c>
      <c r="C3" s="4">
        <v>79.64</v>
      </c>
      <c r="D3" s="4">
        <v>3.22</v>
      </c>
      <c r="E3" s="4">
        <v>2.39</v>
      </c>
      <c r="F3" s="4">
        <v>-13.1</v>
      </c>
      <c r="G3" s="4"/>
      <c r="H3" s="4">
        <f>B3-79.372</f>
        <v>1.8580000000000041</v>
      </c>
      <c r="I3" s="4">
        <f>C3-79.372</f>
        <v>0.26800000000000068</v>
      </c>
      <c r="J3" s="4"/>
      <c r="K3" s="4">
        <f>4.7*2+H3+I3</f>
        <v>11.526000000000005</v>
      </c>
    </row>
    <row r="4" spans="1:11" x14ac:dyDescent="0.25">
      <c r="A4" t="s">
        <v>21</v>
      </c>
      <c r="B4" s="4">
        <v>81.14</v>
      </c>
      <c r="C4" s="4">
        <v>79.900000000000006</v>
      </c>
      <c r="D4" s="4">
        <v>4.25</v>
      </c>
      <c r="E4" s="4">
        <v>3.22</v>
      </c>
      <c r="F4" s="4">
        <v>-10.4</v>
      </c>
      <c r="G4" s="4"/>
      <c r="H4" s="4">
        <f t="shared" ref="H4:H6" si="0">B4-79.372</f>
        <v>1.7680000000000007</v>
      </c>
      <c r="I4" s="4">
        <f t="shared" ref="I4:I6" si="1">C4-79.372</f>
        <v>0.5280000000000058</v>
      </c>
      <c r="J4" s="4"/>
      <c r="K4" s="4">
        <f>5*2+H4+I4</f>
        <v>12.296000000000006</v>
      </c>
    </row>
    <row r="5" spans="1:11" x14ac:dyDescent="0.25">
      <c r="A5" t="s">
        <v>22</v>
      </c>
      <c r="B5" s="4">
        <v>79.5</v>
      </c>
      <c r="C5" s="4">
        <v>79.5</v>
      </c>
      <c r="D5" s="4">
        <v>1.53</v>
      </c>
      <c r="E5" s="4">
        <v>1.53</v>
      </c>
      <c r="F5" s="4">
        <v>-11.5</v>
      </c>
      <c r="G5" s="4"/>
      <c r="H5" s="4">
        <f t="shared" si="0"/>
        <v>0.12800000000000011</v>
      </c>
      <c r="I5" s="4">
        <f t="shared" si="1"/>
        <v>0.12800000000000011</v>
      </c>
      <c r="J5" s="4"/>
      <c r="K5" s="4">
        <f>4.9*2+H5+I5</f>
        <v>10.056000000000001</v>
      </c>
    </row>
    <row r="6" spans="1:11" x14ac:dyDescent="0.25">
      <c r="A6" t="s">
        <v>23</v>
      </c>
      <c r="B6" s="4">
        <v>92.82</v>
      </c>
      <c r="C6" s="4">
        <v>92.82</v>
      </c>
      <c r="D6" s="4">
        <v>21.17</v>
      </c>
      <c r="E6" s="4">
        <v>21.17</v>
      </c>
      <c r="F6" s="4">
        <v>-5.6</v>
      </c>
      <c r="G6" s="4"/>
      <c r="H6" s="4">
        <f t="shared" si="0"/>
        <v>13.447999999999993</v>
      </c>
      <c r="I6" s="4">
        <f t="shared" si="1"/>
        <v>13.447999999999993</v>
      </c>
      <c r="J6" s="4"/>
      <c r="K6" s="4">
        <f>4*2+H6+I6</f>
        <v>34.895999999999987</v>
      </c>
    </row>
  </sheetData>
  <mergeCells count="3">
    <mergeCell ref="B1:C1"/>
    <mergeCell ref="D1:E1"/>
    <mergeCell ref="J1:K1"/>
  </mergeCells>
  <pageMargins left="0.7" right="0.7" top="0.75" bottom="0.75" header="0.3" footer="0.3"/>
  <pageSetup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B16D82-9D20-4660-B38E-D64EBB67C3B9}">
  <dimension ref="A1:O18"/>
  <sheetViews>
    <sheetView tabSelected="1" zoomScale="130" zoomScaleNormal="130" workbookViewId="0">
      <selection activeCell="A18" sqref="A18:R36"/>
    </sheetView>
  </sheetViews>
  <sheetFormatPr defaultRowHeight="15" x14ac:dyDescent="0.25"/>
  <cols>
    <col min="1" max="1" width="17.140625" customWidth="1"/>
  </cols>
  <sheetData>
    <row r="1" spans="1:11" x14ac:dyDescent="0.25">
      <c r="A1" t="s">
        <v>15</v>
      </c>
      <c r="B1">
        <v>0</v>
      </c>
      <c r="C1">
        <v>0.25</v>
      </c>
      <c r="D1">
        <v>0.5</v>
      </c>
      <c r="E1">
        <v>0.97</v>
      </c>
      <c r="F1">
        <v>1.96</v>
      </c>
      <c r="G1">
        <v>3.63</v>
      </c>
      <c r="K1" t="s">
        <v>0</v>
      </c>
    </row>
    <row r="2" spans="1:11" x14ac:dyDescent="0.25">
      <c r="A2" t="s">
        <v>14</v>
      </c>
      <c r="B2">
        <v>0</v>
      </c>
      <c r="C2">
        <v>0.28999999999999998</v>
      </c>
      <c r="D2">
        <v>0.54</v>
      </c>
      <c r="E2">
        <v>0.99</v>
      </c>
      <c r="F2">
        <v>2</v>
      </c>
      <c r="G2">
        <v>3.71</v>
      </c>
      <c r="K2">
        <v>146.215</v>
      </c>
    </row>
    <row r="3" spans="1:11" x14ac:dyDescent="0.25">
      <c r="A3" s="2">
        <v>2</v>
      </c>
      <c r="B3">
        <v>0</v>
      </c>
      <c r="C3">
        <v>0.38</v>
      </c>
      <c r="D3">
        <v>0.57999999999999996</v>
      </c>
      <c r="E3">
        <v>1.01</v>
      </c>
      <c r="F3">
        <v>2.0099999999999998</v>
      </c>
      <c r="G3">
        <v>3.73</v>
      </c>
      <c r="K3">
        <v>145.63499999999999</v>
      </c>
    </row>
    <row r="4" spans="1:11" x14ac:dyDescent="0.25">
      <c r="A4" s="2">
        <v>3</v>
      </c>
      <c r="B4">
        <v>0</v>
      </c>
      <c r="C4">
        <v>0.48</v>
      </c>
      <c r="D4">
        <v>0.62</v>
      </c>
      <c r="E4">
        <v>1.02</v>
      </c>
      <c r="F4">
        <v>2.02</v>
      </c>
      <c r="G4">
        <v>3.78</v>
      </c>
      <c r="K4">
        <v>143.035</v>
      </c>
    </row>
    <row r="5" spans="1:11" x14ac:dyDescent="0.25">
      <c r="A5" s="2">
        <v>5</v>
      </c>
      <c r="B5">
        <v>0</v>
      </c>
      <c r="C5">
        <v>0.55000000000000004</v>
      </c>
      <c r="D5">
        <v>0.68</v>
      </c>
      <c r="E5">
        <v>1.04</v>
      </c>
      <c r="F5">
        <v>2.0299999999999998</v>
      </c>
      <c r="G5">
        <v>3.82</v>
      </c>
      <c r="K5">
        <v>143.727</v>
      </c>
    </row>
    <row r="6" spans="1:11" x14ac:dyDescent="0.25">
      <c r="A6" s="2">
        <v>8</v>
      </c>
      <c r="B6">
        <v>0.28000000000000003</v>
      </c>
      <c r="C6">
        <v>0.63</v>
      </c>
      <c r="D6">
        <v>0.73</v>
      </c>
      <c r="E6">
        <v>1.07</v>
      </c>
      <c r="F6">
        <v>2.06</v>
      </c>
      <c r="G6">
        <v>3.9</v>
      </c>
      <c r="K6">
        <v>142.865309</v>
      </c>
    </row>
    <row r="7" spans="1:11" x14ac:dyDescent="0.25">
      <c r="A7" s="2">
        <v>12</v>
      </c>
      <c r="B7">
        <v>0.35</v>
      </c>
      <c r="C7">
        <v>0.69</v>
      </c>
      <c r="D7">
        <v>0.79</v>
      </c>
      <c r="E7">
        <v>1.1000000000000001</v>
      </c>
      <c r="F7">
        <v>2.08</v>
      </c>
      <c r="G7">
        <v>3.99</v>
      </c>
      <c r="K7">
        <v>141.39099999999999</v>
      </c>
    </row>
    <row r="8" spans="1:11" x14ac:dyDescent="0.25">
      <c r="A8" s="2">
        <v>17</v>
      </c>
      <c r="B8">
        <v>0.42</v>
      </c>
      <c r="C8">
        <v>0.78</v>
      </c>
      <c r="D8">
        <v>0.88</v>
      </c>
      <c r="E8">
        <v>1.1499999999999999</v>
      </c>
      <c r="F8">
        <v>2.12</v>
      </c>
      <c r="G8">
        <v>4.13</v>
      </c>
      <c r="K8">
        <v>140.417</v>
      </c>
    </row>
    <row r="9" spans="1:11" x14ac:dyDescent="0.25">
      <c r="A9" s="2">
        <v>23</v>
      </c>
      <c r="B9">
        <v>0.52</v>
      </c>
      <c r="C9">
        <v>0.85</v>
      </c>
      <c r="D9">
        <v>0.93</v>
      </c>
      <c r="E9">
        <v>1.21</v>
      </c>
      <c r="F9">
        <v>2.17</v>
      </c>
      <c r="G9">
        <v>4.3099999999999996</v>
      </c>
      <c r="K9">
        <v>139.227</v>
      </c>
    </row>
    <row r="10" spans="1:11" x14ac:dyDescent="0.25">
      <c r="A10" s="2">
        <v>30</v>
      </c>
      <c r="B10">
        <v>0.6</v>
      </c>
      <c r="C10">
        <v>0.93</v>
      </c>
      <c r="D10">
        <v>0.99</v>
      </c>
      <c r="E10">
        <v>1.25</v>
      </c>
      <c r="F10">
        <v>2.2200000000000002</v>
      </c>
      <c r="G10">
        <v>4.53</v>
      </c>
      <c r="K10">
        <v>138.733</v>
      </c>
    </row>
    <row r="11" spans="1:11" x14ac:dyDescent="0.25">
      <c r="A11" s="2">
        <v>38</v>
      </c>
      <c r="B11">
        <v>0.67</v>
      </c>
      <c r="C11">
        <v>0.99</v>
      </c>
      <c r="D11">
        <v>1.08</v>
      </c>
      <c r="E11">
        <v>1.31</v>
      </c>
      <c r="F11">
        <v>2.2799999999999998</v>
      </c>
      <c r="G11">
        <v>4.92</v>
      </c>
      <c r="K11">
        <v>139.21899999999999</v>
      </c>
    </row>
    <row r="12" spans="1:11" x14ac:dyDescent="0.25">
      <c r="A12" s="2">
        <v>47</v>
      </c>
      <c r="B12">
        <v>0.74</v>
      </c>
      <c r="C12">
        <v>1.08</v>
      </c>
      <c r="D12">
        <v>1.1299999999999999</v>
      </c>
      <c r="E12">
        <v>1.38</v>
      </c>
      <c r="F12">
        <v>2.33</v>
      </c>
      <c r="G12">
        <v>5.41</v>
      </c>
    </row>
    <row r="13" spans="1:11" x14ac:dyDescent="0.25">
      <c r="A13" s="2">
        <v>57</v>
      </c>
      <c r="B13">
        <v>0.82</v>
      </c>
      <c r="C13">
        <v>1.1399999999999999</v>
      </c>
      <c r="D13">
        <v>1.21</v>
      </c>
      <c r="E13">
        <v>1.44</v>
      </c>
      <c r="F13">
        <v>2.44</v>
      </c>
      <c r="G13">
        <v>6.4</v>
      </c>
    </row>
    <row r="14" spans="1:11" x14ac:dyDescent="0.25">
      <c r="A14" s="2">
        <v>68</v>
      </c>
      <c r="B14">
        <v>0.9</v>
      </c>
      <c r="C14">
        <v>1.23</v>
      </c>
      <c r="D14">
        <v>1.28</v>
      </c>
      <c r="E14">
        <v>1.5</v>
      </c>
      <c r="F14">
        <v>2.48</v>
      </c>
      <c r="G14">
        <v>8.31</v>
      </c>
    </row>
    <row r="15" spans="1:11" x14ac:dyDescent="0.25">
      <c r="A15" s="2">
        <v>80</v>
      </c>
      <c r="B15">
        <v>0.98</v>
      </c>
      <c r="C15">
        <v>1.31</v>
      </c>
      <c r="D15">
        <v>1.35</v>
      </c>
      <c r="E15">
        <v>1.58</v>
      </c>
      <c r="F15">
        <v>2.57</v>
      </c>
      <c r="G15">
        <v>12.4</v>
      </c>
    </row>
    <row r="18" spans="3:15" x14ac:dyDescent="0.25"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Wire length</vt:lpstr>
      <vt:lpstr>Length in grasping</vt:lpstr>
      <vt:lpstr>Force-displacement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Van-Pho Nguyen</dc:creator>
  <cp:lastModifiedBy>Van-Pho Nguyen</cp:lastModifiedBy>
  <dcterms:created xsi:type="dcterms:W3CDTF">2015-06-05T18:17:20Z</dcterms:created>
  <dcterms:modified xsi:type="dcterms:W3CDTF">2023-04-06T15:49:09Z</dcterms:modified>
</cp:coreProperties>
</file>