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opbox\Dropbox\Project_CT\Project\SSc_GWAS\Manuscript\NatCommun\"/>
    </mc:Choice>
  </mc:AlternateContent>
  <xr:revisionPtr revIDLastSave="0" documentId="13_ncr:1_{6100561A-F578-4625-AD45-A64FBEF2F0B5}" xr6:coauthVersionLast="47" xr6:coauthVersionMax="47" xr10:uidLastSave="{00000000-0000-0000-0000-000000000000}"/>
  <bookViews>
    <workbookView xWindow="4665" yWindow="795" windowWidth="28245" windowHeight="16620" tabRatio="679" firstSheet="11" activeTab="12" xr2:uid="{00898F9B-88C8-4C7B-8844-9BCA388A5395}"/>
  </bookViews>
  <sheets>
    <sheet name="Table S1" sheetId="21" r:id="rId1"/>
    <sheet name="Table S2" sheetId="2" r:id="rId2"/>
    <sheet name="Table S3" sheetId="31" r:id="rId3"/>
    <sheet name="Table S4" sheetId="9" r:id="rId4"/>
    <sheet name="Table S5" sheetId="4" r:id="rId5"/>
    <sheet name="Table S6" sheetId="33" r:id="rId6"/>
    <sheet name="Table S7" sheetId="34" r:id="rId7"/>
    <sheet name="Table S8" sheetId="11" r:id="rId8"/>
    <sheet name="Table S9" sheetId="15" r:id="rId9"/>
    <sheet name="Table S10" sheetId="13" r:id="rId10"/>
    <sheet name="Table S11" sheetId="17" r:id="rId11"/>
    <sheet name="Table S12" sheetId="35" r:id="rId12"/>
    <sheet name="Table S13" sheetId="22" r:id="rId13"/>
    <sheet name="Table S14" sheetId="27" r:id="rId14"/>
    <sheet name="Table S15" sheetId="29" r:id="rId15"/>
    <sheet name="Table S16" sheetId="6" r:id="rId16"/>
    <sheet name="Table S17" sheetId="7" r:id="rId17"/>
    <sheet name="Table S18" sheetId="5" r:id="rId18"/>
    <sheet name="Table S19" sheetId="19" r:id="rId19"/>
    <sheet name="Table S20" sheetId="23" r:id="rId20"/>
    <sheet name="Table S21" sheetId="26" r:id="rId21"/>
    <sheet name="Table S22" sheetId="8" r:id="rId22"/>
    <sheet name="Table S23" sheetId="32" r:id="rId23"/>
    <sheet name="Table S24" sheetId="24" r:id="rId24"/>
    <sheet name="Table S25" sheetId="25" r:id="rId25"/>
    <sheet name="Table S26" sheetId="30" r:id="rId26"/>
  </sheets>
  <definedNames>
    <definedName name="_xlnm._FilterDatabase" localSheetId="9" hidden="1">'Table S10'!$B$2:$K$126</definedName>
    <definedName name="_xlnm._FilterDatabase" localSheetId="17" hidden="1">'Table S18'!#REF!</definedName>
    <definedName name="_xlnm._FilterDatabase" localSheetId="18" hidden="1">'Table S19'!$B$3:$L$223</definedName>
    <definedName name="_xlnm._FilterDatabase" localSheetId="19" hidden="1">'Table S20'!$B$3:$L$3</definedName>
    <definedName name="_xlnm._FilterDatabase" localSheetId="3" hidden="1">'Table S4'!$B$10:$J$10</definedName>
    <definedName name="_xlnm._FilterDatabase" localSheetId="5" hidden="1">'Table S6'!$B$3:$Y$3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31" l="1"/>
  <c r="U10" i="31"/>
  <c r="P10" i="31"/>
  <c r="O10" i="31"/>
  <c r="V9" i="31"/>
  <c r="U9" i="31"/>
  <c r="P9" i="31"/>
  <c r="O9" i="31"/>
</calcChain>
</file>

<file path=xl/sharedStrings.xml><?xml version="1.0" encoding="utf-8"?>
<sst xmlns="http://schemas.openxmlformats.org/spreadsheetml/2006/main" count="3738" uniqueCount="1419">
  <si>
    <t>T</t>
  </si>
  <si>
    <t>C</t>
  </si>
  <si>
    <t>AHNAK2</t>
  </si>
  <si>
    <t>rs2582511</t>
  </si>
  <si>
    <t>CGCGGG</t>
  </si>
  <si>
    <t>IRF5</t>
  </si>
  <si>
    <t>intronic</t>
  </si>
  <si>
    <t>A</t>
  </si>
  <si>
    <t>G</t>
  </si>
  <si>
    <t>TNFAIP3</t>
  </si>
  <si>
    <t>rs5029949</t>
  </si>
  <si>
    <t>STAT4</t>
  </si>
  <si>
    <t>rs11889341</t>
  </si>
  <si>
    <t>intergenic</t>
  </si>
  <si>
    <t>rs6697139</t>
  </si>
  <si>
    <t>P-value</t>
  </si>
  <si>
    <t>95% CI</t>
  </si>
  <si>
    <t>OR</t>
  </si>
  <si>
    <t>MAF (case ctrl)</t>
  </si>
  <si>
    <t>Q</t>
  </si>
  <si>
    <t>MAF</t>
  </si>
  <si>
    <t>A2</t>
  </si>
  <si>
    <t>A1</t>
  </si>
  <si>
    <t>GENE</t>
  </si>
  <si>
    <t>TYPE</t>
  </si>
  <si>
    <t>ID</t>
  </si>
  <si>
    <t>POS</t>
  </si>
  <si>
    <t>CHR</t>
  </si>
  <si>
    <t>* nonsynonymous SNV HLA-DPB1:NM_002121:exon2:c.G315A:p.M105I</t>
  </si>
  <si>
    <t>XACT-HTR2C</t>
  </si>
  <si>
    <t>rs193221607</t>
  </si>
  <si>
    <t>PTCHD1-AS</t>
  </si>
  <si>
    <t>ncRNA_intronic</t>
  </si>
  <si>
    <t>rs193119960</t>
  </si>
  <si>
    <t>KCP-IRF5</t>
  </si>
  <si>
    <t>rs4728142</t>
  </si>
  <si>
    <t>PLAGL1</t>
  </si>
  <si>
    <t>rs142238322</t>
  </si>
  <si>
    <t>CDKL3</t>
  </si>
  <si>
    <t>rs201638912</t>
  </si>
  <si>
    <t>rs12612769</t>
  </si>
  <si>
    <t>rs9074</t>
  </si>
  <si>
    <t>IL12RB1</t>
  </si>
  <si>
    <t>rs2305743</t>
  </si>
  <si>
    <t>NUP85</t>
  </si>
  <si>
    <t>rs1005714</t>
  </si>
  <si>
    <t>GSDMB</t>
  </si>
  <si>
    <t>rs2305479</t>
  </si>
  <si>
    <t>IRF8-LINC01082</t>
  </si>
  <si>
    <t>rs11117420</t>
  </si>
  <si>
    <t>CSK</t>
  </si>
  <si>
    <t>rs1378942</t>
  </si>
  <si>
    <t>rs11623422</t>
  </si>
  <si>
    <t>DDX6</t>
  </si>
  <si>
    <t>rs10892286</t>
  </si>
  <si>
    <t>TSPAN32-CD81-AS1</t>
  </si>
  <si>
    <t>rs2651784</t>
  </si>
  <si>
    <t>LINC01301-RAB2A</t>
  </si>
  <si>
    <t>rs2013112</t>
  </si>
  <si>
    <t>FAM167A-BLK</t>
  </si>
  <si>
    <t>rs2736340</t>
  </si>
  <si>
    <t>rs5029937</t>
  </si>
  <si>
    <t>PRDM1-ATG5</t>
  </si>
  <si>
    <t>rs548234</t>
  </si>
  <si>
    <t>TNIP1</t>
  </si>
  <si>
    <t>rs3792783</t>
  </si>
  <si>
    <t>NFKB1</t>
  </si>
  <si>
    <t>rs230534</t>
  </si>
  <si>
    <t>DGKQ</t>
  </si>
  <si>
    <t>rs11724804</t>
  </si>
  <si>
    <t>IL12A-AS1</t>
  </si>
  <si>
    <t>rs589446</t>
  </si>
  <si>
    <t>ARHGAP31</t>
  </si>
  <si>
    <t>rs9884090</t>
  </si>
  <si>
    <t>FLNB</t>
  </si>
  <si>
    <t>rs7355798</t>
  </si>
  <si>
    <t>rs398390</t>
  </si>
  <si>
    <t>rs4853458</t>
  </si>
  <si>
    <t>LOC100506023</t>
  </si>
  <si>
    <t>rs844663</t>
  </si>
  <si>
    <t>CD247</t>
  </si>
  <si>
    <t>rs10917688</t>
  </si>
  <si>
    <t>IL12RB2</t>
  </si>
  <si>
    <t>rs3790566</t>
  </si>
  <si>
    <t>MODELCV.PV, cross-validation P value of the best performing model; TWAS.Z, TWAS Z-score; TWAS.P, TWAS P value.</t>
  </si>
  <si>
    <t>EQTL.Z, Z-score of the best eQTL in the locus; EQTL.GWAS.Z, GWAS Z-score for eQTL; NSNP, Number of SNPs in the locus; MODEL, the best performing model; MODELCV.R2, cross-validation R2 of the best performing model;</t>
  </si>
  <si>
    <t>BEST.GWAS.ID, rsID of the most significant GWAS SNP in the locus; BEST.GWAS.Z, Zscore of the most significant GWAS SNP in the locus; EQTL.ID, rsID of the best eQTL in the locus; EQTL.R2, cross-validation R2 of the best eQTL in the locus;</t>
  </si>
  <si>
    <t>lasso</t>
  </si>
  <si>
    <t>rs11851053</t>
  </si>
  <si>
    <t>PLD4</t>
  </si>
  <si>
    <t>Spleen</t>
  </si>
  <si>
    <t>rs2582513</t>
  </si>
  <si>
    <t>rs2819419</t>
  </si>
  <si>
    <t>GPR132</t>
  </si>
  <si>
    <t>Perihperal blood</t>
  </si>
  <si>
    <t>rs10083490</t>
  </si>
  <si>
    <t>C14orf180</t>
  </si>
  <si>
    <t>rs736066</t>
  </si>
  <si>
    <t>Prostate</t>
  </si>
  <si>
    <t>Nerve_Tibial</t>
  </si>
  <si>
    <t>enet</t>
  </si>
  <si>
    <t>rs10147672</t>
  </si>
  <si>
    <t>Cells_Transformed_fibroblasts</t>
  </si>
  <si>
    <t>blup</t>
  </si>
  <si>
    <t>rs7147439</t>
  </si>
  <si>
    <t>Brain_Cerebellum</t>
  </si>
  <si>
    <t>Thyroid</t>
  </si>
  <si>
    <t>Stomach</t>
  </si>
  <si>
    <t>Skin_Sun_Exposed_Lower_leg</t>
  </si>
  <si>
    <t>Skin_Not_Sun_Exposed_Suprapubic</t>
  </si>
  <si>
    <t>Pancreas</t>
  </si>
  <si>
    <t>Muscle_Skeletal</t>
  </si>
  <si>
    <t>Lung</t>
  </si>
  <si>
    <t>Liver</t>
  </si>
  <si>
    <t>Esophagus_Muscularis</t>
  </si>
  <si>
    <t>Esophagus_Mucosa</t>
  </si>
  <si>
    <t>Colon_Transverse</t>
  </si>
  <si>
    <t>Colon_Sigmoid</t>
  </si>
  <si>
    <t>Breast_Mammary_Tissue</t>
  </si>
  <si>
    <t>Artery_Tibial</t>
  </si>
  <si>
    <t>Artery_Aorta</t>
  </si>
  <si>
    <t>Adrenal_Gland</t>
  </si>
  <si>
    <t>rs670369</t>
  </si>
  <si>
    <t>rs2230926</t>
  </si>
  <si>
    <t>RP11-356I2.4</t>
  </si>
  <si>
    <t>CV.PV</t>
  </si>
  <si>
    <t>CV.R2</t>
  </si>
  <si>
    <t>GWAS.Z</t>
  </si>
  <si>
    <t>GWAS.ID</t>
  </si>
  <si>
    <t>TWAS.P *</t>
  </si>
  <si>
    <t>TWAS.Z</t>
  </si>
  <si>
    <t>MODEL</t>
  </si>
  <si>
    <t>NWGT</t>
  </si>
  <si>
    <t>NSNP</t>
  </si>
  <si>
    <t>EQTL</t>
  </si>
  <si>
    <t>EQTL.Z</t>
  </si>
  <si>
    <t>EQTL.R2</t>
  </si>
  <si>
    <t>EQTL.ID</t>
  </si>
  <si>
    <t>BEST</t>
  </si>
  <si>
    <t>CELLL/TISSUE TYPE</t>
  </si>
  <si>
    <t>* Subjects with type 2 diabetes (N=32,150) were excluded for the analysis</t>
  </si>
  <si>
    <t>SLE, systemic lupus erythematosus; COPD, chronic obstructive pulmonary disease; ALS, amyotropic lateral sclerosis</t>
  </si>
  <si>
    <t>Nephrotic syndrome</t>
  </si>
  <si>
    <t>Cataract</t>
  </si>
  <si>
    <t>Heart failure</t>
  </si>
  <si>
    <t>Prostate cancer</t>
  </si>
  <si>
    <t>Breast cancer</t>
  </si>
  <si>
    <t>Liver cancer</t>
  </si>
  <si>
    <t>Unstable angina pectoris</t>
  </si>
  <si>
    <t>Asthma</t>
  </si>
  <si>
    <t>Pacncreatic cancer</t>
  </si>
  <si>
    <t>Glaucoma</t>
  </si>
  <si>
    <t>Peripheral arterial diseases</t>
  </si>
  <si>
    <t>Graves' disease</t>
  </si>
  <si>
    <t>Epilepsy</t>
  </si>
  <si>
    <t>Cervical cancer</t>
  </si>
  <si>
    <t>Osteoporosis</t>
  </si>
  <si>
    <t>Lung cancer</t>
  </si>
  <si>
    <t>Cerebral aneurysm</t>
  </si>
  <si>
    <t>Myocardial infarction</t>
  </si>
  <si>
    <t>Gastric cancer</t>
  </si>
  <si>
    <t>Endometriosis</t>
  </si>
  <si>
    <t>ALS</t>
  </si>
  <si>
    <t>Atopic dermatitis</t>
  </si>
  <si>
    <t>COPD</t>
  </si>
  <si>
    <t>Esophageal cancer</t>
  </si>
  <si>
    <t>Urolithiasis</t>
  </si>
  <si>
    <t>Ovarian cancer</t>
  </si>
  <si>
    <t>Drug eruption</t>
  </si>
  <si>
    <t>Chronic hepatitis B</t>
  </si>
  <si>
    <t>Cirrhosis</t>
  </si>
  <si>
    <t>Colon cancer</t>
  </si>
  <si>
    <t>Type 2 diabetes mellitus*</t>
  </si>
  <si>
    <t>Stable angina pectoris</t>
  </si>
  <si>
    <t>Keloid</t>
  </si>
  <si>
    <t>Chronic hepatitis C</t>
  </si>
  <si>
    <t>Pulmonary tuberculosis</t>
  </si>
  <si>
    <t>Pollinosis</t>
  </si>
  <si>
    <t>Uterine cancer</t>
  </si>
  <si>
    <t>Uterine fibroid</t>
  </si>
  <si>
    <t>Rheumatoid arthritis</t>
  </si>
  <si>
    <t>Hematologic cancer</t>
  </si>
  <si>
    <t>SLE</t>
  </si>
  <si>
    <t>p</t>
  </si>
  <si>
    <t>rg</t>
  </si>
  <si>
    <t>Disease</t>
  </si>
  <si>
    <t>The significant threshold was based on the Bonferroni's corrected p-value (0.05/60=0.00083)</t>
  </si>
  <si>
    <t>rg, genetic correlation coefficient</t>
  </si>
  <si>
    <t>NA</t>
  </si>
  <si>
    <t>E/A</t>
  </si>
  <si>
    <t>E/A ratio</t>
  </si>
  <si>
    <t>EF</t>
  </si>
  <si>
    <t>Ejection fraction</t>
  </si>
  <si>
    <t>FS</t>
  </si>
  <si>
    <t>Fractional shortening</t>
  </si>
  <si>
    <t>RWT</t>
  </si>
  <si>
    <t>Relative wall thickness</t>
  </si>
  <si>
    <t>LVMI</t>
  </si>
  <si>
    <t>Left ventricular mass index</t>
  </si>
  <si>
    <t>LVM</t>
  </si>
  <si>
    <t>Left ventricular mass</t>
  </si>
  <si>
    <t>LVDs</t>
  </si>
  <si>
    <t>Left ventricular internal dimension in systole</t>
  </si>
  <si>
    <t>LVDd</t>
  </si>
  <si>
    <t>Left ventricular internal dimension in diastole</t>
  </si>
  <si>
    <t>PW</t>
  </si>
  <si>
    <t>Posterior wall thickness</t>
  </si>
  <si>
    <t>IVS</t>
  </si>
  <si>
    <t>Interventricular septum thickness</t>
  </si>
  <si>
    <t>Echocardiographic</t>
  </si>
  <si>
    <t>PP</t>
  </si>
  <si>
    <t>Pulse pressure</t>
  </si>
  <si>
    <t>MAP</t>
  </si>
  <si>
    <t>Mean arterial pressure</t>
  </si>
  <si>
    <t>DBP</t>
  </si>
  <si>
    <t>Diastolic blood pressure</t>
  </si>
  <si>
    <t>SBP</t>
  </si>
  <si>
    <t>Systolic blood pressure</t>
  </si>
  <si>
    <t>Blood pressure</t>
  </si>
  <si>
    <t>Plt</t>
  </si>
  <si>
    <t>Platelet count</t>
  </si>
  <si>
    <t>MCHC</t>
  </si>
  <si>
    <t>Mean corpuscular hemoglobin concentration</t>
  </si>
  <si>
    <t>MCH</t>
  </si>
  <si>
    <t>Mean corpuscular hemoglobin</t>
  </si>
  <si>
    <t>MCV</t>
  </si>
  <si>
    <t>Mean corpuscular volume</t>
  </si>
  <si>
    <t>Ht</t>
  </si>
  <si>
    <t>Hematocrit</t>
  </si>
  <si>
    <t>Hb</t>
  </si>
  <si>
    <t>Hemoglobin</t>
  </si>
  <si>
    <t>RBC</t>
  </si>
  <si>
    <t>Red blood cell count</t>
  </si>
  <si>
    <t>Lym</t>
  </si>
  <si>
    <t>Lymphocyte count</t>
  </si>
  <si>
    <t>Mono</t>
  </si>
  <si>
    <t>Monocyte count</t>
  </si>
  <si>
    <t>Baso</t>
  </si>
  <si>
    <t>Basophil count</t>
  </si>
  <si>
    <t>Eosino</t>
  </si>
  <si>
    <t>Eosinophil count</t>
  </si>
  <si>
    <t>Neutro</t>
  </si>
  <si>
    <t>Neutrophil count</t>
  </si>
  <si>
    <t>WBC</t>
  </si>
  <si>
    <t>White blood cell count</t>
  </si>
  <si>
    <t>Hematological</t>
  </si>
  <si>
    <t>CRP</t>
  </si>
  <si>
    <t>C-reactive protein</t>
  </si>
  <si>
    <t>LDH</t>
  </si>
  <si>
    <t>Lactate dehydrogenase</t>
  </si>
  <si>
    <t>CK</t>
  </si>
  <si>
    <t>Creatine kinase</t>
  </si>
  <si>
    <t>Fbg</t>
  </si>
  <si>
    <t>Fibrinogen</t>
  </si>
  <si>
    <t>PT</t>
  </si>
  <si>
    <t>Prothrombin time</t>
  </si>
  <si>
    <t>APTT</t>
  </si>
  <si>
    <t>Activated partial thromboplastin time</t>
  </si>
  <si>
    <t>Other biochemical</t>
  </si>
  <si>
    <t>GGT</t>
  </si>
  <si>
    <t>γ-glutamyl transferase</t>
  </si>
  <si>
    <t>ALP</t>
  </si>
  <si>
    <t>Alkaline phosphatase</t>
  </si>
  <si>
    <t>ALT</t>
  </si>
  <si>
    <t>Alanine aminotransferase</t>
  </si>
  <si>
    <t>AST</t>
  </si>
  <si>
    <t>Aspartate aminotransferase</t>
  </si>
  <si>
    <t>ZTT</t>
  </si>
  <si>
    <t>Zinc sulfate turbidity test</t>
  </si>
  <si>
    <t>TBil</t>
  </si>
  <si>
    <t>Total bilirubin</t>
  </si>
  <si>
    <t>Liver-related</t>
  </si>
  <si>
    <t>P</t>
  </si>
  <si>
    <t>Phosphorus</t>
  </si>
  <si>
    <t>Ca</t>
  </si>
  <si>
    <t>Calcium</t>
  </si>
  <si>
    <t>Cl</t>
  </si>
  <si>
    <t>Chloride</t>
  </si>
  <si>
    <t>K</t>
  </si>
  <si>
    <t>Potassium</t>
  </si>
  <si>
    <t>Na</t>
  </si>
  <si>
    <t>Sodium</t>
  </si>
  <si>
    <t>Electrolyte</t>
  </si>
  <si>
    <t>UA</t>
  </si>
  <si>
    <t>Uric acid</t>
  </si>
  <si>
    <t>eGFR</t>
  </si>
  <si>
    <t>Estimated glomerular filtration rate</t>
  </si>
  <si>
    <t>sCr</t>
  </si>
  <si>
    <t>Serum creatinine</t>
  </si>
  <si>
    <t>BUN</t>
  </si>
  <si>
    <t>Blood urea nitrogen</t>
  </si>
  <si>
    <t>Kidney-related</t>
  </si>
  <si>
    <t>A/G</t>
  </si>
  <si>
    <t>Albumin/globulin ratio</t>
  </si>
  <si>
    <t>NAP</t>
  </si>
  <si>
    <t>Non-albumin protein</t>
  </si>
  <si>
    <t>Alb</t>
  </si>
  <si>
    <t>Albumin</t>
  </si>
  <si>
    <t>TP</t>
  </si>
  <si>
    <t>Total protein</t>
  </si>
  <si>
    <t>Protein</t>
  </si>
  <si>
    <t>HbA1c</t>
  </si>
  <si>
    <t>Hemoglobin A1c*</t>
  </si>
  <si>
    <t>BS</t>
  </si>
  <si>
    <t>Blood sugar*</t>
  </si>
  <si>
    <t>TG</t>
  </si>
  <si>
    <t>Triglyceride</t>
  </si>
  <si>
    <t>LDL-C</t>
  </si>
  <si>
    <t>Low-density-lipoprotein cholesterol</t>
  </si>
  <si>
    <t>HDL-C</t>
  </si>
  <si>
    <t>High-density-lipoprotein cholesterol</t>
  </si>
  <si>
    <t>TC</t>
  </si>
  <si>
    <t>Total cholesterol</t>
  </si>
  <si>
    <t>Metabolic</t>
  </si>
  <si>
    <t>BMI</t>
  </si>
  <si>
    <t>Body mass index*</t>
  </si>
  <si>
    <t>Height</t>
  </si>
  <si>
    <t>Adult height</t>
  </si>
  <si>
    <t>Anthropometric</t>
  </si>
  <si>
    <t>p-value</t>
  </si>
  <si>
    <t>Abbreviation</t>
  </si>
  <si>
    <t>Quantitative Trait</t>
  </si>
  <si>
    <t>Category</t>
  </si>
  <si>
    <t>AUC</t>
  </si>
  <si>
    <t>Number of SNPs</t>
  </si>
  <si>
    <t>Adrenal_Pancreas</t>
  </si>
  <si>
    <t>Cardiovascular</t>
  </si>
  <si>
    <t>CNS</t>
  </si>
  <si>
    <t>Connective_Bone</t>
  </si>
  <si>
    <t>GI</t>
  </si>
  <si>
    <t>Hematopoietic</t>
  </si>
  <si>
    <t>Kidney</t>
  </si>
  <si>
    <t>Other</t>
  </si>
  <si>
    <t>SkeletalMuscle</t>
  </si>
  <si>
    <t>Prop._SNPs</t>
  </si>
  <si>
    <t>Prop._h2</t>
  </si>
  <si>
    <t>Enrichment</t>
  </si>
  <si>
    <t>Enrichment_p</t>
  </si>
  <si>
    <t>Coefficient</t>
  </si>
  <si>
    <t>Coefficient_z-score</t>
  </si>
  <si>
    <t>Tissue Category</t>
  </si>
  <si>
    <t>Prop._h2_S.E.</t>
  </si>
  <si>
    <t>S.E.</t>
  </si>
  <si>
    <t>SNP</t>
  </si>
  <si>
    <t>PP*</t>
  </si>
  <si>
    <t>cPP**</t>
  </si>
  <si>
    <t xml:space="preserve">Lead SNPs are highlighted in bold </t>
  </si>
  <si>
    <t>rs10917686</t>
  </si>
  <si>
    <t>rs113053770</t>
  </si>
  <si>
    <t>rs2841269</t>
  </si>
  <si>
    <t>rs2841276</t>
  </si>
  <si>
    <t>rs2841280</t>
  </si>
  <si>
    <t>rs2841281</t>
  </si>
  <si>
    <t>rs1036713</t>
  </si>
  <si>
    <t>rs10083496</t>
  </si>
  <si>
    <t>rs10149193</t>
  </si>
  <si>
    <t>rs28454709</t>
  </si>
  <si>
    <t>rs4465542</t>
  </si>
  <si>
    <t>rs9671643</t>
  </si>
  <si>
    <t>rs28600075</t>
  </si>
  <si>
    <t>rs2819421</t>
  </si>
  <si>
    <t>rs10152073</t>
  </si>
  <si>
    <t>rs10438246</t>
  </si>
  <si>
    <t>rs2819424</t>
  </si>
  <si>
    <t>rs28380382</t>
  </si>
  <si>
    <t>rs4264326</t>
  </si>
  <si>
    <t>rs10438247</t>
  </si>
  <si>
    <t>rs12433837</t>
  </si>
  <si>
    <t>rs5029939</t>
  </si>
  <si>
    <t>AG</t>
  </si>
  <si>
    <t>rs9494892</t>
  </si>
  <si>
    <t>rs9494893</t>
  </si>
  <si>
    <t>rs7752903</t>
  </si>
  <si>
    <t>rs9494894</t>
  </si>
  <si>
    <t>GT</t>
  </si>
  <si>
    <t>rs200820567</t>
  </si>
  <si>
    <t>rs7749323</t>
  </si>
  <si>
    <t>TCTTAGCTATTGCTC</t>
  </si>
  <si>
    <t>rs764071296</t>
  </si>
  <si>
    <t>rs3757387</t>
  </si>
  <si>
    <t>rs1167352630</t>
  </si>
  <si>
    <t>Ref</t>
  </si>
  <si>
    <t>Alt</t>
  </si>
  <si>
    <t>rs2819422</t>
  </si>
  <si>
    <t>rs3742935</t>
  </si>
  <si>
    <t>rs2582514</t>
  </si>
  <si>
    <t>rs2841278</t>
  </si>
  <si>
    <t>rs2819469</t>
  </si>
  <si>
    <t>rs11850949</t>
  </si>
  <si>
    <t>rs10083374</t>
  </si>
  <si>
    <t>rs1048257</t>
  </si>
  <si>
    <t>rs2022449</t>
  </si>
  <si>
    <t>rs1857066</t>
  </si>
  <si>
    <t>rs7528321</t>
  </si>
  <si>
    <t>rs11576547</t>
  </si>
  <si>
    <t>rs35407548</t>
  </si>
  <si>
    <t>rs12636784</t>
  </si>
  <si>
    <t>rs485499</t>
  </si>
  <si>
    <t>rs819991</t>
  </si>
  <si>
    <t>rs388368</t>
  </si>
  <si>
    <t>rs173082</t>
  </si>
  <si>
    <t>rs338611</t>
  </si>
  <si>
    <t>rs9809281</t>
  </si>
  <si>
    <t>rs9809038</t>
  </si>
  <si>
    <t>rs4076852</t>
  </si>
  <si>
    <t>rs7612923</t>
  </si>
  <si>
    <t>rs7653734</t>
  </si>
  <si>
    <t>rs7652027</t>
  </si>
  <si>
    <t>rs4681681</t>
  </si>
  <si>
    <t>rs4681845</t>
  </si>
  <si>
    <t>rs6445975</t>
  </si>
  <si>
    <t>rs6471885</t>
  </si>
  <si>
    <t>rs600811</t>
  </si>
  <si>
    <t>rs7824045</t>
  </si>
  <si>
    <t>rs7842586</t>
  </si>
  <si>
    <t>rs603035</t>
  </si>
  <si>
    <t>rs629268</t>
  </si>
  <si>
    <t>rs687978</t>
  </si>
  <si>
    <t>rs10808709</t>
  </si>
  <si>
    <t>rs7413</t>
  </si>
  <si>
    <t>rs669599</t>
  </si>
  <si>
    <t>rs2625441</t>
  </si>
  <si>
    <t>rs11995549</t>
  </si>
  <si>
    <t>rs2326560</t>
  </si>
  <si>
    <t>rs6471886</t>
  </si>
  <si>
    <t>rs2326561</t>
  </si>
  <si>
    <t>rs625850</t>
  </si>
  <si>
    <t>rs6992869</t>
  </si>
  <si>
    <t>rs6471882</t>
  </si>
  <si>
    <t>rs2096890</t>
  </si>
  <si>
    <t>rs7820393</t>
  </si>
  <si>
    <t>rs2326568</t>
  </si>
  <si>
    <t>A,G</t>
  </si>
  <si>
    <t>rs3929643</t>
  </si>
  <si>
    <t>rs4452821</t>
  </si>
  <si>
    <t>rs55825491</t>
  </si>
  <si>
    <t>rs7829359</t>
  </si>
  <si>
    <t>rs13276831</t>
  </si>
  <si>
    <t>rs6993019</t>
  </si>
  <si>
    <t>rs12678742</t>
  </si>
  <si>
    <t>rs12680781</t>
  </si>
  <si>
    <t>rs3735825</t>
  </si>
  <si>
    <t>rs10957150</t>
  </si>
  <si>
    <t>rs652422</t>
  </si>
  <si>
    <t>rs948421</t>
  </si>
  <si>
    <t>rs615031</t>
  </si>
  <si>
    <t>rs10808710</t>
  </si>
  <si>
    <t>rs1120591</t>
  </si>
  <si>
    <t>rs2155829</t>
  </si>
  <si>
    <t>rs617834</t>
  </si>
  <si>
    <t>rs10098769</t>
  </si>
  <si>
    <t>rs6988120</t>
  </si>
  <si>
    <t>rs2326571</t>
  </si>
  <si>
    <t>rs2326570</t>
  </si>
  <si>
    <t>rs7815543</t>
  </si>
  <si>
    <t>rs41420549</t>
  </si>
  <si>
    <t>rs1319105</t>
  </si>
  <si>
    <t>rs10957144</t>
  </si>
  <si>
    <t>rs13262390</t>
  </si>
  <si>
    <t>rs7000166</t>
  </si>
  <si>
    <t>rs7012181</t>
  </si>
  <si>
    <t>rs2056415</t>
  </si>
  <si>
    <t>rs10096140</t>
  </si>
  <si>
    <t>rs1319104</t>
  </si>
  <si>
    <t>rs35625652</t>
  </si>
  <si>
    <t>rs2326569</t>
  </si>
  <si>
    <t>rs7822169</t>
  </si>
  <si>
    <t>rs9643523</t>
  </si>
  <si>
    <t>rs2875974</t>
  </si>
  <si>
    <t>rs7834395</t>
  </si>
  <si>
    <t>rs1208362159</t>
  </si>
  <si>
    <t>rs7827453</t>
  </si>
  <si>
    <t>rs2946154</t>
  </si>
  <si>
    <t>rs7841675</t>
  </si>
  <si>
    <t>rs12681129</t>
  </si>
  <si>
    <t>rs685985</t>
  </si>
  <si>
    <t>rs11996592</t>
  </si>
  <si>
    <t>rs2272620</t>
  </si>
  <si>
    <t>rs10957147</t>
  </si>
  <si>
    <t>rs13439252</t>
  </si>
  <si>
    <t>rs56294255</t>
  </si>
  <si>
    <t>rs684066</t>
  </si>
  <si>
    <t>rs6471888</t>
  </si>
  <si>
    <t>rs3735826</t>
  </si>
  <si>
    <t>rs586377</t>
  </si>
  <si>
    <t>rs10957142</t>
  </si>
  <si>
    <t>rs7839474</t>
  </si>
  <si>
    <t>rs2272621</t>
  </si>
  <si>
    <t>rs9298039</t>
  </si>
  <si>
    <t>rs10108692</t>
  </si>
  <si>
    <t>rs7839516</t>
  </si>
  <si>
    <t>rs11217020</t>
  </si>
  <si>
    <t>rs10892290</t>
  </si>
  <si>
    <t>rs10892291</t>
  </si>
  <si>
    <t>rs10892289</t>
  </si>
  <si>
    <t>rs56043232</t>
  </si>
  <si>
    <t>rs874621</t>
  </si>
  <si>
    <t>rs10892292</t>
  </si>
  <si>
    <t>rs10892288</t>
  </si>
  <si>
    <t>rs74676029</t>
  </si>
  <si>
    <t>rs10892283</t>
  </si>
  <si>
    <t>rs3889239</t>
  </si>
  <si>
    <t>rs2004781</t>
  </si>
  <si>
    <t>rs1048024</t>
  </si>
  <si>
    <t>rs56758835</t>
  </si>
  <si>
    <t>rs11217009</t>
  </si>
  <si>
    <t>rs11826521</t>
  </si>
  <si>
    <t>rs55797226</t>
  </si>
  <si>
    <t>rs11160825</t>
  </si>
  <si>
    <t>rs11117422</t>
  </si>
  <si>
    <t>rs11644034</t>
  </si>
  <si>
    <t>rs883770</t>
  </si>
  <si>
    <t>rs36000226</t>
  </si>
  <si>
    <t>rs62067034</t>
  </si>
  <si>
    <t>rs12950209</t>
  </si>
  <si>
    <t>rs12950743</t>
  </si>
  <si>
    <t>rs9906951</t>
  </si>
  <si>
    <t>rs12103884</t>
  </si>
  <si>
    <t>rs11658278</t>
  </si>
  <si>
    <t>rs9908132</t>
  </si>
  <si>
    <t>rs9901146</t>
  </si>
  <si>
    <t>rs2313430</t>
  </si>
  <si>
    <t>rs9903250</t>
  </si>
  <si>
    <t>rs9303277</t>
  </si>
  <si>
    <t>rs13037326</t>
  </si>
  <si>
    <t>The significant threshold was based on the Bonferroni's corrected p-value (0.05/48=0.001)</t>
  </si>
  <si>
    <t>rs1450734198</t>
  </si>
  <si>
    <t>SE</t>
  </si>
  <si>
    <t>BP</t>
  </si>
  <si>
    <t>rs3821236</t>
  </si>
  <si>
    <t>rs36073657</t>
  </si>
  <si>
    <t>rs34871361</t>
  </si>
  <si>
    <t>rs12539476</t>
  </si>
  <si>
    <t>rs13227075</t>
  </si>
  <si>
    <t>rs13236009</t>
  </si>
  <si>
    <t>rs34381587</t>
  </si>
  <si>
    <t>rs34725944</t>
  </si>
  <si>
    <t>rs35234849</t>
  </si>
  <si>
    <t>rs71581958</t>
  </si>
  <si>
    <t>rs13238352</t>
  </si>
  <si>
    <t>rs17339836</t>
  </si>
  <si>
    <t>rs12535158</t>
  </si>
  <si>
    <t>rs12706861</t>
  </si>
  <si>
    <t>rs12534421</t>
  </si>
  <si>
    <t>rs12536266</t>
  </si>
  <si>
    <t>rs17338998</t>
  </si>
  <si>
    <t>rs62478615</t>
  </si>
  <si>
    <t>rs13335265</t>
  </si>
  <si>
    <t>rs12711490</t>
  </si>
  <si>
    <t>rs7631010</t>
  </si>
  <si>
    <t>rs2651804</t>
  </si>
  <si>
    <t>rs10765944</t>
  </si>
  <si>
    <t>rs2521288</t>
  </si>
  <si>
    <t>rs11022291</t>
  </si>
  <si>
    <t>rs2651781</t>
  </si>
  <si>
    <t>rs2521292</t>
  </si>
  <si>
    <t>rs11529116</t>
  </si>
  <si>
    <t>rs11529117</t>
  </si>
  <si>
    <t>rs2651783</t>
  </si>
  <si>
    <t>rs11600971</t>
  </si>
  <si>
    <t>rs12797765</t>
  </si>
  <si>
    <t>rs12799224</t>
  </si>
  <si>
    <t>rs11022289</t>
  </si>
  <si>
    <t>rs11517725</t>
  </si>
  <si>
    <t>rs10889683</t>
  </si>
  <si>
    <t>rs3977726</t>
  </si>
  <si>
    <t>rs3828068</t>
  </si>
  <si>
    <t>rs3790567</t>
  </si>
  <si>
    <t>rs633724</t>
  </si>
  <si>
    <t>rs9486314</t>
  </si>
  <si>
    <t>rs12939565</t>
  </si>
  <si>
    <t>rs2027499</t>
  </si>
  <si>
    <t>rs11577727</t>
  </si>
  <si>
    <t>rs12750865</t>
  </si>
  <si>
    <t>rs11577537</t>
  </si>
  <si>
    <t>rs17346550</t>
  </si>
  <si>
    <t>rs34746916</t>
  </si>
  <si>
    <t>rs6681162</t>
  </si>
  <si>
    <t>rs34972373</t>
  </si>
  <si>
    <t>rs12742673</t>
  </si>
  <si>
    <t>rs230529</t>
  </si>
  <si>
    <t>rs230517</t>
  </si>
  <si>
    <t>rs230521</t>
  </si>
  <si>
    <t>rs230526</t>
  </si>
  <si>
    <t>rs230528</t>
  </si>
  <si>
    <t>rs6598008</t>
  </si>
  <si>
    <t>rs2740375</t>
  </si>
  <si>
    <t>rs2740380</t>
  </si>
  <si>
    <t>Name</t>
  </si>
  <si>
    <t>KEGG_LEISHMANIA_INFECTION</t>
  </si>
  <si>
    <t>REACTOME_ADAPTIVE_IMMUNE_SYSTEM</t>
  </si>
  <si>
    <t>KEGG_SYSTEMIC_LUPUS_ERYTHEMATOSUS</t>
  </si>
  <si>
    <t>REACTOME_OLFACTORY_SIGNALING_PATHWAY</t>
  </si>
  <si>
    <t>KEGG_FC_GAMMA_R_MEDIATED_PHAGOCYTOSIS</t>
  </si>
  <si>
    <t>KEGG_JAK_STAT_SIGNALING_PATHWAY</t>
  </si>
  <si>
    <t>+</t>
  </si>
  <si>
    <t>PRDM1</t>
  </si>
  <si>
    <t>-</t>
  </si>
  <si>
    <t>IRF8</t>
  </si>
  <si>
    <t>LEF1</t>
  </si>
  <si>
    <t>q-value</t>
  </si>
  <si>
    <t xml:space="preserve">	Reverse Complement</t>
  </si>
  <si>
    <t>STAT2</t>
  </si>
  <si>
    <t>IRF3</t>
  </si>
  <si>
    <t>IRF2</t>
  </si>
  <si>
    <t>IRF4</t>
  </si>
  <si>
    <t>IRF1</t>
  </si>
  <si>
    <t>SPIB</t>
  </si>
  <si>
    <t>IRF7</t>
  </si>
  <si>
    <t>ELF2</t>
  </si>
  <si>
    <t>SPI1</t>
  </si>
  <si>
    <t>EVI1</t>
  </si>
  <si>
    <t>BC11A</t>
  </si>
  <si>
    <t>IRF9</t>
  </si>
  <si>
    <t>** The number of motif columns that overlap in the optimal alignment.</t>
  </si>
  <si>
    <t>***The orientation of the target motif that gave the optimal alignment.</t>
  </si>
  <si>
    <t xml:space="preserve">E-value* </t>
  </si>
  <si>
    <t>Overlap**</t>
  </si>
  <si>
    <t>Orientation***</t>
  </si>
  <si>
    <t xml:space="preserve">*The expected number of false positives in the matches up to this point. </t>
  </si>
  <si>
    <t>Estimated by multiplying the p-value by the total number of target motifs in all the target databases.</t>
  </si>
  <si>
    <t>HNF6</t>
  </si>
  <si>
    <t>Normal</t>
  </si>
  <si>
    <t>Prop._h2_S.E</t>
  </si>
  <si>
    <t>Enrichment_S.E</t>
  </si>
  <si>
    <t>Coefficient_S.E</t>
  </si>
  <si>
    <t>The boundaries of significance threshold (P&lt;0.005) are indicated by dashed lines.</t>
  </si>
  <si>
    <t>S.E., standard error of mean</t>
  </si>
  <si>
    <t>Adipose_nuclei</t>
  </si>
  <si>
    <t>H3K4me1</t>
  </si>
  <si>
    <t>Liver_(BI)</t>
  </si>
  <si>
    <t>Angular_gyrus</t>
  </si>
  <si>
    <t>Anterior_caudate</t>
  </si>
  <si>
    <t>Cingulate_gyrus</t>
  </si>
  <si>
    <t>Hippocampus_middle</t>
  </si>
  <si>
    <t>Inferior_temporal_lobe</t>
  </si>
  <si>
    <t>Mid_frontal_lobe</t>
  </si>
  <si>
    <t>Substantia_nigra</t>
  </si>
  <si>
    <t>CD15_primary</t>
  </si>
  <si>
    <t>CD19_primary_(BI)</t>
  </si>
  <si>
    <t>CD34_primary</t>
  </si>
  <si>
    <t>CD3_primary_(BI)</t>
  </si>
  <si>
    <t>CD4+_CD25+_CD127-_Treg_primary</t>
  </si>
  <si>
    <t>CD4+_CD25-_CD45RA+_naive_primary</t>
  </si>
  <si>
    <t>CD4+_CD25-_CD45R0+_memory_primary</t>
  </si>
  <si>
    <t>CD4+_CD25-_IL17+_PMA_Ionomycin_stim_Th17_primary</t>
  </si>
  <si>
    <t>CD4+_CD25-_IL17-_PMA_Ionomycin_stim_MACS_Th_sprimary</t>
  </si>
  <si>
    <t>CD4+_CD25int_CD127+_Tmem_primary</t>
  </si>
  <si>
    <t>CD4+_CD25-_Th_primary</t>
  </si>
  <si>
    <t>CD4_memory_primary</t>
  </si>
  <si>
    <t>CD4_naive_primary</t>
  </si>
  <si>
    <t>CD8_memory_primary</t>
  </si>
  <si>
    <t>CD8_naive_primary_(BI)</t>
  </si>
  <si>
    <t>Colonic_mucosa</t>
  </si>
  <si>
    <t>Colon_smooth_muscle</t>
  </si>
  <si>
    <t>Duodenum_Mucosa</t>
  </si>
  <si>
    <t>Duodenum_smooth_muscle</t>
  </si>
  <si>
    <t>Fetal_brain</t>
  </si>
  <si>
    <t>Fetal_heart</t>
  </si>
  <si>
    <t>Fetal_lung</t>
  </si>
  <si>
    <t>Mobilized_CD34_primary</t>
  </si>
  <si>
    <t>Pancreatic_islets</t>
  </si>
  <si>
    <t>Rectal_mucosa</t>
  </si>
  <si>
    <t>Rectal_smooth_muscle</t>
  </si>
  <si>
    <t>Skeletal_muscle</t>
  </si>
  <si>
    <t>Stomach_mucosa</t>
  </si>
  <si>
    <t>Stomach_smooth_muscle</t>
  </si>
  <si>
    <t>Liver_(UCSD)</t>
  </si>
  <si>
    <t>Esophagus</t>
  </si>
  <si>
    <t>Gastric</t>
  </si>
  <si>
    <t>Left_Ventricle</t>
  </si>
  <si>
    <t>Ovary</t>
  </si>
  <si>
    <t>Psoas_muscle</t>
  </si>
  <si>
    <t>Right_atrium</t>
  </si>
  <si>
    <t>Right_ventricle</t>
  </si>
  <si>
    <t>Sigmoid_colon</t>
  </si>
  <si>
    <t>Small_intestine</t>
  </si>
  <si>
    <t>Thymus</t>
  </si>
  <si>
    <t>Fetal_thymus</t>
  </si>
  <si>
    <t>Breast_fibroblast_primary</t>
  </si>
  <si>
    <t>Breast_luminal_epithelial</t>
  </si>
  <si>
    <t>Breast_myoepithelial</t>
  </si>
  <si>
    <t>Breast_vHMEC</t>
  </si>
  <si>
    <t>CD8_naive_primary_(UCSF-UBC)</t>
  </si>
  <si>
    <t>Penis_foreskin_fibroblast_primary</t>
  </si>
  <si>
    <t>Penis_foreskin_keratinocyte_primary</t>
  </si>
  <si>
    <t>Penis_foreskin_melanocyte_primary</t>
  </si>
  <si>
    <t>Peripheralblood_mononuclear_primary</t>
  </si>
  <si>
    <t>Placenta_amnion</t>
  </si>
  <si>
    <t>Placenta_chorion</t>
  </si>
  <si>
    <t>CD14_primary</t>
  </si>
  <si>
    <t>CD19_primary_(UW)</t>
  </si>
  <si>
    <t>CD3_primary_(UW)</t>
  </si>
  <si>
    <t>CD56_primary</t>
  </si>
  <si>
    <t>Fetal_adrenal</t>
  </si>
  <si>
    <t>Fetal_large_intestine</t>
  </si>
  <si>
    <t>Fetal_small_intestine</t>
  </si>
  <si>
    <t>Fetal_leg_muscle</t>
  </si>
  <si>
    <t>Fetal_trunk_muscle</t>
  </si>
  <si>
    <t>Fetal_placenta</t>
  </si>
  <si>
    <t>Fetal_stomach</t>
  </si>
  <si>
    <t>H3K4me3</t>
  </si>
  <si>
    <t>Treg_primary</t>
  </si>
  <si>
    <t>Aorta</t>
  </si>
  <si>
    <t>Germinal_matrix</t>
  </si>
  <si>
    <t>CD4_primary</t>
  </si>
  <si>
    <t>CD8_primary</t>
  </si>
  <si>
    <t>H3K9ac</t>
  </si>
  <si>
    <t>Fetal_kidney</t>
  </si>
  <si>
    <t>CD3_primary</t>
  </si>
  <si>
    <t>H3K27ac</t>
  </si>
  <si>
    <t>CD25-_CD45RA+_naive</t>
  </si>
  <si>
    <t>CD25+_CD127-_Treg</t>
  </si>
  <si>
    <t>CD25int_CD127+_Tmem</t>
  </si>
  <si>
    <t>CD25-_IL17+_Th17_stim</t>
  </si>
  <si>
    <t>CD25-_IL17-_Th_stim_MACS</t>
  </si>
  <si>
    <t>Th0</t>
  </si>
  <si>
    <t>Th1</t>
  </si>
  <si>
    <t>Th2</t>
  </si>
  <si>
    <t>CD19</t>
  </si>
  <si>
    <t>CD20</t>
  </si>
  <si>
    <t>CD14</t>
  </si>
  <si>
    <t>Mobilized_CD34</t>
  </si>
  <si>
    <t>Osteoblast</t>
  </si>
  <si>
    <t>Chondrogenic_dif</t>
  </si>
  <si>
    <t>Duodenum_mucosa</t>
  </si>
  <si>
    <t>Neurosphere</t>
  </si>
  <si>
    <t>Cell type</t>
  </si>
  <si>
    <t>Histone Mark</t>
  </si>
  <si>
    <t>The significance threshold of 0.000227 (0.05/220) was applied and the bondary is indicated by a dashed line.</t>
  </si>
  <si>
    <t>r0.9</t>
  </si>
  <si>
    <t>r0.8</t>
  </si>
  <si>
    <t>r0.7</t>
  </si>
  <si>
    <t>r0.6</t>
  </si>
  <si>
    <t>r0.5</t>
  </si>
  <si>
    <t>r0.4</t>
  </si>
  <si>
    <t>r0.3</t>
  </si>
  <si>
    <t>r0.2</t>
  </si>
  <si>
    <t>r0.1</t>
  </si>
  <si>
    <t>major allele</t>
  </si>
  <si>
    <t>minor allele</t>
  </si>
  <si>
    <t>Known significant loci</t>
  </si>
  <si>
    <t>Present GWAS</t>
  </si>
  <si>
    <t>rs2056626</t>
  </si>
  <si>
    <t>rs16832798</t>
  </si>
  <si>
    <t>NAB1</t>
  </si>
  <si>
    <t>PXK</t>
  </si>
  <si>
    <t>ATG5</t>
  </si>
  <si>
    <t>TNPO3</t>
  </si>
  <si>
    <t>RAB2A-CHD7</t>
  </si>
  <si>
    <t>CDHR5</t>
  </si>
  <si>
    <t>rs4317244</t>
  </si>
  <si>
    <t>LPR2BP</t>
  </si>
  <si>
    <t>rs4134466</t>
  </si>
  <si>
    <t>rs45471499</t>
  </si>
  <si>
    <t>IGHM</t>
  </si>
  <si>
    <t>rs3894194</t>
  </si>
  <si>
    <t>GSDMA</t>
  </si>
  <si>
    <t>Mesenchymal Stem Cell Derived Chondrocyte Cultured Cells</t>
  </si>
  <si>
    <t>K562 Leukemia Cells</t>
  </si>
  <si>
    <t>Primary B cells from peripheral blood</t>
  </si>
  <si>
    <t>Primary T CD8+ memory cells from peripheral blood</t>
  </si>
  <si>
    <t>H3K9ac_Pro</t>
  </si>
  <si>
    <t>H3K27ac_Enh</t>
  </si>
  <si>
    <t>H3K4me3_Pro</t>
  </si>
  <si>
    <t>H3K4me1_Enh</t>
  </si>
  <si>
    <t>FCGR</t>
  </si>
  <si>
    <t>KCP/IRF5</t>
  </si>
  <si>
    <t>rs148314165</t>
  </si>
  <si>
    <t>rs3834310</t>
  </si>
  <si>
    <t>1.133-1.237</t>
  </si>
  <si>
    <t>0.566-0.614</t>
  </si>
  <si>
    <t>1.168-1.292</t>
  </si>
  <si>
    <t>0.571-0.620</t>
  </si>
  <si>
    <t>1.249-1.440</t>
  </si>
  <si>
    <t>0.576-0.624</t>
  </si>
  <si>
    <t>1.233-1.409</t>
  </si>
  <si>
    <t>0.574-0.622</t>
  </si>
  <si>
    <t>1.265-1.467</t>
  </si>
  <si>
    <t>1.298-1.519</t>
  </si>
  <si>
    <t>0.581-0.629</t>
  </si>
  <si>
    <t>1.470-1.854</t>
  </si>
  <si>
    <t>0.580-0.628</t>
  </si>
  <si>
    <t>1.525-1.971</t>
  </si>
  <si>
    <t>1.574-2.108</t>
  </si>
  <si>
    <t>0.575-0.623</t>
  </si>
  <si>
    <t>SSc</t>
  </si>
  <si>
    <t>lcSSc</t>
  </si>
  <si>
    <t>dcSSc</t>
  </si>
  <si>
    <t>ACA</t>
  </si>
  <si>
    <t>ATA</t>
  </si>
  <si>
    <t>ILD</t>
  </si>
  <si>
    <t>DU</t>
  </si>
  <si>
    <t>PH</t>
  </si>
  <si>
    <t>SRC</t>
  </si>
  <si>
    <t>RA</t>
  </si>
  <si>
    <t>Significant threshold P = 0.005</t>
  </si>
  <si>
    <t>Case-Ctrl</t>
  </si>
  <si>
    <t>Intra-case</t>
  </si>
  <si>
    <t>Significant threshold P = 0.05</t>
  </si>
  <si>
    <t>lcSSc. limited cutaneous SSc; dcSSc, diffuse cutaneous SSc; ACA, anti-centromere antibody; ATA, anti-topoisomerase I antibody; ILD, interstitial lung disease; DU, digital ulcer; PH, pulmonary hypertension; SRC, scleroderma renal crysis; RA, rheumatoid arthritis</t>
  </si>
  <si>
    <t>Sample N</t>
  </si>
  <si>
    <t>PRS.Beta</t>
  </si>
  <si>
    <t>PRS.SE</t>
  </si>
  <si>
    <t>PRS.p</t>
  </si>
  <si>
    <t>Set1</t>
  </si>
  <si>
    <t>Set2</t>
  </si>
  <si>
    <t>Set1 and 2</t>
  </si>
  <si>
    <t>B  </t>
  </si>
  <si>
    <t>0    </t>
  </si>
  <si>
    <t>CD4  </t>
  </si>
  <si>
    <t>CD8  </t>
  </si>
  <si>
    <t>CLP  </t>
  </si>
  <si>
    <t>CMP  </t>
  </si>
  <si>
    <t>Ery  </t>
  </si>
  <si>
    <t>GMP-A  </t>
  </si>
  <si>
    <t>GMP-B  </t>
  </si>
  <si>
    <t>GMP-C  </t>
  </si>
  <si>
    <t>HSC  </t>
  </si>
  <si>
    <t>LMPP  </t>
  </si>
  <si>
    <t>mDC  </t>
  </si>
  <si>
    <t>Mega  </t>
  </si>
  <si>
    <t>MEP  </t>
  </si>
  <si>
    <t>Mono  </t>
  </si>
  <si>
    <t>MPP  </t>
  </si>
  <si>
    <t>NK  </t>
  </si>
  <si>
    <t>pDC  </t>
  </si>
  <si>
    <t>Z-score</t>
  </si>
  <si>
    <t>Lineage specificity</t>
  </si>
  <si>
    <t>Phenotype</t>
  </si>
  <si>
    <t>REF</t>
  </si>
  <si>
    <t>HLA-DRA/HLA-DRB5</t>
  </si>
  <si>
    <t>HLA-DPA1,HLA-DPB1</t>
  </si>
  <si>
    <t>LINC02510/PCDH18</t>
  </si>
  <si>
    <t>IFNG-AS1</t>
  </si>
  <si>
    <t>RTEL1-TNFRSF6B</t>
  </si>
  <si>
    <t>NBEA</t>
  </si>
  <si>
    <t>(n=575)</t>
  </si>
  <si>
    <t>ACA (n=429)</t>
  </si>
  <si>
    <t>(n=463)</t>
  </si>
  <si>
    <t>ILD (n=625)</t>
  </si>
  <si>
    <t>MAF (Ctrl)</t>
  </si>
  <si>
    <t>MAF (Case)</t>
  </si>
  <si>
    <t xml:space="preserve">rs2021408 </t>
  </si>
  <si>
    <t>rs1767255821</t>
  </si>
  <si>
    <t>rs7582694</t>
  </si>
  <si>
    <t>rs5862323</t>
  </si>
  <si>
    <t>rs116526477</t>
  </si>
  <si>
    <t>rs11177005</t>
  </si>
  <si>
    <t>rs79834248</t>
  </si>
  <si>
    <t>rs57919238</t>
  </si>
  <si>
    <t>P value</t>
  </si>
  <si>
    <t>GWAS-P</t>
  </si>
  <si>
    <r>
      <t>LD-r</t>
    </r>
    <r>
      <rPr>
        <b/>
        <vertAlign val="superscript"/>
        <sz val="11"/>
        <color theme="1"/>
        <rFont val="Arial"/>
        <family val="2"/>
      </rPr>
      <t>2</t>
    </r>
  </si>
  <si>
    <t>*rs36073657</t>
  </si>
  <si>
    <t>* The data of LD SNP, 7:128590801 (r2 = 0.748), is presented for the present GWAS</t>
  </si>
  <si>
    <t>MAF, minor allele frequency; OR, odds ratio; CI, confidence interval; NA, not available</t>
  </si>
  <si>
    <t>cPP</t>
  </si>
  <si>
    <t>Ref, reference allele; Alt, aleternatice allele; MAF, minor allele frequency; PP, posterior probability; cPP, cumulative posterior probability</t>
  </si>
  <si>
    <t>GWAS, genome-wide association study; SNP, single nucletodie polymorphism; CHR, chromosome; BP, base position;</t>
  </si>
  <si>
    <r>
      <t>CHR, chromosome; EQTL, expression quantitative loci; TWAS, tissue-wide association study; Threshold of significance P=1.79</t>
    </r>
    <r>
      <rPr>
        <sz val="10"/>
        <color theme="1"/>
        <rFont val="Calibri"/>
        <family val="2"/>
      </rPr>
      <t>×</t>
    </r>
    <r>
      <rPr>
        <sz val="10"/>
        <color theme="1"/>
        <rFont val="Arial"/>
        <family val="2"/>
      </rPr>
      <t>10</t>
    </r>
    <r>
      <rPr>
        <vertAlign val="superscript"/>
        <sz val="10"/>
        <color theme="1"/>
        <rFont val="Arial"/>
        <family val="2"/>
      </rPr>
      <t xml:space="preserve">-8 </t>
    </r>
    <r>
      <rPr>
        <sz val="10"/>
        <color theme="1"/>
        <rFont val="Arial"/>
        <family val="2"/>
      </rPr>
      <t>(0.05/279,331)</t>
    </r>
  </si>
  <si>
    <r>
      <t>I</t>
    </r>
    <r>
      <rPr>
        <b/>
        <vertAlign val="superscript"/>
        <sz val="11"/>
        <color theme="1"/>
        <rFont val="Arial"/>
        <family val="2"/>
      </rPr>
      <t>2</t>
    </r>
  </si>
  <si>
    <t>NA, not assessed due to the absence in the Euroepan meta-analysis summary statistics; Q, Cochran's Q; I2, I2 statistics defined as I2 = 100×(Q-df)/Q</t>
  </si>
  <si>
    <t>BETA</t>
  </si>
  <si>
    <t>lcSSc, limited cutaneous SSc; dcSSc, diffuse cutaneous SSc; ACA, anti-centromere antibody; ATA, anti-topoisomerase I antibody; ILD, interstitial lung disease</t>
  </si>
  <si>
    <t>MAF, minor allele frequency; Ctrl, control; OR, odds ratio; CI, confidence interval</t>
  </si>
  <si>
    <t>PRS, polygenic riks score; SE, standard error of mean</t>
  </si>
  <si>
    <r>
      <t>PRS.adjR</t>
    </r>
    <r>
      <rPr>
        <b/>
        <vertAlign val="superscript"/>
        <sz val="11"/>
        <color theme="1"/>
        <rFont val="Arial"/>
        <family val="2"/>
      </rPr>
      <t>2</t>
    </r>
  </si>
  <si>
    <r>
      <t>Nagelkerke R</t>
    </r>
    <r>
      <rPr>
        <b/>
        <vertAlign val="superscript"/>
        <sz val="11"/>
        <color theme="1"/>
        <rFont val="Arial"/>
        <family val="2"/>
      </rPr>
      <t>2</t>
    </r>
  </si>
  <si>
    <t>SNP, single nucleotide polymorphism; PRS, polygenic riks score; LD, linkage disequilibrium; OR, odds ratio; CI, confidence interval</t>
  </si>
  <si>
    <t>NSPN, number of SNPs included</t>
  </si>
  <si>
    <t>Case.Num</t>
  </si>
  <si>
    <t>Case. N, numer of cases (number of cotrols are 110,504); CI, confidence interval; OR, odds ratio; AUC, area under the curve</t>
  </si>
  <si>
    <t>TNFSF4/LOC100506023</t>
  </si>
  <si>
    <t>LINC01980-CMC1-EOMES</t>
  </si>
  <si>
    <t>SLC12A5</t>
  </si>
  <si>
    <t>TNFSF4-LOC100506023-PRDX6</t>
  </si>
  <si>
    <t>FLNB-DNASE1L3-PXK</t>
  </si>
  <si>
    <t>POGLUT1-TIMMDC1-CD80-ARHGAP31</t>
  </si>
  <si>
    <t>IL12A</t>
  </si>
  <si>
    <t>IRF5-TNPO3</t>
  </si>
  <si>
    <t>CDHR5-IRF7</t>
  </si>
  <si>
    <t>TSPAN32,CD81-AS1</t>
  </si>
  <si>
    <t>IKZF3-GSDMB</t>
  </si>
  <si>
    <t>* Subjects with type 2 diabetes (N=32,150) were excluded from the analysis</t>
  </si>
  <si>
    <t>1.517-1.915</t>
  </si>
  <si>
    <t>1.514-1.857</t>
  </si>
  <si>
    <t>1.450-1.766</t>
  </si>
  <si>
    <t>1.437-1.715</t>
  </si>
  <si>
    <t>1.323-1.553</t>
  </si>
  <si>
    <t>1.184-1.335</t>
  </si>
  <si>
    <t>1.035-1.098</t>
  </si>
  <si>
    <t>1.010-1.040</t>
  </si>
  <si>
    <t>1.009-1.033</t>
  </si>
  <si>
    <t>1.002-1.017</t>
  </si>
  <si>
    <t>1.002-1.015</t>
  </si>
  <si>
    <t>1.003-1.015</t>
  </si>
  <si>
    <t>1.003-1.014</t>
  </si>
  <si>
    <t>1.003-1.013</t>
  </si>
  <si>
    <t>1.002-1.013</t>
  </si>
  <si>
    <r>
      <t>P</t>
    </r>
    <r>
      <rPr>
        <b/>
        <vertAlign val="subscript"/>
        <sz val="11"/>
        <color theme="1"/>
        <rFont val="Arial"/>
        <family val="2"/>
      </rPr>
      <t>T</t>
    </r>
  </si>
  <si>
    <t>SSc, systemic sclerosis; PRS, polygenic risk socre; SNP, single nucletodie polymorphism; OR, odds ratio; CI, 95% confidence interval; AUC, area under curve</t>
  </si>
  <si>
    <r>
      <t>P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, p-value thresholds; PRS, polygenic risk socre; SNP, single nucletodie polymorphism; OR, odds ratio; CI, 95% confidence interval; AUC, area under curve</t>
    </r>
  </si>
  <si>
    <r>
      <t>PRSs were generated using SNPs based on different combinations of LD-r2 and thresholds of GWAS p value (P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). The best parameter set is highlighted by bold.</t>
    </r>
  </si>
  <si>
    <r>
      <t>PRSs were generated using β doefficients of the meta-analysis and Japanese LDs and the best parameter set was determined in the Set1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=0.3). </t>
    </r>
  </si>
  <si>
    <t>The performance was tested in the Set2. The best performance is highlighted by bold.</t>
  </si>
  <si>
    <t>95% CI (OR)</t>
  </si>
  <si>
    <t>95% CI (AUC)</t>
  </si>
  <si>
    <t>GeneSet</t>
  </si>
  <si>
    <t>N_genes</t>
  </si>
  <si>
    <t>N_overlap</t>
  </si>
  <si>
    <t>adjP</t>
  </si>
  <si>
    <t>genes</t>
  </si>
  <si>
    <t>GWAScatalog</t>
  </si>
  <si>
    <t>Chemical_and_Genetic_pertubation</t>
  </si>
  <si>
    <t>CHEN_LIVER_METABOLISM_QTL_CIS</t>
  </si>
  <si>
    <t>F11R:USF1:FCER1G:PCP4L1:SDHC:FCGR2B:DUSP12:DDR2</t>
  </si>
  <si>
    <t>LIAN_LIPA_TARGETS_6M</t>
  </si>
  <si>
    <t>FCER1G:FCGR2A:FCGR2B:FCGR3B:MS4A7:SLC40A1</t>
  </si>
  <si>
    <t>ACEVEDO_LIVER_CANCER_WITH_H3K9ME3_DN</t>
  </si>
  <si>
    <t>HIST1H4H:HMGN4:HIST1H2BJ:HIST1H2AG:HIST1H2BK:HIST1H4I:HIST1H2AH</t>
  </si>
  <si>
    <t>FIGUEROA_AML_METHYLATION_CLUSTER_1_DN</t>
  </si>
  <si>
    <t>AHNAK2:HIST1H2BJ:HIST1H2AG:VPS52:RPS18</t>
  </si>
  <si>
    <t>LIAN_LIPA_TARGETS_3M</t>
  </si>
  <si>
    <t>FCER1G:FCGR2A:FCGR2B:MS4A7:SLC40A1</t>
  </si>
  <si>
    <t>RUAN_RESPONSE_TO_TNF_UP</t>
  </si>
  <si>
    <t>STAT1:OR2H2:IFNGR1</t>
  </si>
  <si>
    <t>TAKEDA_TARGETS_OF_NUP98_HOXA9_FUSION_8D_UP</t>
  </si>
  <si>
    <t>PLD4:LGALS3BP:SLC40A1:STAT1:MAP7:IL22RA2:ALDH1A1</t>
  </si>
  <si>
    <t>BOGNI_TREATMENT_RELATED_MYELOID_LEUKEMIA_DN</t>
  </si>
  <si>
    <t>BTN3A3:VPS52:RGL2:MYB</t>
  </si>
  <si>
    <t>BENPORATH_MYC_MAX_TARGETS</t>
  </si>
  <si>
    <t>ATF6:GPR132:BTN2A1:ABT1:HIST1H2BJ:HIST1H2AG:HIST1H4I:SLC39A7:VPS52:WDR46:RGL2:DAXX:CUTA:MAP3K5:IFNGR1</t>
  </si>
  <si>
    <t>WANG_ESOPHAGUS_CANCER_VS_NORMAL_UP</t>
  </si>
  <si>
    <t>FCER1G:BTN3A3:BAK1:IFNGR1:TNFAIP3:CALU</t>
  </si>
  <si>
    <t>CHARAFE_BREAST_CANCER_LUMINAL_VS_BASAL_DN</t>
  </si>
  <si>
    <t>INPP1:NAB1:STAT4:MYO1B:NABP1:BTN3A2:BTN3A3:IFNGR1:TNFAIP3:PERP:CCDC28A</t>
  </si>
  <si>
    <t>RUAN_RESPONSE_TO_TNF_TROGLITAZONE_UP</t>
  </si>
  <si>
    <t>MISSIAGLIA_REGULATED_BY_METHYLATION_UP</t>
  </si>
  <si>
    <t>STAT1:HIST1H2BK:IFNGR1:TNFAIP3:PERP:UBE2H</t>
  </si>
  <si>
    <t>TARTE_PLASMA_CELL_VS_PLASMABLAST_UP</t>
  </si>
  <si>
    <t>FCER1G:MPZ:FCGR3B:DDR2:BTN2A2:HIST1H4I:RPS18:MLN:TNFAIP3:ALDH1A1</t>
  </si>
  <si>
    <t>NAKAYAMA_SOFT_TISSUE_TUMORS_PCA1_UP</t>
  </si>
  <si>
    <t>FCGR2A:HSPA6:FCGR3A:FCGR2B:GABBR1</t>
  </si>
  <si>
    <t>BROWNE_HCMV_INFECTION_48HR_DN</t>
  </si>
  <si>
    <t>DDR2:CEP170B:MTA1:LGALS3BP:STAT1:BTN3A2:HIST1H4I:OR2H2:MLN:MYB:CETN2</t>
  </si>
  <si>
    <t>BURTON_ADIPOGENESIS_6</t>
  </si>
  <si>
    <t>SDHC:HIBCH:NABP1:AGPAT3:OR2H2:IMPDH1:ALDH1A1</t>
  </si>
  <si>
    <t>SMITH_LIVER_CANCER</t>
  </si>
  <si>
    <t>SDHC:PFDN6:TNFAIP3:ALDH1A1</t>
  </si>
  <si>
    <t>RODWELL_AGING_KIDNEY_UP</t>
  </si>
  <si>
    <t>ARHGAP30:FCER1G:MS4A7:SLC40A1:BTN3A3:GABBR1:WDR46:TAPBP:ITPR3:RPS10:CALU</t>
  </si>
  <si>
    <t>ACEVEDO_LIVER_CANCER_WITH_H3K27ME3_DN</t>
  </si>
  <si>
    <t>TMEM121:HIST1H4H:HIST1H2BJ:HIST1H2AG:HIST1H2BK:HIST1H4I:HIST1H2AH</t>
  </si>
  <si>
    <t>GO_cc</t>
  </si>
  <si>
    <t>GO_DNA_PACKAGING_COMPLEX</t>
  </si>
  <si>
    <t>HIST1H4H:HIST1H2BJ:HIST1H2AG:HIST1H2BK:HIST1H4I:HIST1H2AH</t>
  </si>
  <si>
    <t>GO_EXTERNAL_SIDE_OF_PLASMA_MEMBRANE</t>
  </si>
  <si>
    <t>FCER1G:FCGR3A:FCGR2B:IGHG4:BTN3A2:BTN2A2:BTN3A3:BTN2A1:BTN1A1:MAP3K5</t>
  </si>
  <si>
    <t>GO_CHROMATIN</t>
  </si>
  <si>
    <t>USF1:MTA1:STAT1:HIST1H4H:HMGN4:HIST1H2BJ:HIST1H2AG:HIST1H2BK:HIST1H4I:HIST1H2AH:RING1:LEMD2</t>
  </si>
  <si>
    <t>Hallmark_gene_sets</t>
  </si>
  <si>
    <t>HALLMARK_INTERFERON_GAMMA_RESPONSE</t>
  </si>
  <si>
    <t>LGALS3BP:STAT1:STAT4:TAPBP:TNFAIP3:IRF5</t>
  </si>
  <si>
    <t>HALLMARK_ALLOGRAFT_REJECTION</t>
  </si>
  <si>
    <t>FCGR2B:AKT1:STAT1:STAT4:TAPBP:IFNGR1</t>
  </si>
  <si>
    <t>Immunologic_signatures</t>
  </si>
  <si>
    <t>GSE3337_4H_VS_16H_IFNG_IN_CD8POS_DC_DN</t>
  </si>
  <si>
    <t>FCER1G:PLD4:LGALS3BP:GABBR1:HSD17B8:RGL2:BAK1:NUDT3:MAP3K5</t>
  </si>
  <si>
    <t>GSE21546_SAP1A_KO_VS_SAP1A_KO_AND_ELK1_KO_DP_THYMOCYTES_DN</t>
  </si>
  <si>
    <t>FCRLA:CEP170B:CDCA4:NABP1:MAP7:TNFAIP3:IRF5:CEP41</t>
  </si>
  <si>
    <t>GSE22886_CTRL_VS_LPS_24H_DC_DN</t>
  </si>
  <si>
    <t>CDCA4:LGALS3BP:STAT1:HIST1H4H:BTN3A2:BTN3A3:B3GALT4:TNFAIP3</t>
  </si>
  <si>
    <t>GSE22140_HEALTHY_VS_ARTHRITIC_GERMFREE_MOUSE_CD4_TCELL_UP</t>
  </si>
  <si>
    <t>FCER1G:LGALS3BP:STAT1:BTN3A3:HMGN4:TAPBP:NUDT3:PEX7</t>
  </si>
  <si>
    <t>Cancer_modules</t>
  </si>
  <si>
    <t>MODULE_84</t>
  </si>
  <si>
    <t>FCER1G:FCGR2A:HSPA6:FCGR3A:FCGR2B:MS4A7:ICAM3:SLC40A1:STAT1:STAT4:HIST1H2BK:ITPR3:IFNGR1:TNFAIP3</t>
  </si>
  <si>
    <t>MODULE_5</t>
  </si>
  <si>
    <t>FCER1G:FCGR2A:FCGR3A:FCGR3B:STAT1:MYO1B:SLC39A7:ITPR3:IFNGR1:TNFAIP3:CALU:ALDH1A1</t>
  </si>
  <si>
    <t>MODULE_45</t>
  </si>
  <si>
    <t>FCER1G:FCGR2A:HSPA6:FCGR3A:FCGR2B:FCGR3B:ICAM3:STAT1:STAT4:BTN3A2:HIST1H2BK:IFNGR1:TNFAIP3</t>
  </si>
  <si>
    <t>MODULE_424</t>
  </si>
  <si>
    <t>FCER1G:FCGR2A:FCGR3A</t>
  </si>
  <si>
    <t>MODULE_478</t>
  </si>
  <si>
    <t>MODULE_168</t>
  </si>
  <si>
    <t>HIST1H2BJ:HIST1H2BK:MAP7</t>
  </si>
  <si>
    <t>MODULE_222</t>
  </si>
  <si>
    <t>MODULE_111</t>
  </si>
  <si>
    <t>MPZ:FCGR2A:FCGR2B:STAT4:GRM4:IRF5</t>
  </si>
  <si>
    <t>MODULE_2</t>
  </si>
  <si>
    <t>MPZ:HSPA6:GLS:GABBR1:ITPR3:IFNGR1:TNFAIP3:CALU:ALDH1A1</t>
  </si>
  <si>
    <t>MODULE_98</t>
  </si>
  <si>
    <t>AKT1:MTA1:STAT1:HMGN4:HIST1H2BK:TAF11:MAP7:CALU:NRF1</t>
  </si>
  <si>
    <t>Positional_gene_sets</t>
  </si>
  <si>
    <t>chr7q32</t>
  </si>
  <si>
    <t>RBM28:RNU7-27P:IMPDH1:RNU7-54P:HILPDA:METTL2B:IMP3P2:RNA5SP242:RNA5SP243:FAM71F1:CALU:FLNC:RP11-309L24.2:KCP:IRF5:TNPO3:RN7SL306P:ODCP:TPI1P2:CYCSP20:TSPAN33:SMO:STRIP2:SNRPGP3:RNU1-72P:SMKR1:NRF1:RNA5SP244:UBE2H:RNA5SP245:CEP41:KLF14</t>
  </si>
  <si>
    <t>chr1q23</t>
  </si>
  <si>
    <t>ITLN2:F11R:USF1:ARHGAP30:FCER1G:NR1I3:PCP4L1:MPZ:SDHC:RRM2P2:RNU6-481P:FCGR2A:HSPA6:RPS23P10:FCGR3A:FCGR2B:FCGR2C:HSPA7:RPS23P9:FCGR3B:RPL31P11:FCRLA:FCRLB:RN7SL466P:DUSP12:ATF6:MIR4654:UHMK1:DDR2</t>
  </si>
  <si>
    <t>chr6q23</t>
  </si>
  <si>
    <t>MYB:MYB-AS1:MTFR2:MAP7:MAP3K5:RNA5SP219:PEX7:SLC35D3:RPL35AP3:IL20RA:IL22RA2:IFNGR1:OLIG3:BTF3L4P3:RP11-356I2.1:RP11-356I2.4:TNFAIP3:RP11-10J5.1:PERP:KIAA1244:PBOV1</t>
  </si>
  <si>
    <t>chr6p21</t>
  </si>
  <si>
    <t>SLC39A7:HSD17B8:RING1:VPS52:RPS18:B3GALT4:WDR46:PFDN6:RGL2:TAPBP:ZBTB22:DAXX:KIFC1:PHF1:CUTA:SYNGAP1:ZBTB9:BAK1:GGNBP1:ITPR3:UQCC2:IP6K3:LEMD2:MLN:GRM4:NUDT3:RPS10-NUDT3:RPS10:PACSIN1:TAF11:ANKS1A:TCP11:SCUBE3</t>
  </si>
  <si>
    <t>chr6p22</t>
  </si>
  <si>
    <t>LRRC16A:SCGN:SLC17A2:HIST1H4H:BTN3A2:BTN2A2:BTN3A3:BTN2A1:BTN1A1:HMGN4:ABT1:HIST1H2BJ:HIST1H2AG:HIST1H2BK:HIST1H4I:HIST1H2AH:OR2W1:OR2J1:OR5V1:OR12D3:OR12D2:OR11A1:OR10C1:OR2H1:MAS1L:GABBR1:OR2H2</t>
  </si>
  <si>
    <t>chr2q32</t>
  </si>
  <si>
    <t>SLC40A1:HNRNPCP2:HIBCH:INPP1:MFSD6:TMEM194B:RN7SKP179:NAB1:GLS:STAT1:STAT4:RNU6-959P:HMGB1P27:MYO1B:RNU6-1045P:NABP1:TMEFF2</t>
  </si>
  <si>
    <t>chr14q32</t>
  </si>
  <si>
    <t>SNORD112:SNORD112:SNORD112:SNORD112:SNORD112:SNORD112:SNORD112:SNORD112:SNORD112:SNORD112:SNORD112:SNORD112:SNORD112:SNORD112:SNORD112:SNORD112:SNORD112:SNORD112:SNORD112:SNORD112:SNORD112:SNORD112:SNORD112:SIVA1:AKT1:LINC00638:RPS26P49:RPS2P4:CEP170B:PLD4:AHNAK2:CDCA4:GPR132:NUDT14:BTBD6:PACS2:MTA1:CRIP2:TMEM121:ELK2BP:IGHG4:IGHJ4:IGHD3-3:IGHD2-2:KIAA0125:IGHD1-1:SNORD112:SNORD112:SNORD112:SNORD112:SNORD112:SNORD112:SNORD112:SNORD112:SNORD112:SNORD112:SNORD112:SNORD112:SNORD112:SNORD112:SNORD112:SNORD112:SNORD112:SNORD112:SNORD112:SNORD112:SNORD112:SNORD112:SNORD112:SNORD112:SNORD112</t>
  </si>
  <si>
    <t>chr6q24</t>
  </si>
  <si>
    <t>MARCKSL1P2:HEBP2:MIR3145:CCDC28A:ECT2L</t>
  </si>
  <si>
    <t>GO_mf</t>
  </si>
  <si>
    <t>GO_IGG_BINDING</t>
  </si>
  <si>
    <t>FCER1G:FCGR2A:FCGR3A:FCGR2B:FCGR2C:FCGR3B</t>
  </si>
  <si>
    <t>GO_IMMUNOGLOBULIN_BINDING</t>
  </si>
  <si>
    <t>GO_MOLECULAR_TRANSDUCER_ACTIVITY</t>
  </si>
  <si>
    <t>FCER1G:NR1I3:FCGR2B:FCGR2C:DDR2:GPR132:BTN1A1:OR2W1:OR2J1:OR5V1:OR12D3:OR12D2:OR11A1:OR10C1:OR2H1:MAS1L:GABBR1:OR2H2:GRM4:IL20RA:IL22RA2:IFNGR1:TNPO3:SMO</t>
  </si>
  <si>
    <t>GO_TRANSMEMBRANE_SIGNALING_RECEPTOR_ACTIVITY</t>
  </si>
  <si>
    <t>FCER1G:FCGR2B:FCGR2C:DDR2:GPR132:OR2W1:OR2J1:OR5V1:OR12D3:OR12D2:OR11A1:OR10C1:OR2H1:MAS1L:GABBR1:OR2H2:GRM4:IL20RA:IL22RA2:IFNGR1:SMO</t>
  </si>
  <si>
    <t>Cancer_gene_neighborhoods</t>
  </si>
  <si>
    <t>GCM_HMGA2</t>
  </si>
  <si>
    <t>FCGR2A:FCGR2B:STAT4:SLC17A2:RING1:GRM4:IRF5:NRF1</t>
  </si>
  <si>
    <t>GCM_FANCC</t>
  </si>
  <si>
    <t>SDHC:FCGR2A:FCGR2B:SLC17A2:RING1:GRM4:TAF11:NRF1</t>
  </si>
  <si>
    <t>GCM_TEC</t>
  </si>
  <si>
    <t>FCGR2A:SLC17A2:RING1:GRM4:NRF1</t>
  </si>
  <si>
    <t>GCM_SUPT4H1</t>
  </si>
  <si>
    <t>SDHC:FCGR2A:FCGR2B:RING1:GRM4:NRF1</t>
  </si>
  <si>
    <t>GCM_BNIP1</t>
  </si>
  <si>
    <t>SDHC:FCGR2A:RING1:GRM4:IRF5</t>
  </si>
  <si>
    <t>GCM_PRKAG1</t>
  </si>
  <si>
    <t>FCGR2B:RING1:GRM4:TAF11</t>
  </si>
  <si>
    <t>GCM_SMARCD1</t>
  </si>
  <si>
    <t>FCGR2A:SLC17A2:RING1:GRM4:TAF11</t>
  </si>
  <si>
    <t>GCM_RING1</t>
  </si>
  <si>
    <t>SDHC:FCGR2A:RING1:GRM4:NRF1</t>
  </si>
  <si>
    <t>GCM_BECN1</t>
  </si>
  <si>
    <t>SDHC:FCGR2B:RING1:GRM4</t>
  </si>
  <si>
    <t>GCM_DPF2</t>
  </si>
  <si>
    <t>SDHC:RING1:GRM4</t>
  </si>
  <si>
    <t>Curated_gene_sets</t>
  </si>
  <si>
    <t>FCGR2A:FCGR3A:FCGR2B:FCGR2C:FCGR3B:HIST1H4H:HIST1H2BJ:HIST1H2AG:HIST1H2BK:HIST1H4I:HIST1H2AH</t>
  </si>
  <si>
    <t>REACTOME_BUTYROPHILIN_BTN_FAMILY_INTERACTIONS</t>
  </si>
  <si>
    <t>BTN3A2:BTN2A2:BTN3A3:BTN2A1:BTN1A1</t>
  </si>
  <si>
    <t>REACTOME_HDACS_DEACETYLATE_HISTONES</t>
  </si>
  <si>
    <t>MTA1:HIST1H4H:HIST1H2BJ:HIST1H2AG:HIST1H2BK:HIST1H4I:HIST1H2AH</t>
  </si>
  <si>
    <t>FCGR2A:FCGR3A:FCGR2C:FCGR3B:STAT1:IFNGR1</t>
  </si>
  <si>
    <t>REACTOME_INTERLEUKIN_20_FAMILY_SIGNALING</t>
  </si>
  <si>
    <t>STAT1:STAT4:IL20RA:IL22RA2</t>
  </si>
  <si>
    <t>REACTOME_SIGNALING_BY_NUCLEAR_RECEPTORS</t>
  </si>
  <si>
    <t>USF1:UHMK1:AKT1:HIST1H4H:HIST1H2BJ:HIST1H2BK:HIST1H4I:MYB:ALDH1A1</t>
  </si>
  <si>
    <t>REACTOME_ESR_MEDIATED_SIGNALING</t>
  </si>
  <si>
    <t>USF1:UHMK1:AKT1:HIST1H4H:HIST1H2BJ:HIST1H2BK:HIST1H4I:MYB</t>
  </si>
  <si>
    <t>REACTOME_PRC2_METHYLATES_HISTONES_AND_DNA</t>
  </si>
  <si>
    <t>HIST1H4H:HIST1H2BJ:HIST1H2BK:HIST1H4I:PHF1</t>
  </si>
  <si>
    <t>REACTOME_ERCC6_CSB_AND_EHMT2_G9A_POSITIVELY_REGULATE_RRNA_EXPRESSION</t>
  </si>
  <si>
    <t>MTA1:HIST1H4H:HIST1H2BJ:HIST1H2BK:HIST1H4I</t>
  </si>
  <si>
    <t>REACTOME_OXIDATIVE_STRESS_INDUCED_SENESCENCE</t>
  </si>
  <si>
    <t>HIST1H4H:HIST1H2BJ:HIST1H2BK:HIST1H4I:RING1:MAP3K5</t>
  </si>
  <si>
    <t>REACTOME_ROLE_OF_PHOSPHOLIPIDS_IN_PHAGOCYTOSIS</t>
  </si>
  <si>
    <t>FCGR2A:FCGR3A:PLD4:IGHG4:ITPR3</t>
  </si>
  <si>
    <t>REACTOME_TRANSCRIPTIONAL_REGULATION_OF_GRANULOPOIESIS</t>
  </si>
  <si>
    <t>HIST1H4H:HIST1H2BJ:HIST1H2BK:HIST1H4I:MYB</t>
  </si>
  <si>
    <t>REACTOME_HATS_ACETYLATE_HISTONES</t>
  </si>
  <si>
    <t>REACTOME_INOSITOL_PHOSPHATE_METABOLISM</t>
  </si>
  <si>
    <t>PLD4:INPP1:IP6K3:NUDT3</t>
  </si>
  <si>
    <t>REACTOME_EPIGENETIC_REGULATION_OF_GENE_EXPRESSION</t>
  </si>
  <si>
    <t>MTA1:HIST1H4H:HIST1H2BJ:HIST1H2BK:HIST1H4I:PHF1</t>
  </si>
  <si>
    <t>REACTOME_ESTROGEN_DEPENDENT_GENE_EXPRESSION</t>
  </si>
  <si>
    <t>USF1:HIST1H4H:HIST1H2BJ:HIST1H2BK:HIST1H4I:MYB</t>
  </si>
  <si>
    <t>FCGR2A:FCGR3A:FCGR2B:FCGR2C:AKT1</t>
  </si>
  <si>
    <t>FCGR3A:FCGR2B:AKT1:BTBD6:CD300E:ICAM3:BTN3A2:BTN2A2:BTN3A3:BTN2A1:BTN1A1:TAPBP:ITPR3:UBE2H</t>
  </si>
  <si>
    <t>REACTOME_DEPURINATION</t>
  </si>
  <si>
    <t>HIST1H4H:HIST1H2BJ:HIST1H2BK:HIST1H4I</t>
  </si>
  <si>
    <t>AKT1:STAT1:STAT4:IL20RA:IL22RA2:IFNGR1</t>
  </si>
  <si>
    <t>GRAESSMANN_APOPTOSIS_BY_DOXORUBICIN_UP</t>
  </si>
  <si>
    <t>F11R:FCGR3B:UHMK1:SIVA1:CRIP2:LGALS3BP:STAT1:NABP1:SLC39A7:WDR46:TAPBP:DAXX:MTFR2:PERP:TSPAN33:ALDH1A1:CETN2</t>
  </si>
  <si>
    <t>WIELAND_UP_BY_HBV_INFECTION</t>
  </si>
  <si>
    <t>FCER1G:STAT1:BTN3A3:GABBR1:TAPBP</t>
  </si>
  <si>
    <t>REACTOME_POSITIVE_EPIGENETIC_REGULATION_OF_RRNA_EXPRESSION</t>
  </si>
  <si>
    <t>KYNG_DNA_DAMAGE_BY_4NQO_OR_UV</t>
  </si>
  <si>
    <t>MTA1:INPP1:KIFC1:IFNGR1</t>
  </si>
  <si>
    <t>REACTOME_AMYLOID_FIBER_FORMATION</t>
  </si>
  <si>
    <t>HIST1H4H:HIST1H2BJ:HIST1H2BK:HIST1H4I:TSPAN33</t>
  </si>
  <si>
    <t>Computational_gene_sets</t>
  </si>
  <si>
    <t>KEGG</t>
  </si>
  <si>
    <t>TF_targets</t>
  </si>
  <si>
    <t>KRCTCNNNNMANAGC_UNKNOWN</t>
  </si>
  <si>
    <t>HIST1H2BJ:HIST1H2AG:HIST1H2BK:HIST1H2AH:ZBTB9</t>
  </si>
  <si>
    <t>IRF_Q6</t>
  </si>
  <si>
    <t>USF1:FCGR2B:FCGR2C:SLC40A1:SLC39A7:TAPBP:MYB:KLF14</t>
  </si>
  <si>
    <t>OCT1_B</t>
  </si>
  <si>
    <t>STAT4:HIST1H2BK:HIST1H2AH:ITPR3:UQCC2:OLIG3:CEP41:ALDH1A1</t>
  </si>
  <si>
    <t>CAGCTG_AP4_Q5</t>
  </si>
  <si>
    <t>F11R:USF1:FCER1G:FCRLA:FCRLB:AKT1:CRIP2:HSD17B8:PHF1:CUTA:ITPR3:IP6K3:LEMD2:SCUBE3:MAP3K5:PEX7:IMPDH1:FLNC:TSPAN33:UBE2H:ALDH1A1</t>
  </si>
  <si>
    <t>SCGGAAGY_ELK1_02</t>
  </si>
  <si>
    <t>F11R:USF1:UHMK1:SLC39A7:RING1:VPS52:RPS18:B3GALT4:WDR46:PFDN6:ZBTB9:TAF11:ANKS1A:CCDC28A:CALU:TNPO3:TPI1P2:CEP41</t>
  </si>
  <si>
    <t>Reactome</t>
  </si>
  <si>
    <t>REACTOME_RNA_POLYMERASE_I_TRANSCRIPTION</t>
  </si>
  <si>
    <t>REACTOME_BASE_EXCISION_REPAIR_AP_SITE_FORMATION</t>
  </si>
  <si>
    <t>REACTOME_DNA_METHYLATION</t>
  </si>
  <si>
    <t>REACTOME_ACTIVATED_PKN1_STIMULATES_TRANSCRIPTION_OF_AR_ANDROGEN_RECEPTOR_REGULATED_GENES_KLK2_AND_KLK3</t>
  </si>
  <si>
    <t>REACTOME_SIRT1_NEGATIVELY_REGULATES_RRNA_EXPRESSION</t>
  </si>
  <si>
    <t>OR2W1:OR2J1:OR5V1:OR12D3:OR12D2:OR11A1:OR10C1:OR2H1:OR2H2</t>
  </si>
  <si>
    <t>REACTOME_NONHOMOLOGOUS_END_JOINING_NHEJ</t>
  </si>
  <si>
    <t>REACTOME_CONDENSATION_OF_PROPHASE_CHROMOSOMES</t>
  </si>
  <si>
    <t>REACTOME_SUMOYLATION</t>
  </si>
  <si>
    <t>MTA1:HIST1H4H:HIST1H4I:RING1:DAXX:CETN2</t>
  </si>
  <si>
    <t>REACTOME_NUCLEOSOME_ASSEMBLY</t>
  </si>
  <si>
    <t>REACTOME_RUNX1_REGULATES_TRANSCRIPTION_OF_GENES_INVOLVED_IN_DIFFERENTIATION_OF_HSCS</t>
  </si>
  <si>
    <t>REACTOME_CELLULAR_SENESCENCE</t>
  </si>
  <si>
    <t>REACTOME_RMTS_METHYLATE_HISTONE_ARGININES</t>
  </si>
  <si>
    <t>HIST1H4H:HIST1H2AG:HIST1H4I:HIST1H2AH</t>
  </si>
  <si>
    <t>REACTOME_CHROMATIN_ORGANIZATION</t>
  </si>
  <si>
    <t>REACTOME_DNA_DOUBLE_STRAND_BREAK_RESPONSE</t>
  </si>
  <si>
    <t>Canonical_Pathways</t>
  </si>
  <si>
    <t>BIOCARTA_IFNG_PATHWAY</t>
  </si>
  <si>
    <t>STAT1:IFNGR1</t>
  </si>
  <si>
    <t>PID_INTEGRIN2_PATHWAY</t>
  </si>
  <si>
    <t>F11R:FCGR2A:ICAM3</t>
  </si>
  <si>
    <t>link</t>
  </si>
  <si>
    <t>LRRC16A:SCGN:SLC17A2:HIST1H4H:BTN3A2:BTN2A2:BTN3A3:BTN2A1:BTN1A1:HMGN4:ABT1:HIST1H2BJ:HIST1H2AG:HIST1H2BK:HIST1H4I:HIST1H2AH:OR2W1:OR5V1:OR12D3:OR12D2:OR11A1:OR10C1:OR2H1:MAS1L:GABBR1:OR2H2:VPS52:RPS18:B3GALT4:WDR46:PFDN6:RGL2:TAPBP:ZBTB22:DAXX:KIFC1:PHF1:CUTA:SYNGAP1:ZBTB9:BAK1:GGNBP1</t>
  </si>
  <si>
    <t>KIFC1:PHF1:CUTA:SYNGAP1:ZBTB9:BAK1:GGNBP1:ITPR3:UQCC2:IP6K3:LEMD2:MLN</t>
  </si>
  <si>
    <t>FCGR2C:FCGR3B:STAT4:IRF5:TNPO3</t>
  </si>
  <si>
    <t>FCGR2A:FCGR3A:FCGR2B:FCGR2C:FCGR3B:AHNAK2:STAT1:STAT4:LRRC16A:TCP11:SCUBE3:OLIG3:TNFAIP3:PERP:IRF5:TNPO3</t>
  </si>
  <si>
    <t>FCGR2C:FCGR3B:STAT1:STAT4:IRF5:TNPO3</t>
  </si>
  <si>
    <t>RPS26P49:RPS2P4:CEP170B:PLD4:AHNAK2:CDCA4</t>
  </si>
  <si>
    <t>ITPR3:UQCC2:IP6K3:MYB:OLIG3:TNFAIP3</t>
  </si>
  <si>
    <t>LRRC16A:SCGN:HIST1H4H:BTN3A2:BTN2A1:HMGN4:ABT1:GABBR1:DAXX:KIFC1</t>
  </si>
  <si>
    <t>NAB1:STAT4:TNFAIP3:IRF5:TNPO3</t>
  </si>
  <si>
    <t>FCGR2C:ATF6:STAT1:STAT4:TNFAIP3:IRF5:TNPO3</t>
  </si>
  <si>
    <t>ITPR3:UQCC2:IP6K3:LEMD2:MLN:GRM4</t>
  </si>
  <si>
    <t>ICAM3:TNFAIP3:IRF5:TNPO3</t>
  </si>
  <si>
    <t>HIBCH:INPP1:STAT1</t>
  </si>
  <si>
    <t>NAB1:STAT1:STAT4:OLIG3:TNFAIP3:IRF5:TNPO3</t>
  </si>
  <si>
    <t>SLC40A1:LRRC16A:SCGN:SLC17A2:HIST1H2BJ</t>
  </si>
  <si>
    <t>FCGR2B:FCGR3B:RPL31P11:FCRLA</t>
  </si>
  <si>
    <t>FCGR2A:ICAM3:STAT4:OLIG3:TNFAIP3:IRF5</t>
  </si>
  <si>
    <t>FCGR2A:FCGR2B:PLD4:AHNAK2:ICAM3:STAT4:OLIG3:TNFAIP3:IRF5</t>
  </si>
  <si>
    <t>STAT4:TNFAIP3:IRF5:TNPO3</t>
  </si>
  <si>
    <t>LRRC16A:SCGN:BTN1A1:HIST1H2BJ</t>
  </si>
  <si>
    <t>ITLN2:F11R:USF1:ARHGAP30:FCGR2A:HSPA6:FCGR3A:FCGR2B:FCGR3B:FCRLA:DUSP12:ICAM3:STAT1:STAT4:PACSIN1:TNFAIP3</t>
  </si>
  <si>
    <t>ITPR3:IP6K3:LEMD2:MLN</t>
  </si>
  <si>
    <t>FCGR2A:HSPA6:FCGR3A</t>
  </si>
  <si>
    <t>DDR2:BTN1A1:OR5V1:VPS52:RPS18:B3GALT4:WDR46:KIFC1:PHF1:CUTA:SYNGAP1:BAK1:GGNBP1:ITPR3:UQCC2:IP6K3:LEMD2:MLN:GRM4:NUDT3:PACSIN1:IFNGR1</t>
  </si>
  <si>
    <t>HIBCH:INPP1:MFSD6:TMEM194B:NAB1:OR2J1:OR5V1:OR12D3:OR12D2</t>
  </si>
  <si>
    <t>FCGR2A:HSPA6:RPS23P10:FCGR3A:FCGR2B:FCGR3B:RPL31P11:FCRLA:7SK:7SK:CD300E:LGALS3BP:HIBCH:7SK:7SK:BTN3A3:BTN2A1:BTN1A1:HMGN4:ABT1:OR2W1:OR5V1:OR12D3:OR11A1:OR10C1:OR2H1:MAS1L:GABBR1:TAPBP:MLN:RN7SK:7SK:7SK:7SK</t>
  </si>
  <si>
    <t>LRRC16A:HIST1H4H:ABT1:GABBR1:DAXX:KIFC1:ZBTB9:BAK1</t>
  </si>
  <si>
    <t>STAT1:STAT4:IRF5:TNPO3</t>
  </si>
  <si>
    <t>FCGR2A:HSPA6:FCGR3A:FCGR2B:FCGR2C:FCGR3B:DUSP12:IRF5:TNPO3:TSPAN33</t>
  </si>
  <si>
    <t>OR2W1:OR5V1:OR12D3</t>
  </si>
  <si>
    <t>FCGR2A:HSPA6</t>
  </si>
  <si>
    <t>LRRC16A:SCGN</t>
  </si>
  <si>
    <t>NRF1:UBE2H</t>
  </si>
  <si>
    <t>http://www.gsea-msigdb.org/gsea/msigdb/cards/CHEN_LIVER_METABOLISM_QTL_CIS</t>
  </si>
  <si>
    <t>http://www.gsea-msigdb.org/gsea/msigdb/cards/LIAN_LIPA_TARGETS_6M</t>
  </si>
  <si>
    <t>http://www.gsea-msigdb.org/gsea/msigdb/cards/ACEVEDO_LIVER_CANCER_WITH_H3K9ME3_DN</t>
  </si>
  <si>
    <t>http://www.gsea-msigdb.org/gsea/msigdb/cards/FIGUEROA_AML_METHYLATION_CLUSTER_1_DN</t>
  </si>
  <si>
    <t>http://www.gsea-msigdb.org/gsea/msigdb/cards/LIAN_LIPA_TARGETS_3M</t>
  </si>
  <si>
    <t>http://www.gsea-msigdb.org/gsea/msigdb/cards/RUAN_RESPONSE_TO_TNF_UP</t>
  </si>
  <si>
    <t>http://www.gsea-msigdb.org/gsea/msigdb/cards/TAKEDA_TARGETS_OF_NUP98_HOXA9_FUSION_8D_UP</t>
  </si>
  <si>
    <t>http://www.gsea-msigdb.org/gsea/msigdb/cards/BOGNI_TREATMENT_RELATED_MYELOID_LEUKEMIA_DN</t>
  </si>
  <si>
    <t>http://www.gsea-msigdb.org/gsea/msigdb/cards/BENPORATH_MYC_MAX_TARGETS</t>
  </si>
  <si>
    <t>http://www.gsea-msigdb.org/gsea/msigdb/cards/WANG_ESOPHAGUS_CANCER_VS_NORMAL_UP</t>
  </si>
  <si>
    <t>http://www.gsea-msigdb.org/gsea/msigdb/cards/CHARAFE_BREAST_CANCER_LUMINAL_VS_BASAL_DN</t>
  </si>
  <si>
    <t>http://www.gsea-msigdb.org/gsea/msigdb/cards/RUAN_RESPONSE_TO_TNF_TROGLITAZONE_UP</t>
  </si>
  <si>
    <t>http://www.gsea-msigdb.org/gsea/msigdb/cards/MISSIAGLIA_REGULATED_BY_METHYLATION_UP</t>
  </si>
  <si>
    <t>http://www.gsea-msigdb.org/gsea/msigdb/cards/TARTE_PLASMA_CELL_VS_PLASMABLAST_UP</t>
  </si>
  <si>
    <t>http://www.gsea-msigdb.org/gsea/msigdb/cards/NAKAYAMA_SOFT_TISSUE_TUMORS_PCA1_UP</t>
  </si>
  <si>
    <t>http://www.gsea-msigdb.org/gsea/msigdb/cards/BROWNE_HCMV_INFECTION_48HR_DN</t>
  </si>
  <si>
    <t>http://www.gsea-msigdb.org/gsea/msigdb/cards/BURTON_ADIPOGENESIS_6</t>
  </si>
  <si>
    <t>http://www.gsea-msigdb.org/gsea/msigdb/cards/SMITH_LIVER_CANCER</t>
  </si>
  <si>
    <t>http://www.gsea-msigdb.org/gsea/msigdb/cards/RODWELL_AGING_KIDNEY_UP</t>
  </si>
  <si>
    <t>http://www.gsea-msigdb.org/gsea/msigdb/cards/ACEVEDO_LIVER_CANCER_WITH_H3K27ME3_DN</t>
  </si>
  <si>
    <t>http://www.gsea-msigdb.org/gsea/msigdb/cards/GO_DNA_PACKAGING_COMPLEX</t>
  </si>
  <si>
    <t>http://www.gsea-msigdb.org/gsea/msigdb/cards/GO_EXTERNAL_SIDE_OF_PLASMA_MEMBRANE</t>
  </si>
  <si>
    <t>http://www.gsea-msigdb.org/gsea/msigdb/cards/GO_CHROMATIN</t>
  </si>
  <si>
    <t>http://www.gsea-msigdb.org/gsea/msigdb/cards/HALLMARK_INTERFERON_GAMMA_RESPONSE</t>
  </si>
  <si>
    <t>http://www.gsea-msigdb.org/gsea/msigdb/cards/HALLMARK_ALLOGRAFT_REJECTION</t>
  </si>
  <si>
    <t>http://www.gsea-msigdb.org/gsea/msigdb/cards/GSE3337_4H_VS_16H_IFNG_IN_CD8POS_DC_DN</t>
  </si>
  <si>
    <t>http://www.gsea-msigdb.org/gsea/msigdb/cards/GSE21546_SAP1A_KO_VS_SAP1A_KO_AND_ELK1_KO_DP_THYMOCYTES_DN</t>
  </si>
  <si>
    <t>http://www.gsea-msigdb.org/gsea/msigdb/cards/GSE22886_CTRL_VS_LPS_24H_DC_DN</t>
  </si>
  <si>
    <t>http://www.gsea-msigdb.org/gsea/msigdb/cards/GSE22140_HEALTHY_VS_ARTHRITIC_GERMFREE_MOUSE_CD4_TCELL_UP</t>
  </si>
  <si>
    <t>http://www.gsea-msigdb.org/gsea/msigdb/cards/MODULE_84</t>
  </si>
  <si>
    <t>http://www.gsea-msigdb.org/gsea/msigdb/cards/MODULE_5</t>
  </si>
  <si>
    <t>http://www.gsea-msigdb.org/gsea/msigdb/cards/MODULE_45</t>
  </si>
  <si>
    <t>http://www.gsea-msigdb.org/gsea/msigdb/cards/MODULE_424</t>
  </si>
  <si>
    <t>http://www.gsea-msigdb.org/gsea/msigdb/cards/MODULE_478</t>
  </si>
  <si>
    <t>http://www.gsea-msigdb.org/gsea/msigdb/cards/MODULE_168</t>
  </si>
  <si>
    <t>http://www.gsea-msigdb.org/gsea/msigdb/cards/MODULE_222</t>
  </si>
  <si>
    <t>http://www.gsea-msigdb.org/gsea/msigdb/cards/MODULE_111</t>
  </si>
  <si>
    <t>http://www.gsea-msigdb.org/gsea/msigdb/cards/MODULE_2</t>
  </si>
  <si>
    <t>http://www.gsea-msigdb.org/gsea/msigdb/cards/MODULE_98</t>
  </si>
  <si>
    <t>http://www.gsea-msigdb.org/gsea/msigdb/cards/chr7q32</t>
  </si>
  <si>
    <t>http://www.gsea-msigdb.org/gsea/msigdb/cards/chr1q23</t>
  </si>
  <si>
    <t>http://www.gsea-msigdb.org/gsea/msigdb/cards/chr6q23</t>
  </si>
  <si>
    <t>http://www.gsea-msigdb.org/gsea/msigdb/cards/chr6p21</t>
  </si>
  <si>
    <t>http://www.gsea-msigdb.org/gsea/msigdb/cards/chr6p22</t>
  </si>
  <si>
    <t>http://www.gsea-msigdb.org/gsea/msigdb/cards/chr2q32</t>
  </si>
  <si>
    <t>http://www.gsea-msigdb.org/gsea/msigdb/cards/chr14q32</t>
  </si>
  <si>
    <t>http://www.gsea-msigdb.org/gsea/msigdb/cards/chr6q24</t>
  </si>
  <si>
    <t>http://www.gsea-msigdb.org/gsea/msigdb/cards/GO_IGG_BINDING</t>
  </si>
  <si>
    <t>http://www.gsea-msigdb.org/gsea/msigdb/cards/GO_IMMUNOGLOBULIN_BINDING</t>
  </si>
  <si>
    <t>http://www.gsea-msigdb.org/gsea/msigdb/cards/GO_MOLECULAR_TRANSDUCER_ACTIVITY</t>
  </si>
  <si>
    <t>http://www.gsea-msigdb.org/gsea/msigdb/cards/GO_TRANSMEMBRANE_SIGNALING_RECEPTOR_ACTIVITY</t>
  </si>
  <si>
    <t>http://www.gsea-msigdb.org/gsea/msigdb/cards/GCM_HMGA2</t>
  </si>
  <si>
    <t>http://www.gsea-msigdb.org/gsea/msigdb/cards/GCM_FANCC</t>
  </si>
  <si>
    <t>http://www.gsea-msigdb.org/gsea/msigdb/cards/GCM_TEC</t>
  </si>
  <si>
    <t>http://www.gsea-msigdb.org/gsea/msigdb/cards/GCM_SUPT4H1</t>
  </si>
  <si>
    <t>http://www.gsea-msigdb.org/gsea/msigdb/cards/GCM_BNIP1</t>
  </si>
  <si>
    <t>http://www.gsea-msigdb.org/gsea/msigdb/cards/GCM_PRKAG1</t>
  </si>
  <si>
    <t>http://www.gsea-msigdb.org/gsea/msigdb/cards/GCM_SMARCD1</t>
  </si>
  <si>
    <t>http://www.gsea-msigdb.org/gsea/msigdb/cards/GCM_RING1</t>
  </si>
  <si>
    <t>http://www.gsea-msigdb.org/gsea/msigdb/cards/GCM_BECN1</t>
  </si>
  <si>
    <t>http://www.gsea-msigdb.org/gsea/msigdb/cards/GCM_DPF2</t>
  </si>
  <si>
    <t>http://www.gsea-msigdb.org/gsea/msigdb/cards/KEGG_SYSTEMIC_LUPUS_ERYTHEMATOSUS</t>
  </si>
  <si>
    <t>http://www.gsea-msigdb.org/gsea/msigdb/cards/REACTOME_BUTYROPHILIN_BTN_FAMILY_INTERACTIONS</t>
  </si>
  <si>
    <t>http://www.gsea-msigdb.org/gsea/msigdb/cards/REACTOME_HDACS_DEACETYLATE_HISTONES</t>
  </si>
  <si>
    <t>http://www.gsea-msigdb.org/gsea/msigdb/cards/KEGG_LEISHMANIA_INFECTION</t>
  </si>
  <si>
    <t>http://www.gsea-msigdb.org/gsea/msigdb/cards/REACTOME_INTERLEUKIN_20_FAMILY_SIGNALING</t>
  </si>
  <si>
    <t>http://www.gsea-msigdb.org/gsea/msigdb/cards/REACTOME_SIGNALING_BY_NUCLEAR_RECEPTORS</t>
  </si>
  <si>
    <t>http://www.gsea-msigdb.org/gsea/msigdb/cards/REACTOME_ESR_MEDIATED_SIGNALING</t>
  </si>
  <si>
    <t>http://www.gsea-msigdb.org/gsea/msigdb/cards/REACTOME_PRC2_METHYLATES_HISTONES_AND_DNA</t>
  </si>
  <si>
    <t>http://www.gsea-msigdb.org/gsea/msigdb/cards/REACTOME_ERCC6_CSB_AND_EHMT2_G9A_POSITIVELY_REGULATE_RRNA_EXPRESSION</t>
  </si>
  <si>
    <t>http://www.gsea-msigdb.org/gsea/msigdb/cards/REACTOME_OXIDATIVE_STRESS_INDUCED_SENESCENCE</t>
  </si>
  <si>
    <t>http://www.gsea-msigdb.org/gsea/msigdb/cards/REACTOME_ROLE_OF_PHOSPHOLIPIDS_IN_PHAGOCYTOSIS</t>
  </si>
  <si>
    <t>http://www.gsea-msigdb.org/gsea/msigdb/cards/REACTOME_TRANSCRIPTIONAL_REGULATION_OF_GRANULOPOIESIS</t>
  </si>
  <si>
    <t>http://www.gsea-msigdb.org/gsea/msigdb/cards/REACTOME_HATS_ACETYLATE_HISTONES</t>
  </si>
  <si>
    <t>http://www.gsea-msigdb.org/gsea/msigdb/cards/REACTOME_INOSITOL_PHOSPHATE_METABOLISM</t>
  </si>
  <si>
    <t>http://www.gsea-msigdb.org/gsea/msigdb/cards/REACTOME_EPIGENETIC_REGULATION_OF_GENE_EXPRESSION</t>
  </si>
  <si>
    <t>http://www.gsea-msigdb.org/gsea/msigdb/cards/REACTOME_ESTROGEN_DEPENDENT_GENE_EXPRESSION</t>
  </si>
  <si>
    <t>http://www.gsea-msigdb.org/gsea/msigdb/cards/KEGG_FC_GAMMA_R_MEDIATED_PHAGOCYTOSIS</t>
  </si>
  <si>
    <t>http://www.gsea-msigdb.org/gsea/msigdb/cards/REACTOME_ADAPTIVE_IMMUNE_SYSTEM</t>
  </si>
  <si>
    <t>http://www.gsea-msigdb.org/gsea/msigdb/cards/REACTOME_DEPURINATION</t>
  </si>
  <si>
    <t>http://www.gsea-msigdb.org/gsea/msigdb/cards/KEGG_JAK_STAT_SIGNALING_PATHWAY</t>
  </si>
  <si>
    <t>http://www.gsea-msigdb.org/gsea/msigdb/cards/GRAESSMANN_APOPTOSIS_BY_DOXORUBICIN_UP</t>
  </si>
  <si>
    <t>http://www.gsea-msigdb.org/gsea/msigdb/cards/WIELAND_UP_BY_HBV_INFECTION</t>
  </si>
  <si>
    <t>http://www.gsea-msigdb.org/gsea/msigdb/cards/REACTOME_POSITIVE_EPIGENETIC_REGULATION_OF_RRNA_EXPRESSION</t>
  </si>
  <si>
    <t>http://www.gsea-msigdb.org/gsea/msigdb/cards/KYNG_DNA_DAMAGE_BY_4NQO_OR_UV</t>
  </si>
  <si>
    <t>http://www.gsea-msigdb.org/gsea/msigdb/cards/REACTOME_AMYLOID_FIBER_FORMATION</t>
  </si>
  <si>
    <t>http://www.gsea-msigdb.org/gsea/msigdb/cards/KRCTCNNNNMANAGC_UNKNOWN</t>
  </si>
  <si>
    <t>http://www.gsea-msigdb.org/gsea/msigdb/cards/IRF_Q6</t>
  </si>
  <si>
    <t>http://www.gsea-msigdb.org/gsea/msigdb/cards/OCT1_B</t>
  </si>
  <si>
    <t>http://www.gsea-msigdb.org/gsea/msigdb/cards/CAGCTG_AP4_Q5</t>
  </si>
  <si>
    <t>http://www.gsea-msigdb.org/gsea/msigdb/cards/SCGGAAGY_ELK1_02</t>
  </si>
  <si>
    <t>http://www.gsea-msigdb.org/gsea/msigdb/cards/REACTOME_RNA_POLYMERASE_I_TRANSCRIPTION</t>
  </si>
  <si>
    <t>http://www.gsea-msigdb.org/gsea/msigdb/cards/REACTOME_BASE_EXCISION_REPAIR_AP_SITE_FORMATION</t>
  </si>
  <si>
    <t>http://www.gsea-msigdb.org/gsea/msigdb/cards/REACTOME_DNA_METHYLATION</t>
  </si>
  <si>
    <t>http://www.gsea-msigdb.org/gsea/msigdb/cards/REACTOME_ACTIVATED_PKN1_STIMULATES_TRANSCRIPTION_OF_AR_ANDROGEN_RECEPTOR_REGULATED_GENES_KLK2_AND_KLK3</t>
  </si>
  <si>
    <t>http://www.gsea-msigdb.org/gsea/msigdb/cards/REACTOME_SIRT1_NEGATIVELY_REGULATES_RRNA_EXPRESSION</t>
  </si>
  <si>
    <t>http://www.gsea-msigdb.org/gsea/msigdb/cards/REACTOME_OLFACTORY_SIGNALING_PATHWAY</t>
  </si>
  <si>
    <t>http://www.gsea-msigdb.org/gsea/msigdb/cards/REACTOME_NONHOMOLOGOUS_END_JOINING_NHEJ</t>
  </si>
  <si>
    <t>http://www.gsea-msigdb.org/gsea/msigdb/cards/REACTOME_CONDENSATION_OF_PROPHASE_CHROMOSOMES</t>
  </si>
  <si>
    <t>http://www.gsea-msigdb.org/gsea/msigdb/cards/REACTOME_SUMOYLATION</t>
  </si>
  <si>
    <t>http://www.gsea-msigdb.org/gsea/msigdb/cards/REACTOME_NUCLEOSOME_ASSEMBLY</t>
  </si>
  <si>
    <t>http://www.gsea-msigdb.org/gsea/msigdb/cards/REACTOME_RUNX1_REGULATES_TRANSCRIPTION_OF_GENES_INVOLVED_IN_DIFFERENTIATION_OF_HSCS</t>
  </si>
  <si>
    <t>http://www.gsea-msigdb.org/gsea/msigdb/cards/REACTOME_CELLULAR_SENESCENCE</t>
  </si>
  <si>
    <t>http://www.gsea-msigdb.org/gsea/msigdb/cards/REACTOME_RMTS_METHYLATE_HISTONE_ARGININES</t>
  </si>
  <si>
    <t>http://www.gsea-msigdb.org/gsea/msigdb/cards/REACTOME_CHROMATIN_ORGANIZATION</t>
  </si>
  <si>
    <t>http://www.gsea-msigdb.org/gsea/msigdb/cards/REACTOME_DNA_DOUBLE_STRAND_BREAK_RESPONSE</t>
  </si>
  <si>
    <t>http://www.gsea-msigdb.org/gsea/msigdb/cards/BIOCARTA_IFNG_PATHWAY</t>
  </si>
  <si>
    <t>http://www.gsea-msigdb.org/gsea/msigdb/cards/PID_INTEGRIN2_PATHWAY</t>
  </si>
  <si>
    <t>Autism spectrum disorder of schizophrenia</t>
  </si>
  <si>
    <t>Chronic obstructive pulmonoray disease or resting heart rate (pleiotropy)</t>
  </si>
  <si>
    <t>Systemic sclerosis (anti-cnetromere-postivie)</t>
  </si>
  <si>
    <t>Systemic lupus erythematosus</t>
  </si>
  <si>
    <t>Limited cutaneous systemic sclerosis</t>
  </si>
  <si>
    <t>Cerebrospinal fluid t-tau levels in normal cognition</t>
  </si>
  <si>
    <t>Cerebrospinal fluid t-tau levels</t>
  </si>
  <si>
    <t>Hodgkin's lymphoma</t>
  </si>
  <si>
    <t>Lung cancer in ever smokers</t>
  </si>
  <si>
    <t>Systemic sclerosis</t>
  </si>
  <si>
    <t>Systemic seropositive rheumatic diseases (Systemic sclerosis, Sytemic lupus erythematosus, Rheumatoid arthritis, Idiopathic inflammatory myopathies)</t>
  </si>
  <si>
    <t>Regular attendant at a gym or sports club</t>
  </si>
  <si>
    <t>Systemic sclerosis or rheumatoid arthritis</t>
  </si>
  <si>
    <t>Lung cancer (SNP x SNP intreraction)</t>
  </si>
  <si>
    <t>Primary biliary cholangitis</t>
  </si>
  <si>
    <t>Iron status biomarkers (total iron binding capacity)</t>
  </si>
  <si>
    <t>Response to cyclophophamide in systemic lupus nephritis</t>
  </si>
  <si>
    <t>Rheumatoid arthritis (ACPA-positive)</t>
  </si>
  <si>
    <t>Systemic lupus erythematosus and Systemic sclerosis</t>
  </si>
  <si>
    <t>Iron status biomarkers</t>
  </si>
  <si>
    <t>Inflammatory bowel diesase</t>
  </si>
  <si>
    <t>Phosphorus levels</t>
  </si>
  <si>
    <t>Body mass index</t>
  </si>
  <si>
    <t>Daytime sleep phenotypes</t>
  </si>
  <si>
    <t>Blood protein levels</t>
  </si>
  <si>
    <t>Primary biliary cirrhosis</t>
  </si>
  <si>
    <t>Sjogren's syndrome</t>
  </si>
  <si>
    <t>Ulcerative colitis</t>
  </si>
  <si>
    <t>Social communication problems</t>
  </si>
  <si>
    <t>Helicobacter pylori serologic status</t>
  </si>
  <si>
    <t>Intrinsic epigenetic age acceleration</t>
  </si>
  <si>
    <t>Response to antidepressantes and depression</t>
  </si>
  <si>
    <t>Functional impairment in major depressive disorder, bipolar disorder, and schizophrenia</t>
  </si>
  <si>
    <t>Tables S6. The output of gene set analyses by FUMA</t>
  </si>
  <si>
    <r>
      <rPr>
        <b/>
        <sz val="11"/>
        <color theme="1"/>
        <rFont val="Calibri"/>
        <family val="2"/>
      </rPr>
      <t>ρ</t>
    </r>
    <r>
      <rPr>
        <b/>
        <sz val="11"/>
        <color theme="1"/>
        <rFont val="Arial"/>
        <family val="2"/>
      </rPr>
      <t>ge</t>
    </r>
  </si>
  <si>
    <r>
      <t>h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(observed)</t>
    </r>
  </si>
  <si>
    <r>
      <t>h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(liability)</t>
    </r>
  </si>
  <si>
    <r>
      <t>The best P</t>
    </r>
    <r>
      <rPr>
        <vertAlign val="subscript"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in each r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was determined based on AUC and Nagelkerke's pseudo-R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metric.</t>
    </r>
  </si>
  <si>
    <t>2.0.E-23</t>
  </si>
  <si>
    <t>0.584-0.624</t>
  </si>
  <si>
    <t>1.417-1.902</t>
  </si>
  <si>
    <t>4.1.E-11</t>
  </si>
  <si>
    <t>0.586-0.651</t>
  </si>
  <si>
    <t>1.281-1.691</t>
  </si>
  <si>
    <t>4.9.E-08</t>
  </si>
  <si>
    <t>0.553-0.619</t>
  </si>
  <si>
    <t>1.555-2.213</t>
  </si>
  <si>
    <t>6.4.E-12</t>
  </si>
  <si>
    <t>0.604-0.681</t>
  </si>
  <si>
    <t>1.331-1.762</t>
  </si>
  <si>
    <t>2.5.E-09</t>
  </si>
  <si>
    <t>0.564-0.631</t>
  </si>
  <si>
    <t>1.303-1.702</t>
  </si>
  <si>
    <t>5.1.E-09</t>
  </si>
  <si>
    <t>0.566-0.627</t>
  </si>
  <si>
    <t>1.012-1.777</t>
  </si>
  <si>
    <t>0.501-0.622</t>
  </si>
  <si>
    <t>1.213-2.300</t>
  </si>
  <si>
    <t>0.555-0.706</t>
  </si>
  <si>
    <t>0.353-3.841</t>
  </si>
  <si>
    <t>0.254-0.835</t>
  </si>
  <si>
    <t>1.180-2.872</t>
  </si>
  <si>
    <t>0.551-0.721</t>
  </si>
  <si>
    <t>0.909-1.352</t>
  </si>
  <si>
    <t>0.479-0.573</t>
  </si>
  <si>
    <t>0.738-1.096</t>
  </si>
  <si>
    <t>0.482-0.576</t>
  </si>
  <si>
    <t>1.059-1.633</t>
  </si>
  <si>
    <t>0.512-0.612</t>
  </si>
  <si>
    <t>0.812-1.207</t>
  </si>
  <si>
    <t>0.451-0.546</t>
  </si>
  <si>
    <t>0.746-1.112</t>
  </si>
  <si>
    <t>0.469-0.565</t>
  </si>
  <si>
    <t>0.611-1.158</t>
  </si>
  <si>
    <t>0.484-0.630</t>
  </si>
  <si>
    <t>0.792-1.546</t>
  </si>
  <si>
    <t>0.457-0.618</t>
  </si>
  <si>
    <t>0.238-2.531</t>
  </si>
  <si>
    <t>0.277-0.856</t>
  </si>
  <si>
    <t>0.767-1.966</t>
  </si>
  <si>
    <t>0.429-0.633</t>
  </si>
  <si>
    <t>0.578-0.618</t>
  </si>
  <si>
    <t>1.558-1.910</t>
  </si>
  <si>
    <t>0.591-0.630</t>
  </si>
  <si>
    <t>0.517-0.559</t>
  </si>
  <si>
    <t>0.513-0.556</t>
  </si>
  <si>
    <t>0.512-0.555</t>
  </si>
  <si>
    <t>SNP prioritization</t>
  </si>
  <si>
    <t>Lead SNPs and IRF8</t>
  </si>
  <si>
    <t>None</t>
  </si>
  <si>
    <t>The top 5% SNPs annotated according to IRF8-binding in RAMOS cells and the lead SNPs of the meta-analysis for the European and the Set 1 Japanese GWAS were pritoritized.</t>
  </si>
  <si>
    <t>0.575-0.615</t>
  </si>
  <si>
    <t>0.571-0.612</t>
  </si>
  <si>
    <t>0.559-0.601</t>
  </si>
  <si>
    <t>0.524-0.565</t>
  </si>
  <si>
    <t>0.515-0.557</t>
  </si>
  <si>
    <t>0.520-0.562</t>
  </si>
  <si>
    <t>0.510-0.552</t>
  </si>
  <si>
    <t>0.516-0.559</t>
  </si>
  <si>
    <t>Set 1 (N=2,789)</t>
  </si>
  <si>
    <t>Set 2 (N=111,238)</t>
  </si>
  <si>
    <t>Set 1+2 (N=114,027)</t>
  </si>
  <si>
    <t>Set 2 (N=111,238 for autosomes, N=110,738 for X chromosome)</t>
  </si>
  <si>
    <t>Set 1 (N=2,789 for autosomes, N=2,776 for X chrmosome)</t>
  </si>
  <si>
    <t>Set 1+2 (N=114,027 for autosomes, N=113,514 for X chromosome)</t>
  </si>
  <si>
    <t>lcSSc (n=679)</t>
  </si>
  <si>
    <r>
      <rPr>
        <b/>
        <sz val="11"/>
        <color rgb="FF000000"/>
        <rFont val="Arial"/>
        <family val="2"/>
      </rPr>
      <t>r</t>
    </r>
    <r>
      <rPr>
        <b/>
        <vertAlign val="superscript"/>
        <sz val="11"/>
        <color rgb="FF000000"/>
        <rFont val="Arial"/>
        <family val="2"/>
      </rPr>
      <t>2</t>
    </r>
  </si>
  <si>
    <r>
      <t>P</t>
    </r>
    <r>
      <rPr>
        <b/>
        <vertAlign val="subscript"/>
        <sz val="11"/>
        <color rgb="FF000000"/>
        <rFont val="Arial"/>
        <family val="2"/>
      </rPr>
      <t>T</t>
    </r>
  </si>
  <si>
    <r>
      <t>Nagelkerke R</t>
    </r>
    <r>
      <rPr>
        <b/>
        <vertAlign val="superscript"/>
        <sz val="11"/>
        <color rgb="FF000000"/>
        <rFont val="Arial"/>
        <family val="2"/>
      </rPr>
      <t>2</t>
    </r>
  </si>
  <si>
    <t>Spearman.ρ</t>
  </si>
  <si>
    <t>European</t>
  </si>
  <si>
    <t>Japanese</t>
  </si>
  <si>
    <t xml:space="preserve">GWAS, genome-wide association study; SNP, single nucletodie polymorphism; SSc, systemic sclerosis, CHR, chromosome; BP, base position (GRCh37); </t>
  </si>
  <si>
    <t>SNP, single nucletodie polymorphism; SSc, systemic sclerosis, CHR, chromosome; BP, base position (GRCh37); MAF, minor allele frequency; OR, odds ratio; CI, confidence interval</t>
  </si>
  <si>
    <t>GWAS, genome-wide association study; SNP, single nucletodie polymorphism; CHR, chromosome; BP, base position (GRCh37);</t>
  </si>
  <si>
    <t>CHR, chromosome; BP, base position (GRCh37); SNP, single nucleotide polymorphisim; OR, odds ratio; CI, confidence interval; BETA, β coefficient; SE, standard error of mean</t>
  </si>
  <si>
    <t>Gene Set</t>
  </si>
  <si>
    <t>N</t>
  </si>
  <si>
    <t>n</t>
  </si>
  <si>
    <t>adjusted P</t>
  </si>
  <si>
    <t>Genes</t>
  </si>
  <si>
    <t>HIST1H2BJ, HIST1H2AG, HIST1H2BK, HIST1H2AH, ZBTB9</t>
  </si>
  <si>
    <t>STAT4, HIST1H2BK, HIST1H2AH, ITPR3, UQCC2, OLIG3, CEP41, ALDH1A1</t>
  </si>
  <si>
    <t>F11R, USF1, FCER1G, FCRLA, FCRLB, AKT1, CRIP2, HSD17B8, PHF1, CUTA, ITPR3, IP6K3, LEMD2, SCUBE3, MAP3K5, PEX7, IMPDH1, FLNC, TSPAN33, UBE2H, ALDH1A1</t>
  </si>
  <si>
    <t>F11R, USF1, UHMK1, SLC39A7, RING1, VPS52, RPS18, B3GALT4, WDR46, PFDN6, ZBTB9, TAF11, ANKS1A, CCDC28A, CALU, TNPO3, TPI1P2, CEP41</t>
  </si>
  <si>
    <r>
      <t>4.31×10</t>
    </r>
    <r>
      <rPr>
        <vertAlign val="superscript"/>
        <sz val="11"/>
        <color theme="1"/>
        <rFont val="Arial"/>
        <family val="2"/>
      </rPr>
      <t>-5</t>
    </r>
  </si>
  <si>
    <r>
      <t xml:space="preserve">USF1, </t>
    </r>
    <r>
      <rPr>
        <b/>
        <i/>
        <u/>
        <sz val="11"/>
        <color theme="1"/>
        <rFont val="Arial"/>
        <family val="2"/>
      </rPr>
      <t>FCGR2B</t>
    </r>
    <r>
      <rPr>
        <i/>
        <u/>
        <sz val="11"/>
        <color theme="1"/>
        <rFont val="Arial"/>
        <family val="2"/>
      </rPr>
      <t>,</t>
    </r>
    <r>
      <rPr>
        <b/>
        <i/>
        <u/>
        <sz val="11"/>
        <color theme="1"/>
        <rFont val="Arial"/>
        <family val="2"/>
      </rPr>
      <t xml:space="preserve"> FCGR2C</t>
    </r>
    <r>
      <rPr>
        <i/>
        <sz val="11"/>
        <color theme="1"/>
        <rFont val="Arial"/>
        <family val="2"/>
      </rPr>
      <t>, SLC40A1, SLC39A7, TAPBP, MYB, KLF14</t>
    </r>
  </si>
  <si>
    <t>Supplementary Table 3. SNPs significantly associated with SSc in Set 2</t>
  </si>
  <si>
    <t>Supplementary Table 1. The summary data of the previous GWASs and the present GWAS for 27 known risk loci</t>
  </si>
  <si>
    <t xml:space="preserve">Supplementary Table 2. SNPs significantly associated with SSc in Set 1 </t>
  </si>
  <si>
    <t>Supplementary Table 4   95% credible sets identified by fine-mapping for the Japanese GWAS</t>
  </si>
  <si>
    <t>Supplementary Table 5. Significantly associated gene-tissue/cell pairs identified by TWAS</t>
  </si>
  <si>
    <t>Supplementary Table 7. The result output of tans-ethnic genetic correlation anlaysis.</t>
  </si>
  <si>
    <t>Supplementary Table 8. The result of trans-ethnic meta-analysis for the Japanese GWAS lead SNPs.</t>
  </si>
  <si>
    <t>Supplementary Table 9   The 95% credible sets identified by fine-mapping for the trans-ethnic meta-GWAS</t>
  </si>
  <si>
    <t>Supplementary Table 10   The 95% credible sets identified by fine-mapping for the European meta-GWAS</t>
  </si>
  <si>
    <t xml:space="preserve">Supplementary Table 11.  Immune-related transcription factors matched with the motif of cis-regulatory element containing rs10917688 </t>
  </si>
  <si>
    <t>Supplementary Table 12. Gene set enrichment analysis for transcription factor binding motifs by FUMA-GENE2FUNC</t>
  </si>
  <si>
    <t>Supplementary Table 14. Significantly associated SNPs in each subtype of SSc</t>
  </si>
  <si>
    <t>Supplementary Table 15.  Association of the FCGR/FCRL variant, rs6697139, in SSc and each subtype</t>
  </si>
  <si>
    <t>Supplementary Table 16. Genetic correlations between SSc and various diseases</t>
  </si>
  <si>
    <t>Supplementary Table 17. Genetic correlations between systemic sclerosis and quantitative traits</t>
  </si>
  <si>
    <t>Supplementary Table 18.   Tissue-based partitioned heritability analysis for the Japanese and the European dataset (corresponding to Fig. 6A)</t>
  </si>
  <si>
    <t>Supplementary Table 19.   Cell type-based partitioned heritability analysis for Japanese SSc (corresponding to Fig.6B).</t>
  </si>
  <si>
    <t>Supplementary Table 20.   Cell type-based partitioned heritability analysis for European SSc (corresponding to Fig. 6B).</t>
  </si>
  <si>
    <t>Supplementary Table 21. The result output of gchromvar</t>
  </si>
  <si>
    <t>Supplementary Table 22. The association of PRSs and Set 1 Japanese SSc based on the best PT in each r2.</t>
  </si>
  <si>
    <t>Supplementary Table 23.  Performance of PRS generated using effect sizes of a meta-analysis for the European and the Set 1 Japanese dataset (the test results of the Set 2)</t>
  </si>
  <si>
    <t>Supplementary Table 24. Predictive performance of PRS in each subset of SSc.</t>
  </si>
  <si>
    <t xml:space="preserve">The best parameter set, r2 0.3 and PT 5.0×10-6, was determined as in Supplementary Table 22. </t>
  </si>
  <si>
    <t>Supplementary Table 25.   Correlation between PRS and age of onset</t>
  </si>
  <si>
    <t>Supplementary Table 26  Performance of PRS with or without prioritization of lead SNPs and IRF8-annotated SNPs in RAMOS cells</t>
  </si>
  <si>
    <t>Only genes with statistical significance are presetned. FCGR2B and FCGR2C genes are highlighted.</t>
  </si>
  <si>
    <t>Yes</t>
  </si>
  <si>
    <t>No</t>
  </si>
  <si>
    <t>the output of Haploreg is shown; Enh, enhancers; Pro, promoters</t>
  </si>
  <si>
    <t xml:space="preserve">Supplementary Table 13. Enrichment of active histone marks identified on the rs10917688 by Haploreg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</si>
</sst>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E+00"/>
    <numFmt numFmtId="165" formatCode="0.000"/>
    <numFmt numFmtId="166" formatCode="0.0000"/>
    <numFmt numFmtId="167" formatCode="0.0"/>
    <numFmt numFmtId="168" formatCode="0.000000"/>
    <numFmt numFmtId="169" formatCode="0.00000"/>
    <numFmt numFmtId="170" formatCode="0.0.E+00"/>
  </numFmts>
  <fonts count="60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color theme="0" tint="-0.249977111117893"/>
      <name val="Arial"/>
      <family val="2"/>
    </font>
    <font>
      <i/>
      <sz val="11"/>
      <color theme="0" tint="-0.249977111117893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1"/>
      <color rgb="FF222222"/>
      <name val="Segoe UI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sz val="10.5"/>
      <color rgb="FF0070C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8.5"/>
      <color theme="1"/>
      <name val="Arial"/>
      <family val="2"/>
    </font>
    <font>
      <b/>
      <sz val="11"/>
      <color theme="1"/>
      <name val="Arial "/>
    </font>
    <font>
      <sz val="11"/>
      <color theme="2" tint="-0.249977111117893"/>
      <name val="Calibri"/>
      <family val="2"/>
      <scheme val="minor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vertAlign val="subscript"/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i/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auto="1"/>
      </bottom>
      <diagonal/>
    </border>
  </borders>
  <cellStyleXfs count="45">
    <xf numFmtId="0" fontId="0" fillId="0" borderId="0"/>
    <xf numFmtId="0" fontId="28" fillId="0" borderId="0"/>
    <xf numFmtId="0" fontId="46" fillId="0" borderId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15" applyNumberFormat="0" applyAlignment="0" applyProtection="0"/>
    <xf numFmtId="0" fontId="37" fillId="7" borderId="16" applyNumberFormat="0" applyAlignment="0" applyProtection="0"/>
    <xf numFmtId="0" fontId="38" fillId="7" borderId="15" applyNumberFormat="0" applyAlignment="0" applyProtection="0"/>
    <xf numFmtId="0" fontId="39" fillId="0" borderId="17" applyNumberFormat="0" applyFill="0" applyAlignment="0" applyProtection="0"/>
    <xf numFmtId="0" fontId="40" fillId="8" borderId="18" applyNumberFormat="0" applyAlignment="0" applyProtection="0"/>
    <xf numFmtId="0" fontId="41" fillId="0" borderId="0" applyNumberFormat="0" applyFill="0" applyBorder="0" applyAlignment="0" applyProtection="0"/>
    <xf numFmtId="0" fontId="28" fillId="9" borderId="19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44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44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44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44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44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45" fillId="0" borderId="0">
      <alignment vertical="center"/>
    </xf>
  </cellStyleXfs>
  <cellXfs count="3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" fillId="0" borderId="1" xfId="0" applyFont="1" applyBorder="1"/>
    <xf numFmtId="0" fontId="1" fillId="0" borderId="0" xfId="0" applyFont="1"/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5" fillId="0" borderId="0" xfId="0" applyFont="1" applyAlignment="1">
      <alignment horizontal="left" vertical="center" readingOrder="1"/>
    </xf>
    <xf numFmtId="165" fontId="17" fillId="0" borderId="4" xfId="0" applyNumberFormat="1" applyFont="1" applyBorder="1" applyAlignment="1">
      <alignment horizontal="center" wrapText="1" readingOrder="1"/>
    </xf>
    <xf numFmtId="2" fontId="17" fillId="0" borderId="4" xfId="0" applyNumberFormat="1" applyFont="1" applyBorder="1" applyAlignment="1">
      <alignment horizontal="center" wrapText="1" readingOrder="1"/>
    </xf>
    <xf numFmtId="0" fontId="17" fillId="0" borderId="4" xfId="0" applyFont="1" applyBorder="1" applyAlignment="1">
      <alignment horizontal="center" wrapText="1" readingOrder="1"/>
    </xf>
    <xf numFmtId="0" fontId="17" fillId="0" borderId="4" xfId="0" applyFont="1" applyBorder="1" applyAlignment="1">
      <alignment horizontal="left" wrapText="1" readingOrder="1"/>
    </xf>
    <xf numFmtId="165" fontId="17" fillId="0" borderId="0" xfId="0" applyNumberFormat="1" applyFont="1" applyAlignment="1">
      <alignment horizontal="center" wrapText="1" readingOrder="1"/>
    </xf>
    <xf numFmtId="2" fontId="17" fillId="0" borderId="0" xfId="0" applyNumberFormat="1" applyFont="1" applyAlignment="1">
      <alignment horizontal="center" wrapText="1" readingOrder="1"/>
    </xf>
    <xf numFmtId="0" fontId="17" fillId="0" borderId="0" xfId="0" applyFont="1" applyAlignment="1">
      <alignment horizontal="left" wrapText="1" readingOrder="1"/>
    </xf>
    <xf numFmtId="0" fontId="17" fillId="0" borderId="0" xfId="0" applyFont="1" applyAlignment="1">
      <alignment horizontal="center" wrapText="1" readingOrder="1"/>
    </xf>
    <xf numFmtId="0" fontId="17" fillId="0" borderId="0" xfId="0" applyFont="1" applyAlignment="1">
      <alignment horizontal="left" readingOrder="1"/>
    </xf>
    <xf numFmtId="11" fontId="7" fillId="0" borderId="5" xfId="0" applyNumberFormat="1" applyFont="1" applyBorder="1" applyAlignment="1">
      <alignment horizontal="center" wrapText="1" readingOrder="1"/>
    </xf>
    <xf numFmtId="164" fontId="1" fillId="0" borderId="5" xfId="0" applyNumberFormat="1" applyFont="1" applyBorder="1" applyAlignment="1">
      <alignment horizontal="center" wrapText="1" readingOrder="1"/>
    </xf>
    <xf numFmtId="2" fontId="1" fillId="0" borderId="5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left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5" fontId="22" fillId="0" borderId="0" xfId="0" applyNumberFormat="1" applyFont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 readingOrder="1"/>
    </xf>
    <xf numFmtId="165" fontId="1" fillId="0" borderId="8" xfId="0" applyNumberFormat="1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165" fontId="17" fillId="0" borderId="0" xfId="0" applyNumberFormat="1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 wrapText="1" readingOrder="1"/>
    </xf>
    <xf numFmtId="164" fontId="7" fillId="0" borderId="0" xfId="0" applyNumberFormat="1" applyFont="1" applyAlignment="1">
      <alignment horizontal="center" vertical="center" wrapText="1" readingOrder="1"/>
    </xf>
    <xf numFmtId="2" fontId="7" fillId="0" borderId="0" xfId="0" applyNumberFormat="1" applyFont="1" applyAlignment="1">
      <alignment horizontal="center" vertical="center" readingOrder="1"/>
    </xf>
    <xf numFmtId="0" fontId="1" fillId="0" borderId="8" xfId="0" applyFont="1" applyBorder="1" applyAlignment="1">
      <alignment horizontal="center" vertical="center" readingOrder="1"/>
    </xf>
    <xf numFmtId="164" fontId="1" fillId="0" borderId="8" xfId="0" applyNumberFormat="1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readingOrder="1"/>
    </xf>
    <xf numFmtId="164" fontId="17" fillId="0" borderId="0" xfId="0" applyNumberFormat="1" applyFont="1" applyAlignment="1">
      <alignment horizontal="center" vertical="center" wrapText="1" readingOrder="1"/>
    </xf>
    <xf numFmtId="164" fontId="17" fillId="0" borderId="0" xfId="0" applyNumberFormat="1" applyFont="1" applyAlignment="1">
      <alignment horizontal="center" vertical="center" readingOrder="1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Border="1"/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165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11" fontId="9" fillId="0" borderId="0" xfId="0" applyNumberFormat="1" applyFont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wrapText="1" readingOrder="1"/>
    </xf>
    <xf numFmtId="2" fontId="17" fillId="0" borderId="0" xfId="0" applyNumberFormat="1" applyFont="1" applyBorder="1" applyAlignment="1">
      <alignment horizontal="center" wrapText="1" readingOrder="1"/>
    </xf>
    <xf numFmtId="165" fontId="17" fillId="0" borderId="0" xfId="0" applyNumberFormat="1" applyFont="1" applyBorder="1" applyAlignment="1">
      <alignment horizontal="center" wrapText="1" readingOrder="1"/>
    </xf>
    <xf numFmtId="0" fontId="17" fillId="0" borderId="0" xfId="0" applyFont="1" applyBorder="1" applyAlignment="1">
      <alignment horizontal="left" readingOrder="1"/>
    </xf>
    <xf numFmtId="167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1"/>
    </xf>
    <xf numFmtId="0" fontId="1" fillId="0" borderId="4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7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readingOrder="1"/>
    </xf>
    <xf numFmtId="0" fontId="9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readingOrder="1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168" fontId="2" fillId="0" borderId="0" xfId="0" applyNumberFormat="1" applyFont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169" fontId="2" fillId="0" borderId="0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/>
    <xf numFmtId="164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0" xfId="0" applyFont="1" applyBorder="1"/>
    <xf numFmtId="165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8" fontId="2" fillId="0" borderId="10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 readingOrder="1"/>
    </xf>
    <xf numFmtId="11" fontId="17" fillId="0" borderId="0" xfId="0" applyNumberFormat="1" applyFont="1" applyBorder="1" applyAlignment="1">
      <alignment horizontal="center" vertical="center" wrapText="1" readingOrder="1"/>
    </xf>
    <xf numFmtId="2" fontId="17" fillId="0" borderId="0" xfId="0" applyNumberFormat="1" applyFont="1" applyBorder="1" applyAlignment="1">
      <alignment horizontal="center" vertical="center" wrapText="1" readingOrder="1"/>
    </xf>
    <xf numFmtId="165" fontId="17" fillId="0" borderId="0" xfId="0" applyNumberFormat="1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11" fontId="1" fillId="0" borderId="0" xfId="0" applyNumberFormat="1" applyFont="1" applyBorder="1" applyAlignment="1">
      <alignment horizontal="center" vertical="center" wrapText="1" readingOrder="1"/>
    </xf>
    <xf numFmtId="2" fontId="1" fillId="0" borderId="0" xfId="0" applyNumberFormat="1" applyFont="1" applyBorder="1" applyAlignment="1">
      <alignment horizontal="center" vertical="center" wrapText="1" readingOrder="1"/>
    </xf>
    <xf numFmtId="165" fontId="1" fillId="0" borderId="0" xfId="0" applyNumberFormat="1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vertical="center" wrapText="1" readingOrder="1"/>
    </xf>
    <xf numFmtId="0" fontId="25" fillId="0" borderId="0" xfId="0" applyFont="1" applyBorder="1" applyAlignment="1">
      <alignment vertical="center" readingOrder="1"/>
    </xf>
    <xf numFmtId="0" fontId="17" fillId="0" borderId="0" xfId="0" applyFont="1" applyBorder="1" applyAlignment="1">
      <alignment vertical="center" readingOrder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Fill="1"/>
    <xf numFmtId="0" fontId="27" fillId="0" borderId="0" xfId="0" applyFont="1" applyAlignment="1">
      <alignment horizontal="left" vertical="center" readingOrder="1"/>
    </xf>
    <xf numFmtId="11" fontId="2" fillId="0" borderId="0" xfId="0" applyNumberFormat="1" applyFont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11" fontId="2" fillId="0" borderId="21" xfId="0" applyNumberFormat="1" applyFont="1" applyBorder="1" applyAlignment="1">
      <alignment horizontal="center"/>
    </xf>
    <xf numFmtId="11" fontId="2" fillId="0" borderId="4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readingOrder="1"/>
    </xf>
    <xf numFmtId="165" fontId="18" fillId="0" borderId="0" xfId="0" applyNumberFormat="1" applyFont="1" applyAlignment="1">
      <alignment horizontal="center" vertical="center" wrapText="1" readingOrder="1"/>
    </xf>
    <xf numFmtId="0" fontId="45" fillId="0" borderId="0" xfId="44">
      <alignment vertical="center"/>
    </xf>
    <xf numFmtId="0" fontId="2" fillId="0" borderId="0" xfId="44" applyFont="1">
      <alignment vertical="center"/>
    </xf>
    <xf numFmtId="0" fontId="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170" fontId="2" fillId="0" borderId="0" xfId="1" applyNumberFormat="1" applyFont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0" xfId="1" applyFont="1" applyBorder="1" applyAlignment="1">
      <alignment horizontal="center" vertical="center"/>
    </xf>
    <xf numFmtId="0" fontId="48" fillId="0" borderId="4" xfId="44" applyFont="1" applyBorder="1">
      <alignment vertical="center"/>
    </xf>
    <xf numFmtId="0" fontId="2" fillId="0" borderId="4" xfId="1" applyFont="1" applyBorder="1" applyAlignment="1">
      <alignment horizontal="center"/>
    </xf>
    <xf numFmtId="0" fontId="28" fillId="0" borderId="4" xfId="1" applyBorder="1"/>
    <xf numFmtId="0" fontId="9" fillId="0" borderId="1" xfId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49" fillId="0" borderId="0" xfId="0" applyFont="1"/>
    <xf numFmtId="0" fontId="45" fillId="0" borderId="0" xfId="44">
      <alignment vertical="center"/>
    </xf>
    <xf numFmtId="0" fontId="2" fillId="0" borderId="0" xfId="44" applyFont="1">
      <alignment vertical="center"/>
    </xf>
    <xf numFmtId="0" fontId="1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8" fillId="0" borderId="0" xfId="1" applyBorder="1"/>
    <xf numFmtId="0" fontId="2" fillId="0" borderId="0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44" applyFont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" xfId="44" applyFont="1" applyBorder="1" applyAlignment="1">
      <alignment horizontal="center" vertical="center"/>
    </xf>
    <xf numFmtId="0" fontId="9" fillId="0" borderId="1" xfId="4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4" xfId="44" applyFont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9" fillId="0" borderId="4" xfId="44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2" fillId="0" borderId="0" xfId="44" applyNumberFormat="1" applyFont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9" fillId="0" borderId="0" xfId="44" applyFont="1" applyBorder="1" applyAlignment="1">
      <alignment horizontal="center" vertical="center"/>
    </xf>
    <xf numFmtId="0" fontId="2" fillId="0" borderId="0" xfId="44" applyFont="1" applyBorder="1" applyAlignment="1">
      <alignment horizontal="center" vertical="center"/>
    </xf>
    <xf numFmtId="165" fontId="2" fillId="0" borderId="0" xfId="44" applyNumberFormat="1" applyFont="1" applyBorder="1" applyAlignment="1">
      <alignment horizontal="center" vertical="center"/>
    </xf>
    <xf numFmtId="0" fontId="8" fillId="0" borderId="0" xfId="44" applyFont="1" applyAlignment="1">
      <alignment horizontal="center" vertical="center"/>
    </xf>
    <xf numFmtId="165" fontId="2" fillId="0" borderId="0" xfId="44" applyNumberFormat="1" applyFont="1" applyAlignment="1">
      <alignment horizontal="center" vertical="center"/>
    </xf>
    <xf numFmtId="2" fontId="2" fillId="0" borderId="0" xfId="44" applyNumberFormat="1" applyFont="1" applyAlignment="1">
      <alignment horizontal="center" vertical="center"/>
    </xf>
    <xf numFmtId="164" fontId="2" fillId="0" borderId="0" xfId="44" applyNumberFormat="1" applyFont="1" applyAlignment="1">
      <alignment horizontal="center" vertical="center"/>
    </xf>
    <xf numFmtId="0" fontId="9" fillId="0" borderId="1" xfId="44" applyFont="1" applyBorder="1" applyAlignment="1">
      <alignment horizontal="center" vertical="center"/>
    </xf>
    <xf numFmtId="164" fontId="2" fillId="0" borderId="0" xfId="44" applyNumberFormat="1" applyFont="1" applyBorder="1" applyAlignment="1">
      <alignment horizontal="center" vertical="center"/>
    </xf>
    <xf numFmtId="0" fontId="8" fillId="0" borderId="0" xfId="44" applyFont="1" applyBorder="1" applyAlignment="1">
      <alignment horizontal="center" vertical="center"/>
    </xf>
    <xf numFmtId="2" fontId="2" fillId="0" borderId="0" xfId="44" applyNumberFormat="1" applyFont="1" applyBorder="1" applyAlignment="1">
      <alignment horizontal="center" vertical="center"/>
    </xf>
    <xf numFmtId="0" fontId="8" fillId="0" borderId="4" xfId="44" applyFont="1" applyBorder="1" applyAlignment="1">
      <alignment horizontal="center" vertical="center"/>
    </xf>
    <xf numFmtId="165" fontId="2" fillId="0" borderId="4" xfId="44" applyNumberFormat="1" applyFont="1" applyBorder="1" applyAlignment="1">
      <alignment horizontal="center" vertical="center"/>
    </xf>
    <xf numFmtId="0" fontId="2" fillId="0" borderId="4" xfId="44" applyFont="1" applyBorder="1" applyAlignment="1">
      <alignment horizontal="center" vertical="center"/>
    </xf>
    <xf numFmtId="164" fontId="2" fillId="0" borderId="4" xfId="44" applyNumberFormat="1" applyFont="1" applyBorder="1" applyAlignment="1">
      <alignment horizontal="center" vertical="center"/>
    </xf>
    <xf numFmtId="2" fontId="2" fillId="0" borderId="4" xfId="44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0" xfId="44" applyFont="1" applyBorder="1" applyAlignment="1">
      <alignment horizontal="center" vertical="center"/>
    </xf>
    <xf numFmtId="165" fontId="2" fillId="0" borderId="0" xfId="44" applyNumberFormat="1" applyFont="1" applyBorder="1" applyAlignment="1">
      <alignment horizontal="center" vertical="center"/>
    </xf>
    <xf numFmtId="165" fontId="2" fillId="0" borderId="0" xfId="44" applyNumberFormat="1" applyFont="1" applyAlignment="1">
      <alignment horizontal="center" vertical="center"/>
    </xf>
    <xf numFmtId="2" fontId="2" fillId="0" borderId="0" xfId="44" applyNumberFormat="1" applyFont="1" applyAlignment="1">
      <alignment horizontal="center" vertical="center"/>
    </xf>
    <xf numFmtId="164" fontId="2" fillId="0" borderId="0" xfId="44" applyNumberFormat="1" applyFont="1" applyAlignment="1">
      <alignment horizontal="center" vertical="center"/>
    </xf>
    <xf numFmtId="0" fontId="9" fillId="0" borderId="1" xfId="44" applyFont="1" applyBorder="1" applyAlignment="1">
      <alignment horizontal="center" vertical="center"/>
    </xf>
    <xf numFmtId="2" fontId="2" fillId="0" borderId="0" xfId="44" applyNumberFormat="1" applyFont="1" applyBorder="1" applyAlignment="1">
      <alignment horizontal="center" vertical="center"/>
    </xf>
    <xf numFmtId="0" fontId="45" fillId="0" borderId="4" xfId="44" applyBorder="1">
      <alignment vertical="center"/>
    </xf>
    <xf numFmtId="165" fontId="2" fillId="0" borderId="4" xfId="44" applyNumberFormat="1" applyFont="1" applyBorder="1" applyAlignment="1">
      <alignment horizontal="center" vertical="center"/>
    </xf>
    <xf numFmtId="0" fontId="2" fillId="0" borderId="4" xfId="44" applyFont="1" applyBorder="1" applyAlignment="1">
      <alignment horizontal="center" vertical="center"/>
    </xf>
    <xf numFmtId="164" fontId="2" fillId="0" borderId="4" xfId="44" applyNumberFormat="1" applyFont="1" applyBorder="1" applyAlignment="1">
      <alignment horizontal="center" vertical="center"/>
    </xf>
    <xf numFmtId="0" fontId="9" fillId="0" borderId="4" xfId="44" applyFont="1" applyBorder="1">
      <alignment vertical="center"/>
    </xf>
    <xf numFmtId="2" fontId="2" fillId="0" borderId="4" xfId="44" applyNumberFormat="1" applyFont="1" applyBorder="1" applyAlignment="1">
      <alignment horizontal="center" vertical="center"/>
    </xf>
    <xf numFmtId="0" fontId="9" fillId="0" borderId="0" xfId="44" applyFont="1" applyBorder="1" applyAlignment="1">
      <alignment horizontal="center" vertical="center"/>
    </xf>
    <xf numFmtId="0" fontId="2" fillId="0" borderId="3" xfId="44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1" fontId="1" fillId="0" borderId="3" xfId="1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45" fillId="0" borderId="4" xfId="44" applyBorder="1">
      <alignment vertical="center"/>
    </xf>
    <xf numFmtId="0" fontId="2" fillId="0" borderId="4" xfId="44" applyFont="1" applyBorder="1" applyAlignment="1">
      <alignment horizontal="center" vertical="center"/>
    </xf>
    <xf numFmtId="0" fontId="2" fillId="0" borderId="4" xfId="44" applyFont="1" applyBorder="1">
      <alignment vertical="center"/>
    </xf>
    <xf numFmtId="0" fontId="0" fillId="0" borderId="0" xfId="0" applyBorder="1"/>
    <xf numFmtId="0" fontId="2" fillId="0" borderId="0" xfId="44" applyFont="1" applyBorder="1" applyAlignment="1">
      <alignment vertical="center"/>
    </xf>
    <xf numFmtId="11" fontId="1" fillId="0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11" fontId="1" fillId="0" borderId="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1" fillId="0" borderId="3" xfId="1" applyNumberFormat="1" applyFont="1" applyFill="1" applyBorder="1" applyAlignment="1">
      <alignment horizontal="center" vertical="center"/>
    </xf>
    <xf numFmtId="165" fontId="1" fillId="0" borderId="4" xfId="1" applyNumberFormat="1" applyFont="1" applyFill="1" applyBorder="1" applyAlignment="1">
      <alignment horizontal="center" vertical="center"/>
    </xf>
    <xf numFmtId="11" fontId="1" fillId="0" borderId="4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9" fontId="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6" fillId="0" borderId="0" xfId="0" applyFont="1" applyAlignment="1">
      <alignment horizontal="left" vertical="center" readingOrder="1"/>
    </xf>
    <xf numFmtId="0" fontId="11" fillId="0" borderId="0" xfId="44" applyFont="1" applyFill="1" applyBorder="1" applyAlignment="1">
      <alignment vertical="center"/>
    </xf>
    <xf numFmtId="0" fontId="9" fillId="0" borderId="0" xfId="44" applyFont="1" applyBorder="1" applyAlignment="1">
      <alignment horizontal="center" vertical="center"/>
    </xf>
    <xf numFmtId="0" fontId="2" fillId="0" borderId="3" xfId="0" applyFont="1" applyBorder="1" applyAlignment="1"/>
    <xf numFmtId="0" fontId="8" fillId="0" borderId="3" xfId="0" applyFont="1" applyBorder="1" applyAlignment="1"/>
    <xf numFmtId="0" fontId="9" fillId="0" borderId="0" xfId="0" applyFont="1" applyFill="1" applyAlignment="1">
      <alignment horizontal="center" vertical="center"/>
    </xf>
    <xf numFmtId="11" fontId="9" fillId="0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70" fontId="9" fillId="0" borderId="0" xfId="44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 readingOrder="1"/>
    </xf>
    <xf numFmtId="2" fontId="1" fillId="0" borderId="0" xfId="0" applyNumberFormat="1" applyFont="1" applyBorder="1" applyAlignment="1">
      <alignment horizontal="center" vertical="center" readingOrder="1"/>
    </xf>
    <xf numFmtId="0" fontId="1" fillId="0" borderId="0" xfId="0" applyFont="1" applyBorder="1" applyAlignment="1">
      <alignment horizontal="center" vertical="center" readingOrder="1"/>
    </xf>
    <xf numFmtId="0" fontId="46" fillId="0" borderId="0" xfId="0" applyFont="1" applyBorder="1" applyAlignment="1">
      <alignment horizontal="left" vertical="center" readingOrder="1"/>
    </xf>
    <xf numFmtId="165" fontId="1" fillId="0" borderId="0" xfId="0" applyNumberFormat="1" applyFont="1" applyBorder="1" applyAlignment="1">
      <alignment horizontal="center"/>
    </xf>
    <xf numFmtId="169" fontId="46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169" fontId="9" fillId="0" borderId="0" xfId="0" applyNumberFormat="1" applyFont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 vertical="center" readingOrder="1"/>
    </xf>
    <xf numFmtId="165" fontId="18" fillId="0" borderId="0" xfId="0" applyNumberFormat="1" applyFont="1" applyAlignment="1">
      <alignment horizontal="center" vertical="center" readingOrder="1"/>
    </xf>
    <xf numFmtId="165" fontId="1" fillId="0" borderId="8" xfId="0" applyNumberFormat="1" applyFont="1" applyBorder="1" applyAlignment="1">
      <alignment horizontal="center" vertical="center" readingOrder="1"/>
    </xf>
    <xf numFmtId="165" fontId="9" fillId="0" borderId="0" xfId="0" applyNumberFormat="1" applyFont="1" applyAlignment="1">
      <alignment horizontal="center"/>
    </xf>
    <xf numFmtId="0" fontId="9" fillId="0" borderId="2" xfId="44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2" fillId="0" borderId="0" xfId="0" applyFont="1"/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4" xfId="44" applyFont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166" fontId="1" fillId="0" borderId="3" xfId="1" applyNumberFormat="1" applyFont="1" applyFill="1" applyBorder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/>
    </xf>
    <xf numFmtId="0" fontId="9" fillId="0" borderId="9" xfId="0" applyFont="1" applyBorder="1"/>
    <xf numFmtId="11" fontId="2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70" fontId="2" fillId="0" borderId="0" xfId="44" applyNumberFormat="1" applyFont="1" applyAlignment="1">
      <alignment horizontal="center" vertical="center"/>
    </xf>
    <xf numFmtId="0" fontId="11" fillId="0" borderId="0" xfId="0" applyFont="1" applyBorder="1"/>
    <xf numFmtId="166" fontId="2" fillId="0" borderId="0" xfId="44" applyNumberFormat="1" applyFont="1" applyBorder="1" applyAlignment="1">
      <alignment horizontal="center" vertical="center"/>
    </xf>
    <xf numFmtId="166" fontId="1" fillId="0" borderId="0" xfId="44" applyNumberFormat="1" applyFont="1" applyBorder="1" applyAlignment="1">
      <alignment horizontal="center" vertical="center"/>
    </xf>
    <xf numFmtId="166" fontId="1" fillId="0" borderId="4" xfId="44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44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4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1" fontId="1" fillId="0" borderId="0" xfId="1" applyNumberFormat="1" applyFont="1" applyBorder="1" applyAlignment="1">
      <alignment horizontal="center" vertical="center"/>
    </xf>
    <xf numFmtId="166" fontId="1" fillId="0" borderId="0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1" fontId="2" fillId="0" borderId="0" xfId="0" applyNumberFormat="1" applyFont="1" applyFill="1" applyAlignment="1">
      <alignment horizontal="center" vertical="center"/>
    </xf>
    <xf numFmtId="0" fontId="16" fillId="0" borderId="0" xfId="44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readingOrder="1"/>
    </xf>
    <xf numFmtId="0" fontId="18" fillId="0" borderId="9" xfId="0" applyFont="1" applyBorder="1" applyAlignment="1">
      <alignment horizontal="center" vertical="center" wrapText="1" readingOrder="1"/>
    </xf>
    <xf numFmtId="0" fontId="55" fillId="0" borderId="9" xfId="0" applyFont="1" applyBorder="1" applyAlignment="1">
      <alignment horizontal="center" vertical="center" readingOrder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44" applyFont="1" applyBorder="1" applyAlignment="1">
      <alignment horizontal="center" vertical="center" wrapText="1"/>
    </xf>
    <xf numFmtId="0" fontId="9" fillId="0" borderId="0" xfId="44" applyFont="1" applyBorder="1" applyAlignment="1">
      <alignment horizontal="center" vertical="center" wrapText="1"/>
    </xf>
    <xf numFmtId="0" fontId="9" fillId="0" borderId="4" xfId="44" applyFont="1" applyBorder="1" applyAlignment="1">
      <alignment horizontal="center" vertical="center" wrapText="1"/>
    </xf>
    <xf numFmtId="0" fontId="9" fillId="0" borderId="9" xfId="44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5">
    <cellStyle name="20% - アクセント 1 2" xfId="21" xr:uid="{84B923A9-E8FE-43D2-8CCB-78B65878FF4C}"/>
    <cellStyle name="20% - アクセント 2 2" xfId="25" xr:uid="{F74EEAF5-BFC5-461F-A64F-ACA449A63581}"/>
    <cellStyle name="20% - アクセント 3 2" xfId="29" xr:uid="{61C0F584-E572-4543-B6F8-5FABBF052DED}"/>
    <cellStyle name="20% - アクセント 4 2" xfId="33" xr:uid="{028DFDB3-6EF3-4C11-8577-863C6C5CA635}"/>
    <cellStyle name="20% - アクセント 5 2" xfId="37" xr:uid="{E19FD10E-C70A-4633-B23B-14D0C78DD0BE}"/>
    <cellStyle name="20% - アクセント 6 2" xfId="41" xr:uid="{63748578-C342-40B3-BE75-7D25024492A0}"/>
    <cellStyle name="40% - アクセント 1 2" xfId="22" xr:uid="{FFD16CD8-352D-4161-9198-22563076F260}"/>
    <cellStyle name="40% - アクセント 2 2" xfId="26" xr:uid="{00CDD562-2A0C-42E3-928F-2A5EAF418F9D}"/>
    <cellStyle name="40% - アクセント 3 2" xfId="30" xr:uid="{DF1C19EB-E71F-444B-8CCB-64C93F6DA7AC}"/>
    <cellStyle name="40% - アクセント 4 2" xfId="34" xr:uid="{B08F33A1-4829-475F-8C9C-50BA57817F42}"/>
    <cellStyle name="40% - アクセント 5 2" xfId="38" xr:uid="{7B077FFF-6C5C-41B3-B7FE-03DAC02D7827}"/>
    <cellStyle name="40% - アクセント 6 2" xfId="42" xr:uid="{760FEF64-5188-47E9-8E21-9715F7FE5633}"/>
    <cellStyle name="60% - アクセント 1 2" xfId="23" xr:uid="{41768D81-2BFB-41A9-900F-DBCA5F4384FB}"/>
    <cellStyle name="60% - アクセント 2 2" xfId="27" xr:uid="{04D14080-3A8C-4480-9022-82BAEA46D0D9}"/>
    <cellStyle name="60% - アクセント 3 2" xfId="31" xr:uid="{A7824D7C-BC5A-4060-9805-51BD1A248714}"/>
    <cellStyle name="60% - アクセント 4 2" xfId="35" xr:uid="{3B753970-5619-4100-8BEF-E5490854D362}"/>
    <cellStyle name="60% - アクセント 5 2" xfId="39" xr:uid="{52EA6F5C-5E54-420F-9090-4EBC7D7C3DB2}"/>
    <cellStyle name="60% - アクセント 6 2" xfId="43" xr:uid="{97827ABC-E268-4C3A-819B-0F56C2825A71}"/>
    <cellStyle name="Normal" xfId="0" builtinId="0"/>
    <cellStyle name="Normal 2" xfId="2" xr:uid="{10490AEE-4CD9-4064-8FF9-D7C6F12E4B06}"/>
    <cellStyle name="Normal 2 2" xfId="44" xr:uid="{A2A692A2-F111-49D1-B060-A4BC562E6A16}"/>
    <cellStyle name="アクセント 1 2" xfId="20" xr:uid="{34F74E0A-399E-422C-9DBB-3F71B84F8941}"/>
    <cellStyle name="アクセント 2 2" xfId="24" xr:uid="{48A60F97-75B2-4218-B9AA-A8E19827320B}"/>
    <cellStyle name="アクセント 3 2" xfId="28" xr:uid="{411F32E8-1BB6-479D-8DCE-C60652CF7186}"/>
    <cellStyle name="アクセント 4 2" xfId="32" xr:uid="{F2C94E92-EE9E-48C0-B858-99F2CB490A57}"/>
    <cellStyle name="アクセント 5 2" xfId="36" xr:uid="{B0D9FAF9-D21D-485D-A5C2-8A143AAAA766}"/>
    <cellStyle name="アクセント 6 2" xfId="40" xr:uid="{C63A917A-126D-4088-B642-4D17147B3686}"/>
    <cellStyle name="タイトル 2" xfId="3" xr:uid="{C37F0B13-BC55-4D0F-9905-588B3CC91B03}"/>
    <cellStyle name="チェック セル 2" xfId="15" xr:uid="{C3DDD22D-4853-4617-9D88-96716F114636}"/>
    <cellStyle name="どちらでもない 2" xfId="10" xr:uid="{9238C0FF-8AB6-4825-BB74-CB8E4CAD1664}"/>
    <cellStyle name="メモ 2" xfId="17" xr:uid="{66CAC906-05BD-4999-84FC-BF1452EDF47A}"/>
    <cellStyle name="リンク セル 2" xfId="14" xr:uid="{2FB00686-ACD6-4E81-95E9-5D367D7C1E4A}"/>
    <cellStyle name="入力 2" xfId="11" xr:uid="{16A3D519-3AE7-4EEE-B36B-F1F1C91000F6}"/>
    <cellStyle name="出力 2" xfId="12" xr:uid="{2D27F3BB-98C7-4679-A01E-33C8E5BA5C6C}"/>
    <cellStyle name="悪い 2" xfId="9" xr:uid="{71F50F2D-BB90-4A53-8AA4-987D1F3E24D4}"/>
    <cellStyle name="標準 2" xfId="1" xr:uid="{F8AE978C-1D4E-439C-A970-07390856B480}"/>
    <cellStyle name="良い 2" xfId="8" xr:uid="{E161E006-EF4C-4D26-A2FB-96BC9F21EF93}"/>
    <cellStyle name="見出し 1 2" xfId="4" xr:uid="{DA7F873F-C168-4A79-A966-B48E931CF7C3}"/>
    <cellStyle name="見出し 2 2" xfId="5" xr:uid="{D2D14B7A-8860-4D7F-8825-F70BD0AE5BB2}"/>
    <cellStyle name="見出し 3 2" xfId="6" xr:uid="{D27EB61C-59B1-4D1A-B3E1-7E07B9417A85}"/>
    <cellStyle name="見出し 4 2" xfId="7" xr:uid="{E00AD64A-8DFB-49D0-8D78-05EC99BDE08F}"/>
    <cellStyle name="計算 2" xfId="13" xr:uid="{FA8A8AFD-8964-46A8-B54C-0978C34198EE}"/>
    <cellStyle name="説明文 2" xfId="18" xr:uid="{021019CB-2861-43E2-8873-D9C05D3C0066}"/>
    <cellStyle name="警告文 2" xfId="16" xr:uid="{75ACC349-8A69-42CF-ADA2-B20EED32D6FC}"/>
    <cellStyle name="集計 2" xfId="19" xr:uid="{1A0EC458-0D82-4EC6-B2DC-B6A471B38F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13F2-747D-4441-9BFA-6A91EAD890B8}">
  <sheetPr codeName="Sheet2"/>
  <dimension ref="B2:Q43"/>
  <sheetViews>
    <sheetView zoomScale="85" zoomScaleNormal="85" workbookViewId="0">
      <selection activeCell="N32" sqref="N32"/>
    </sheetView>
  </sheetViews>
  <sheetFormatPr defaultRowHeight="15"/>
  <cols>
    <col min="1" max="1" width="7.85546875" customWidth="1"/>
    <col min="2" max="2" width="14" customWidth="1"/>
    <col min="3" max="3" width="6.140625" customWidth="1"/>
    <col min="4" max="4" width="12.85546875" customWidth="1"/>
    <col min="5" max="5" width="22.140625" customWidth="1"/>
    <col min="6" max="6" width="5.28515625" customWidth="1"/>
    <col min="7" max="7" width="4.5703125" customWidth="1"/>
    <col min="9" max="10" width="7.5703125" customWidth="1"/>
    <col min="11" max="11" width="9.7109375" customWidth="1"/>
    <col min="12" max="12" width="0.85546875" customWidth="1"/>
    <col min="14" max="15" width="7.5703125" customWidth="1"/>
  </cols>
  <sheetData>
    <row r="2" spans="2:16" ht="15.75">
      <c r="B2" s="41" t="s">
        <v>1390</v>
      </c>
    </row>
    <row r="3" spans="2:16">
      <c r="B3" s="180"/>
      <c r="C3" s="180"/>
      <c r="D3" s="180"/>
      <c r="E3" s="180"/>
      <c r="F3" s="180"/>
      <c r="G3" s="180"/>
      <c r="H3" s="376" t="s">
        <v>741</v>
      </c>
      <c r="I3" s="376"/>
      <c r="J3" s="376"/>
      <c r="K3" s="376"/>
      <c r="L3" s="164"/>
      <c r="M3" s="376" t="s">
        <v>742</v>
      </c>
      <c r="N3" s="376"/>
      <c r="O3" s="376"/>
      <c r="P3" s="376"/>
    </row>
    <row r="4" spans="2:16">
      <c r="B4" s="165" t="s">
        <v>343</v>
      </c>
      <c r="C4" s="165" t="s">
        <v>27</v>
      </c>
      <c r="D4" s="165" t="s">
        <v>528</v>
      </c>
      <c r="E4" s="165" t="s">
        <v>23</v>
      </c>
      <c r="F4" s="165" t="s">
        <v>22</v>
      </c>
      <c r="G4" s="165" t="s">
        <v>21</v>
      </c>
      <c r="H4" s="166" t="s">
        <v>17</v>
      </c>
      <c r="I4" s="377" t="s">
        <v>16</v>
      </c>
      <c r="J4" s="377"/>
      <c r="K4" s="166" t="s">
        <v>272</v>
      </c>
      <c r="L4" s="165"/>
      <c r="M4" s="166" t="s">
        <v>17</v>
      </c>
      <c r="N4" s="377" t="s">
        <v>16</v>
      </c>
      <c r="O4" s="377"/>
      <c r="P4" s="166" t="s">
        <v>272</v>
      </c>
    </row>
    <row r="5" spans="2:16">
      <c r="B5" s="25" t="s">
        <v>83</v>
      </c>
      <c r="C5" s="25">
        <v>1</v>
      </c>
      <c r="D5" s="25">
        <v>67814440</v>
      </c>
      <c r="E5" s="34" t="s">
        <v>82</v>
      </c>
      <c r="F5" s="25" t="s">
        <v>0</v>
      </c>
      <c r="G5" s="25" t="s">
        <v>1</v>
      </c>
      <c r="H5" s="27">
        <v>0.85873765564619997</v>
      </c>
      <c r="I5" s="27">
        <v>1.1093419</v>
      </c>
      <c r="J5" s="27">
        <v>1.2224006000000001</v>
      </c>
      <c r="K5" s="33">
        <v>3.8400000000000002E-10</v>
      </c>
      <c r="L5" s="33"/>
      <c r="M5" s="27">
        <v>0.965808</v>
      </c>
      <c r="N5" s="27">
        <v>0.88456999999999997</v>
      </c>
      <c r="O5" s="27">
        <v>1.0545100000000001</v>
      </c>
      <c r="P5" s="32">
        <v>0.437722</v>
      </c>
    </row>
    <row r="6" spans="2:16">
      <c r="B6" s="25" t="s">
        <v>743</v>
      </c>
      <c r="C6" s="25">
        <v>1</v>
      </c>
      <c r="D6" s="25">
        <v>167420425</v>
      </c>
      <c r="E6" s="34" t="s">
        <v>80</v>
      </c>
      <c r="F6" s="25" t="s">
        <v>8</v>
      </c>
      <c r="G6" s="25" t="s">
        <v>0</v>
      </c>
      <c r="H6" s="27">
        <v>0.80879999999999996</v>
      </c>
      <c r="I6" s="27">
        <v>0.75987959999999999</v>
      </c>
      <c r="J6" s="27">
        <v>0.86086980000000002</v>
      </c>
      <c r="K6" s="33">
        <v>1.31E-11</v>
      </c>
      <c r="L6" s="33"/>
      <c r="M6" s="27">
        <v>0.952677</v>
      </c>
      <c r="N6" s="27">
        <v>0.85143800000000003</v>
      </c>
      <c r="O6" s="27">
        <v>1.06595</v>
      </c>
      <c r="P6" s="32">
        <v>0.397706</v>
      </c>
    </row>
    <row r="7" spans="2:16">
      <c r="B7" s="25" t="s">
        <v>392</v>
      </c>
      <c r="C7" s="25">
        <v>1</v>
      </c>
      <c r="D7" s="25">
        <v>173332629</v>
      </c>
      <c r="E7" s="34" t="s">
        <v>78</v>
      </c>
      <c r="F7" s="25" t="s">
        <v>7</v>
      </c>
      <c r="G7" s="25" t="s">
        <v>1</v>
      </c>
      <c r="H7" s="27">
        <v>0.86980000000000002</v>
      </c>
      <c r="I7" s="27">
        <v>0.8292735</v>
      </c>
      <c r="J7" s="27">
        <v>0.91230699999999998</v>
      </c>
      <c r="K7" s="33">
        <v>5.0199999999999996E-9</v>
      </c>
      <c r="L7" s="33"/>
      <c r="M7" s="27">
        <v>0.79428900000000002</v>
      </c>
      <c r="N7" s="27">
        <v>0.68267500000000003</v>
      </c>
      <c r="O7" s="27">
        <v>0.92415199999999997</v>
      </c>
      <c r="P7" s="32">
        <v>2.8739899999999999E-3</v>
      </c>
    </row>
    <row r="8" spans="2:16">
      <c r="B8" s="25" t="s">
        <v>744</v>
      </c>
      <c r="C8" s="25">
        <v>2</v>
      </c>
      <c r="D8" s="25">
        <v>191534372</v>
      </c>
      <c r="E8" s="34" t="s">
        <v>745</v>
      </c>
      <c r="F8" s="25" t="s">
        <v>1</v>
      </c>
      <c r="G8" s="25" t="s">
        <v>0</v>
      </c>
      <c r="H8" s="27">
        <v>0.84638170000000001</v>
      </c>
      <c r="I8" s="27">
        <v>0.79940080000000002</v>
      </c>
      <c r="J8" s="27">
        <v>0.89612380000000003</v>
      </c>
      <c r="K8" s="33">
        <v>5.2000000000000002E-9</v>
      </c>
      <c r="L8" s="33"/>
      <c r="M8" s="27">
        <v>1.0419700000000001</v>
      </c>
      <c r="N8" s="27">
        <v>0.967256</v>
      </c>
      <c r="O8" s="27">
        <v>1.12246</v>
      </c>
      <c r="P8" s="32">
        <v>0.27879500000000002</v>
      </c>
    </row>
    <row r="9" spans="2:16">
      <c r="B9" s="25" t="s">
        <v>529</v>
      </c>
      <c r="C9" s="25">
        <v>2</v>
      </c>
      <c r="D9" s="25">
        <v>191902758</v>
      </c>
      <c r="E9" s="34" t="s">
        <v>11</v>
      </c>
      <c r="F9" s="25" t="s">
        <v>7</v>
      </c>
      <c r="G9" s="25" t="s">
        <v>8</v>
      </c>
      <c r="H9" s="27">
        <v>1.3129</v>
      </c>
      <c r="I9" s="27">
        <v>1.2440578</v>
      </c>
      <c r="J9" s="27">
        <v>1.3855518</v>
      </c>
      <c r="K9" s="33">
        <v>1.9399999999999999E-23</v>
      </c>
      <c r="L9" s="33"/>
      <c r="M9" s="27">
        <v>1.25196</v>
      </c>
      <c r="N9" s="27">
        <v>1.1625700000000001</v>
      </c>
      <c r="O9" s="27">
        <v>1.3482400000000001</v>
      </c>
      <c r="P9" s="33">
        <v>2.7639200000000001E-9</v>
      </c>
    </row>
    <row r="10" spans="2:16">
      <c r="B10" s="25" t="s">
        <v>404</v>
      </c>
      <c r="C10" s="25">
        <v>3</v>
      </c>
      <c r="D10" s="25">
        <v>58375286</v>
      </c>
      <c r="E10" s="34" t="s">
        <v>746</v>
      </c>
      <c r="F10" s="25" t="s">
        <v>8</v>
      </c>
      <c r="G10" s="25" t="s">
        <v>7</v>
      </c>
      <c r="H10" s="27">
        <v>1.1629</v>
      </c>
      <c r="I10" s="27">
        <v>1.1100198999999999</v>
      </c>
      <c r="J10" s="27">
        <v>1.2182991999999999</v>
      </c>
      <c r="K10" s="33">
        <v>1.04E-10</v>
      </c>
      <c r="L10" s="33"/>
      <c r="M10" s="27">
        <v>1.0467299999999999</v>
      </c>
      <c r="N10" s="27">
        <v>0.95744700000000005</v>
      </c>
      <c r="O10" s="27">
        <v>1.1443399999999999</v>
      </c>
      <c r="P10" s="32">
        <v>0.31537900000000002</v>
      </c>
    </row>
    <row r="11" spans="2:16">
      <c r="B11" s="25" t="s">
        <v>73</v>
      </c>
      <c r="C11" s="25">
        <v>3</v>
      </c>
      <c r="D11" s="25">
        <v>119116150</v>
      </c>
      <c r="E11" s="34" t="s">
        <v>72</v>
      </c>
      <c r="F11" s="25" t="s">
        <v>7</v>
      </c>
      <c r="G11" s="25" t="s">
        <v>8</v>
      </c>
      <c r="H11" s="27">
        <v>0.8347</v>
      </c>
      <c r="I11" s="27">
        <v>0.78880899999999998</v>
      </c>
      <c r="J11" s="27">
        <v>0.88326079999999996</v>
      </c>
      <c r="K11" s="33">
        <v>1.8899999999999999E-10</v>
      </c>
      <c r="L11" s="33"/>
      <c r="M11" s="27">
        <v>0.86610799999999999</v>
      </c>
      <c r="N11" s="27">
        <v>0.79706100000000002</v>
      </c>
      <c r="O11" s="27">
        <v>0.941137</v>
      </c>
      <c r="P11" s="137">
        <v>6.9589000000000001E-4</v>
      </c>
    </row>
    <row r="12" spans="2:16">
      <c r="B12" s="25" t="s">
        <v>71</v>
      </c>
      <c r="C12" s="25">
        <v>3</v>
      </c>
      <c r="D12" s="25">
        <v>159733527</v>
      </c>
      <c r="E12" s="34" t="s">
        <v>70</v>
      </c>
      <c r="F12" s="25" t="s">
        <v>0</v>
      </c>
      <c r="G12" s="25" t="s">
        <v>8</v>
      </c>
      <c r="H12" s="27">
        <v>0.85909999999999997</v>
      </c>
      <c r="I12" s="27">
        <v>0.81919090000000006</v>
      </c>
      <c r="J12" s="27">
        <v>0.90095329999999996</v>
      </c>
      <c r="K12" s="33">
        <v>1.95E-10</v>
      </c>
      <c r="L12" s="33"/>
      <c r="M12" s="27">
        <v>0.97544399999999998</v>
      </c>
      <c r="N12" s="27">
        <v>0.84978399999999998</v>
      </c>
      <c r="O12" s="27">
        <v>1.1196900000000001</v>
      </c>
      <c r="P12" s="32">
        <v>0.72383699999999995</v>
      </c>
    </row>
    <row r="13" spans="2:16">
      <c r="B13" s="25" t="s">
        <v>69</v>
      </c>
      <c r="C13" s="25">
        <v>4</v>
      </c>
      <c r="D13" s="25">
        <v>965779</v>
      </c>
      <c r="E13" s="34" t="s">
        <v>68</v>
      </c>
      <c r="F13" s="25" t="s">
        <v>7</v>
      </c>
      <c r="G13" s="25" t="s">
        <v>8</v>
      </c>
      <c r="H13" s="27">
        <v>1.1672</v>
      </c>
      <c r="I13" s="27">
        <v>1.1136945</v>
      </c>
      <c r="J13" s="27">
        <v>1.2232761000000001</v>
      </c>
      <c r="K13" s="33">
        <v>5.3100000000000003E-11</v>
      </c>
      <c r="L13" s="33"/>
      <c r="M13" s="27">
        <v>1.05877</v>
      </c>
      <c r="N13" s="27">
        <v>0.97295900000000002</v>
      </c>
      <c r="O13" s="27">
        <v>1.15215</v>
      </c>
      <c r="P13" s="32">
        <v>0.18541199999999999</v>
      </c>
    </row>
    <row r="14" spans="2:16">
      <c r="B14" s="25" t="s">
        <v>67</v>
      </c>
      <c r="C14" s="25">
        <v>4</v>
      </c>
      <c r="D14" s="25">
        <v>103449041</v>
      </c>
      <c r="E14" s="34" t="s">
        <v>66</v>
      </c>
      <c r="F14" s="25" t="s">
        <v>0</v>
      </c>
      <c r="G14" s="25" t="s">
        <v>1</v>
      </c>
      <c r="H14" s="27">
        <v>1.1512</v>
      </c>
      <c r="I14" s="27">
        <v>1.0969602000000001</v>
      </c>
      <c r="J14" s="27">
        <v>1.2081217</v>
      </c>
      <c r="K14" s="33">
        <v>5.38E-9</v>
      </c>
      <c r="L14" s="33"/>
      <c r="M14" s="27">
        <v>1.1670100000000001</v>
      </c>
      <c r="N14" s="27">
        <v>1.07646</v>
      </c>
      <c r="O14" s="27">
        <v>1.26518</v>
      </c>
      <c r="P14" s="25">
        <v>1.78405E-4</v>
      </c>
    </row>
    <row r="15" spans="2:16">
      <c r="B15" s="25" t="s">
        <v>65</v>
      </c>
      <c r="C15" s="25">
        <v>5</v>
      </c>
      <c r="D15" s="25">
        <v>150455732</v>
      </c>
      <c r="E15" s="34" t="s">
        <v>64</v>
      </c>
      <c r="F15" s="25" t="s">
        <v>8</v>
      </c>
      <c r="G15" s="25" t="s">
        <v>7</v>
      </c>
      <c r="H15" s="27">
        <v>1.2041999999999999</v>
      </c>
      <c r="I15" s="27">
        <v>1.1423783000000001</v>
      </c>
      <c r="J15" s="27">
        <v>1.2693673000000001</v>
      </c>
      <c r="K15" s="33">
        <v>2.4200000000000002E-12</v>
      </c>
      <c r="L15" s="33"/>
      <c r="M15" s="27">
        <v>1.0911999999999999</v>
      </c>
      <c r="N15" s="27">
        <v>1.00238</v>
      </c>
      <c r="O15" s="27">
        <v>1.1878899999999999</v>
      </c>
      <c r="P15" s="32">
        <v>4.3925499999999999E-2</v>
      </c>
    </row>
    <row r="16" spans="2:16">
      <c r="B16" s="25" t="s">
        <v>568</v>
      </c>
      <c r="C16" s="25">
        <v>6</v>
      </c>
      <c r="D16" s="25">
        <v>106734040</v>
      </c>
      <c r="E16" s="34" t="s">
        <v>747</v>
      </c>
      <c r="F16" s="25" t="s">
        <v>0</v>
      </c>
      <c r="G16" s="25" t="s">
        <v>1</v>
      </c>
      <c r="H16" s="27">
        <v>1.1321000000000001</v>
      </c>
      <c r="I16" s="27">
        <v>1.0858161</v>
      </c>
      <c r="J16" s="27">
        <v>1.1803568</v>
      </c>
      <c r="K16" s="33">
        <v>2.8400000000000001E-9</v>
      </c>
      <c r="L16" s="33"/>
      <c r="M16" s="27">
        <v>1.0576099999999999</v>
      </c>
      <c r="N16" s="27">
        <v>0.98250300000000002</v>
      </c>
      <c r="O16" s="27">
        <v>1.13846</v>
      </c>
      <c r="P16" s="32">
        <v>0.13614100000000001</v>
      </c>
    </row>
    <row r="17" spans="2:17">
      <c r="B17" s="25" t="s">
        <v>854</v>
      </c>
      <c r="C17" s="25">
        <v>7</v>
      </c>
      <c r="D17" s="25">
        <v>128651522</v>
      </c>
      <c r="E17" s="34" t="s">
        <v>748</v>
      </c>
      <c r="F17" s="25" t="s">
        <v>0</v>
      </c>
      <c r="G17" s="25" t="s">
        <v>1</v>
      </c>
      <c r="H17" s="27">
        <v>1.4031</v>
      </c>
      <c r="I17" s="27">
        <v>1.3072982</v>
      </c>
      <c r="J17" s="27">
        <v>1.5059222999999999</v>
      </c>
      <c r="K17" s="33">
        <v>3.0999999999999998E-21</v>
      </c>
      <c r="L17" s="33"/>
      <c r="M17" s="138">
        <v>0.89</v>
      </c>
      <c r="N17" s="138">
        <v>0.79</v>
      </c>
      <c r="O17" s="138">
        <v>1</v>
      </c>
      <c r="P17" s="138">
        <v>5.5899999999999998E-2</v>
      </c>
      <c r="Q17" s="186"/>
    </row>
    <row r="18" spans="2:17">
      <c r="B18" s="25" t="s">
        <v>60</v>
      </c>
      <c r="C18" s="25">
        <v>8</v>
      </c>
      <c r="D18" s="25">
        <v>11343973</v>
      </c>
      <c r="E18" s="34" t="s">
        <v>59</v>
      </c>
      <c r="F18" s="25" t="s">
        <v>1</v>
      </c>
      <c r="G18" s="25" t="s">
        <v>0</v>
      </c>
      <c r="H18" s="27">
        <v>0.80515300000000001</v>
      </c>
      <c r="I18" s="27">
        <v>0.76950070000000004</v>
      </c>
      <c r="J18" s="27">
        <v>0.84245700000000001</v>
      </c>
      <c r="K18" s="33">
        <v>3.3300000000000001E-21</v>
      </c>
      <c r="L18" s="33"/>
      <c r="M18" s="27">
        <v>0.79646899999999998</v>
      </c>
      <c r="N18" s="27">
        <v>0.72828800000000005</v>
      </c>
      <c r="O18" s="27">
        <v>0.87103399999999997</v>
      </c>
      <c r="P18" s="33">
        <v>6.2304000000000005E-7</v>
      </c>
    </row>
    <row r="19" spans="2:17">
      <c r="B19" s="25" t="s">
        <v>475</v>
      </c>
      <c r="C19" s="25">
        <v>8</v>
      </c>
      <c r="D19" s="25">
        <v>61564964</v>
      </c>
      <c r="E19" s="34" t="s">
        <v>749</v>
      </c>
      <c r="F19" s="25" t="s">
        <v>0</v>
      </c>
      <c r="G19" s="25" t="s">
        <v>7</v>
      </c>
      <c r="H19" s="27">
        <v>0.86799999999999999</v>
      </c>
      <c r="I19" s="27">
        <v>0.82433259999999997</v>
      </c>
      <c r="J19" s="27">
        <v>0.91398060000000003</v>
      </c>
      <c r="K19" s="33">
        <v>3.8199999999999998E-8</v>
      </c>
      <c r="L19" s="33"/>
      <c r="M19" s="27">
        <v>0.91500700000000001</v>
      </c>
      <c r="N19" s="27">
        <v>0.84615300000000004</v>
      </c>
      <c r="O19" s="27">
        <v>0.98946400000000001</v>
      </c>
      <c r="P19" s="32">
        <v>2.6059200000000001E-2</v>
      </c>
    </row>
    <row r="20" spans="2:17">
      <c r="B20" s="25" t="s">
        <v>585</v>
      </c>
      <c r="C20" s="25">
        <v>11</v>
      </c>
      <c r="D20" s="25">
        <v>618172</v>
      </c>
      <c r="E20" s="34" t="s">
        <v>750</v>
      </c>
      <c r="F20" s="25" t="s">
        <v>7</v>
      </c>
      <c r="G20" s="25" t="s">
        <v>8</v>
      </c>
      <c r="H20" s="27">
        <v>0.80210000000000004</v>
      </c>
      <c r="I20" s="27">
        <v>0.7414134</v>
      </c>
      <c r="J20" s="27">
        <v>0.86775389999999997</v>
      </c>
      <c r="K20" s="33">
        <v>1.9700000000000001E-8</v>
      </c>
      <c r="L20" s="33"/>
      <c r="M20" s="27">
        <v>0.94962199999999997</v>
      </c>
      <c r="N20" s="27">
        <v>0.866703</v>
      </c>
      <c r="O20" s="27">
        <v>1.04047</v>
      </c>
      <c r="P20" s="32">
        <v>0.26750099999999999</v>
      </c>
    </row>
    <row r="21" spans="2:17">
      <c r="B21" s="25" t="s">
        <v>550</v>
      </c>
      <c r="C21" s="25">
        <v>11</v>
      </c>
      <c r="D21" s="25">
        <v>2348619</v>
      </c>
      <c r="E21" s="34" t="s">
        <v>55</v>
      </c>
      <c r="F21" s="25" t="s">
        <v>0</v>
      </c>
      <c r="G21" s="25" t="s">
        <v>1</v>
      </c>
      <c r="H21" s="27">
        <v>0.81640000000000001</v>
      </c>
      <c r="I21" s="27">
        <v>0.76582119999999998</v>
      </c>
      <c r="J21" s="27">
        <v>0.87031930000000002</v>
      </c>
      <c r="K21" s="33">
        <v>2.54E-10</v>
      </c>
      <c r="L21" s="33"/>
      <c r="M21" s="27">
        <v>0.98360000000000003</v>
      </c>
      <c r="N21" s="27">
        <v>0.91061599999999998</v>
      </c>
      <c r="O21" s="27">
        <v>1.06243</v>
      </c>
      <c r="P21" s="32">
        <v>0.67420899999999995</v>
      </c>
    </row>
    <row r="22" spans="2:17">
      <c r="B22" s="25" t="s">
        <v>491</v>
      </c>
      <c r="C22" s="25">
        <v>11</v>
      </c>
      <c r="D22" s="25">
        <v>118639353</v>
      </c>
      <c r="E22" s="34" t="s">
        <v>53</v>
      </c>
      <c r="F22" s="25" t="s">
        <v>7</v>
      </c>
      <c r="G22" s="25" t="s">
        <v>8</v>
      </c>
      <c r="H22" s="27">
        <v>0.84140000000000004</v>
      </c>
      <c r="I22" s="27">
        <v>0.79932780000000003</v>
      </c>
      <c r="J22" s="27">
        <v>0.88568670000000005</v>
      </c>
      <c r="K22" s="33">
        <v>2.0799999999999999E-11</v>
      </c>
      <c r="L22" s="33"/>
      <c r="M22" s="27">
        <v>0.95732499999999998</v>
      </c>
      <c r="N22" s="27">
        <v>0.850715</v>
      </c>
      <c r="O22" s="27">
        <v>1.0772999999999999</v>
      </c>
      <c r="P22" s="32">
        <v>0.46907799999999999</v>
      </c>
    </row>
    <row r="23" spans="2:17">
      <c r="B23" s="25" t="s">
        <v>51</v>
      </c>
      <c r="C23" s="25">
        <v>15</v>
      </c>
      <c r="D23" s="25">
        <v>75077367</v>
      </c>
      <c r="E23" s="34" t="s">
        <v>50</v>
      </c>
      <c r="F23" s="25" t="s">
        <v>1</v>
      </c>
      <c r="G23" s="25" t="s">
        <v>7</v>
      </c>
      <c r="H23" s="27">
        <v>1.1789000000000001</v>
      </c>
      <c r="I23" s="27">
        <v>1.1297295999999999</v>
      </c>
      <c r="J23" s="27">
        <v>1.2302105000000001</v>
      </c>
      <c r="K23" s="33">
        <v>1.8399999999999999E-14</v>
      </c>
      <c r="L23" s="33"/>
      <c r="M23" s="27">
        <v>0.913883</v>
      </c>
      <c r="N23" s="27">
        <v>0.83124600000000004</v>
      </c>
      <c r="O23" s="27">
        <v>1.0047299999999999</v>
      </c>
      <c r="P23" s="32">
        <v>6.2563800000000003E-2</v>
      </c>
    </row>
    <row r="24" spans="2:17">
      <c r="B24" s="25" t="s">
        <v>49</v>
      </c>
      <c r="C24" s="25">
        <v>16</v>
      </c>
      <c r="D24" s="25">
        <v>85971922</v>
      </c>
      <c r="E24" s="34" t="s">
        <v>48</v>
      </c>
      <c r="F24" s="25" t="s">
        <v>1</v>
      </c>
      <c r="G24" s="25" t="s">
        <v>8</v>
      </c>
      <c r="H24" s="27">
        <v>0.80559999999999998</v>
      </c>
      <c r="I24" s="27">
        <v>0.76286639999999994</v>
      </c>
      <c r="J24" s="27">
        <v>0.85072740000000002</v>
      </c>
      <c r="K24" s="33">
        <v>3.8199999999999998E-15</v>
      </c>
      <c r="L24" s="33"/>
      <c r="M24" s="27">
        <v>0.80345500000000003</v>
      </c>
      <c r="N24" s="27">
        <v>0.70798799999999995</v>
      </c>
      <c r="O24" s="27">
        <v>0.91179500000000002</v>
      </c>
      <c r="P24" s="32">
        <v>6.9706599999999998E-4</v>
      </c>
    </row>
    <row r="25" spans="2:17">
      <c r="B25" s="25" t="s">
        <v>511</v>
      </c>
      <c r="C25" s="25">
        <v>17</v>
      </c>
      <c r="D25" s="25">
        <v>38063381</v>
      </c>
      <c r="E25" s="34" t="s">
        <v>46</v>
      </c>
      <c r="F25" s="25" t="s">
        <v>0</v>
      </c>
      <c r="G25" s="25" t="s">
        <v>1</v>
      </c>
      <c r="H25" s="27">
        <v>1.1254</v>
      </c>
      <c r="I25" s="27">
        <v>1.0808886</v>
      </c>
      <c r="J25" s="27">
        <v>1.1717443999999999</v>
      </c>
      <c r="K25" s="33">
        <v>4.7900000000000002E-9</v>
      </c>
      <c r="L25" s="33"/>
      <c r="M25" s="27">
        <v>1.0844</v>
      </c>
      <c r="N25" s="27">
        <v>0.99780000000000002</v>
      </c>
      <c r="O25" s="27">
        <v>1.1785099999999999</v>
      </c>
      <c r="P25" s="32">
        <v>5.6378299999999999E-2</v>
      </c>
    </row>
    <row r="26" spans="2:17">
      <c r="B26" s="25" t="s">
        <v>45</v>
      </c>
      <c r="C26" s="25">
        <v>17</v>
      </c>
      <c r="D26" s="25">
        <v>73224639</v>
      </c>
      <c r="E26" s="34" t="s">
        <v>44</v>
      </c>
      <c r="F26" s="25" t="s">
        <v>8</v>
      </c>
      <c r="G26" s="25" t="s">
        <v>1</v>
      </c>
      <c r="H26" s="27">
        <v>0.85299999999999998</v>
      </c>
      <c r="I26" s="27">
        <v>0.80603809999999998</v>
      </c>
      <c r="J26" s="27">
        <v>0.902698</v>
      </c>
      <c r="K26" s="33">
        <v>1.8699999999999999E-8</v>
      </c>
      <c r="L26" s="33"/>
      <c r="M26" s="27">
        <v>0.90850500000000001</v>
      </c>
      <c r="N26" s="27">
        <v>0.79321399999999997</v>
      </c>
      <c r="O26" s="27">
        <v>1.0405500000000001</v>
      </c>
      <c r="P26" s="32">
        <v>0.165796</v>
      </c>
    </row>
    <row r="27" spans="2:17">
      <c r="B27" s="25" t="s">
        <v>43</v>
      </c>
      <c r="C27" s="25">
        <v>19</v>
      </c>
      <c r="D27" s="25">
        <v>18193191</v>
      </c>
      <c r="E27" s="34" t="s">
        <v>42</v>
      </c>
      <c r="F27" s="25" t="s">
        <v>7</v>
      </c>
      <c r="G27" s="25" t="s">
        <v>8</v>
      </c>
      <c r="H27" s="27">
        <v>0.82930000000000004</v>
      </c>
      <c r="I27" s="27">
        <v>0.78106019999999998</v>
      </c>
      <c r="J27" s="27">
        <v>0.88051919999999995</v>
      </c>
      <c r="K27" s="33">
        <v>4.64E-10</v>
      </c>
      <c r="L27" s="33"/>
      <c r="M27" s="27">
        <v>0.97367899999999996</v>
      </c>
      <c r="N27" s="27">
        <v>0.88609000000000004</v>
      </c>
      <c r="O27" s="27">
        <v>1.06993</v>
      </c>
      <c r="P27" s="32">
        <v>0.57916599999999996</v>
      </c>
    </row>
    <row r="28" spans="2:17">
      <c r="B28" s="25" t="s">
        <v>751</v>
      </c>
      <c r="C28" s="25">
        <v>4</v>
      </c>
      <c r="D28" s="25">
        <v>186320906</v>
      </c>
      <c r="E28" s="34" t="s">
        <v>752</v>
      </c>
      <c r="F28" s="25" t="s">
        <v>8</v>
      </c>
      <c r="G28" s="25" t="s">
        <v>1</v>
      </c>
      <c r="H28" s="27">
        <v>1.53</v>
      </c>
      <c r="I28" s="27">
        <v>1.31</v>
      </c>
      <c r="J28" s="27">
        <v>1.79</v>
      </c>
      <c r="K28" s="33">
        <v>4.1700000000000003E-8</v>
      </c>
      <c r="L28" s="33"/>
      <c r="M28" s="27">
        <v>1.16079</v>
      </c>
      <c r="N28" s="27">
        <v>0.97556100000000001</v>
      </c>
      <c r="O28" s="27">
        <v>1.3812</v>
      </c>
      <c r="P28" s="32">
        <v>9.2760800000000004E-2</v>
      </c>
    </row>
    <row r="29" spans="2:17">
      <c r="B29" s="25" t="s">
        <v>753</v>
      </c>
      <c r="C29" s="25">
        <v>6</v>
      </c>
      <c r="D29" s="25">
        <v>106577368</v>
      </c>
      <c r="E29" s="34" t="s">
        <v>596</v>
      </c>
      <c r="F29" s="25" t="s">
        <v>8</v>
      </c>
      <c r="G29" s="25" t="s">
        <v>7</v>
      </c>
      <c r="H29" s="27">
        <v>1.1735108709918103</v>
      </c>
      <c r="I29" s="27">
        <v>0.80980649999999998</v>
      </c>
      <c r="J29" s="27">
        <v>0.89669449999999995</v>
      </c>
      <c r="K29" s="33">
        <v>6.6E-10</v>
      </c>
      <c r="L29" s="33"/>
      <c r="M29" s="27">
        <v>1.2164999999999999</v>
      </c>
      <c r="N29" s="27">
        <v>1.12616</v>
      </c>
      <c r="O29" s="27">
        <v>1.3140799999999999</v>
      </c>
      <c r="P29" s="33">
        <v>6.4312899999999999E-7</v>
      </c>
    </row>
    <row r="30" spans="2:17">
      <c r="B30" s="25" t="s">
        <v>754</v>
      </c>
      <c r="C30" s="25">
        <v>14</v>
      </c>
      <c r="D30" s="25">
        <v>106321330</v>
      </c>
      <c r="E30" s="34" t="s">
        <v>755</v>
      </c>
      <c r="F30" s="25" t="s">
        <v>7</v>
      </c>
      <c r="G30" s="25" t="s">
        <v>8</v>
      </c>
      <c r="H30" s="27">
        <v>1.55</v>
      </c>
      <c r="I30" s="27">
        <v>1.35</v>
      </c>
      <c r="J30" s="27">
        <v>1.79</v>
      </c>
      <c r="K30" s="33">
        <v>1.15E-9</v>
      </c>
      <c r="L30" s="33"/>
      <c r="M30" s="25" t="s">
        <v>188</v>
      </c>
      <c r="N30" s="25" t="s">
        <v>188</v>
      </c>
      <c r="O30" s="25" t="s">
        <v>188</v>
      </c>
      <c r="P30" s="25" t="s">
        <v>188</v>
      </c>
    </row>
    <row r="31" spans="2:17">
      <c r="B31" s="28" t="s">
        <v>756</v>
      </c>
      <c r="C31" s="28">
        <v>17</v>
      </c>
      <c r="D31" s="28">
        <v>38121993</v>
      </c>
      <c r="E31" s="31" t="s">
        <v>757</v>
      </c>
      <c r="F31" s="28" t="s">
        <v>7</v>
      </c>
      <c r="G31" s="28" t="s">
        <v>8</v>
      </c>
      <c r="H31" s="30">
        <v>1.1805731017232761</v>
      </c>
      <c r="I31" s="30">
        <v>0.80496219999999996</v>
      </c>
      <c r="J31" s="30">
        <v>0.89133050000000003</v>
      </c>
      <c r="K31" s="29">
        <v>1.4000000000000001E-10</v>
      </c>
      <c r="L31" s="29"/>
      <c r="M31" s="30">
        <v>1.10341</v>
      </c>
      <c r="N31" s="30">
        <v>1.02301</v>
      </c>
      <c r="O31" s="30">
        <v>1.19014</v>
      </c>
      <c r="P31" s="136">
        <v>1.0796200000000001E-2</v>
      </c>
    </row>
    <row r="32" spans="2:17">
      <c r="B32" s="290" t="s">
        <v>1374</v>
      </c>
    </row>
    <row r="33" spans="2:5">
      <c r="B33" s="291" t="s">
        <v>856</v>
      </c>
    </row>
    <row r="34" spans="2:5">
      <c r="B34" s="291" t="s">
        <v>855</v>
      </c>
    </row>
    <row r="43" spans="2:5">
      <c r="B43" s="185"/>
      <c r="C43" s="185"/>
      <c r="D43" s="185"/>
      <c r="E43" s="185"/>
    </row>
  </sheetData>
  <mergeCells count="4">
    <mergeCell ref="H3:K3"/>
    <mergeCell ref="M3:P3"/>
    <mergeCell ref="I4:J4"/>
    <mergeCell ref="N4:O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D002-22A9-4326-8AC4-B860EE6E9B3F}">
  <sheetPr codeName="Sheet8"/>
  <dimension ref="B1:K129"/>
  <sheetViews>
    <sheetView zoomScale="85" zoomScaleNormal="85" workbookViewId="0">
      <selection activeCell="B1" sqref="B1"/>
    </sheetView>
  </sheetViews>
  <sheetFormatPr defaultRowHeight="15"/>
  <cols>
    <col min="2" max="2" width="7.85546875" customWidth="1"/>
    <col min="3" max="3" width="12.85546875" customWidth="1"/>
    <col min="4" max="4" width="13.85546875" customWidth="1"/>
    <col min="7" max="7" width="9.28515625" bestFit="1" customWidth="1"/>
    <col min="8" max="8" width="9.42578125" bestFit="1" customWidth="1"/>
    <col min="9" max="11" width="9.28515625" bestFit="1" customWidth="1"/>
  </cols>
  <sheetData>
    <row r="1" spans="2:11">
      <c r="B1" s="44" t="s">
        <v>1397</v>
      </c>
    </row>
    <row r="2" spans="2:11">
      <c r="B2" s="114" t="s">
        <v>27</v>
      </c>
      <c r="C2" s="114" t="s">
        <v>26</v>
      </c>
      <c r="D2" s="114" t="s">
        <v>343</v>
      </c>
      <c r="E2" s="114" t="s">
        <v>381</v>
      </c>
      <c r="F2" s="114" t="s">
        <v>382</v>
      </c>
      <c r="G2" s="114" t="s">
        <v>20</v>
      </c>
      <c r="H2" s="114" t="s">
        <v>15</v>
      </c>
      <c r="I2" s="114" t="s">
        <v>344</v>
      </c>
      <c r="J2" s="114" t="s">
        <v>345</v>
      </c>
    </row>
    <row r="3" spans="2:11">
      <c r="B3" s="386" t="s">
        <v>82</v>
      </c>
      <c r="C3" s="386"/>
      <c r="D3" s="119"/>
      <c r="E3" s="119"/>
      <c r="F3" s="119"/>
      <c r="G3" s="119"/>
      <c r="H3" s="119"/>
      <c r="I3" s="119"/>
      <c r="J3" s="119"/>
    </row>
    <row r="4" spans="2:11">
      <c r="B4" s="36">
        <v>1</v>
      </c>
      <c r="C4" s="36">
        <v>67814440</v>
      </c>
      <c r="D4" s="36" t="s">
        <v>83</v>
      </c>
      <c r="E4" s="36"/>
      <c r="F4" s="36"/>
      <c r="G4" s="36">
        <v>0.24353900000000001</v>
      </c>
      <c r="H4" s="117">
        <v>3.8419999999999998E-10</v>
      </c>
      <c r="I4" s="36">
        <v>0.66806372298762995</v>
      </c>
      <c r="J4" s="36">
        <v>0.66806372298762995</v>
      </c>
      <c r="K4" s="25"/>
    </row>
    <row r="5" spans="2:11">
      <c r="B5" s="25">
        <v>1</v>
      </c>
      <c r="C5" s="25">
        <v>67809317</v>
      </c>
      <c r="D5" s="25" t="s">
        <v>564</v>
      </c>
      <c r="E5" s="25"/>
      <c r="F5" s="25"/>
      <c r="G5" s="25">
        <v>0.24353900000000001</v>
      </c>
      <c r="H5" s="26">
        <v>9.4940000000000005E-10</v>
      </c>
      <c r="I5" s="25">
        <v>0.117322205184016</v>
      </c>
      <c r="J5" s="25">
        <v>0.78538592817164599</v>
      </c>
      <c r="K5" s="25"/>
    </row>
    <row r="6" spans="2:11">
      <c r="B6" s="25">
        <v>1</v>
      </c>
      <c r="C6" s="25">
        <v>67815915</v>
      </c>
      <c r="D6" s="25" t="s">
        <v>565</v>
      </c>
      <c r="E6" s="25"/>
      <c r="F6" s="25"/>
      <c r="G6" s="25">
        <v>0.24254500000000001</v>
      </c>
      <c r="H6" s="26">
        <v>1.1760000000000001E-9</v>
      </c>
      <c r="I6" s="25">
        <v>7.78585456078313E-2</v>
      </c>
      <c r="J6" s="25">
        <v>0.863244473779477</v>
      </c>
      <c r="K6" s="25"/>
    </row>
    <row r="7" spans="2:11">
      <c r="B7" s="25">
        <v>1</v>
      </c>
      <c r="C7" s="25">
        <v>67817872</v>
      </c>
      <c r="D7" s="25" t="s">
        <v>566</v>
      </c>
      <c r="E7" s="25"/>
      <c r="F7" s="25"/>
      <c r="G7" s="25">
        <v>0.24353900000000001</v>
      </c>
      <c r="H7" s="26">
        <v>1.465E-9</v>
      </c>
      <c r="I7" s="25">
        <v>5.0985799496051698E-2</v>
      </c>
      <c r="J7" s="25">
        <v>0.91423027327552897</v>
      </c>
      <c r="K7" s="25"/>
    </row>
    <row r="8" spans="2:11">
      <c r="B8" s="25">
        <v>1</v>
      </c>
      <c r="C8" s="25">
        <v>67822377</v>
      </c>
      <c r="D8" s="25" t="s">
        <v>567</v>
      </c>
      <c r="E8" s="25"/>
      <c r="F8" s="25"/>
      <c r="G8" s="25">
        <v>0.24353900000000001</v>
      </c>
      <c r="H8" s="26">
        <v>1.726E-9</v>
      </c>
      <c r="I8" s="25">
        <v>3.7213993411028899E-2</v>
      </c>
      <c r="J8" s="25">
        <v>0.95144426668655802</v>
      </c>
      <c r="K8" s="25"/>
    </row>
    <row r="9" spans="2:11">
      <c r="B9" s="387" t="s">
        <v>876</v>
      </c>
      <c r="C9" s="387"/>
      <c r="D9" s="387"/>
      <c r="E9" s="25"/>
      <c r="F9" s="25"/>
      <c r="G9" s="25"/>
      <c r="H9" s="26"/>
      <c r="I9" s="25"/>
      <c r="J9" s="25"/>
      <c r="K9" s="25"/>
    </row>
    <row r="10" spans="2:11">
      <c r="B10" s="36">
        <v>1</v>
      </c>
      <c r="C10" s="36">
        <v>173332629</v>
      </c>
      <c r="D10" s="36" t="s">
        <v>392</v>
      </c>
      <c r="E10" s="36"/>
      <c r="F10" s="36"/>
      <c r="G10" s="36">
        <v>0.254473</v>
      </c>
      <c r="H10" s="117">
        <v>5.0170000000000004E-9</v>
      </c>
      <c r="I10" s="36">
        <v>0.16015713811017401</v>
      </c>
      <c r="J10" s="36">
        <v>0.16015713811017401</v>
      </c>
      <c r="K10" s="25"/>
    </row>
    <row r="11" spans="2:11">
      <c r="B11" s="25">
        <v>1</v>
      </c>
      <c r="C11" s="25">
        <v>173331762</v>
      </c>
      <c r="D11" s="25" t="s">
        <v>393</v>
      </c>
      <c r="E11" s="25"/>
      <c r="F11" s="25"/>
      <c r="G11" s="25">
        <v>0.254473</v>
      </c>
      <c r="H11" s="26">
        <v>5.1369999999999999E-9</v>
      </c>
      <c r="I11" s="25">
        <v>0.15305765805806801</v>
      </c>
      <c r="J11" s="25">
        <v>0.31321479616824199</v>
      </c>
      <c r="K11" s="25"/>
    </row>
    <row r="12" spans="2:11">
      <c r="B12" s="25">
        <v>1</v>
      </c>
      <c r="C12" s="25">
        <v>173323918</v>
      </c>
      <c r="D12" s="25" t="s">
        <v>394</v>
      </c>
      <c r="E12" s="25"/>
      <c r="F12" s="25"/>
      <c r="G12" s="25">
        <v>0.25149100000000002</v>
      </c>
      <c r="H12" s="26">
        <v>5.4560000000000002E-9</v>
      </c>
      <c r="I12" s="25">
        <v>0.13689262143195699</v>
      </c>
      <c r="J12" s="25">
        <v>0.45010741760019901</v>
      </c>
      <c r="K12" s="25"/>
    </row>
    <row r="13" spans="2:11">
      <c r="B13" s="25">
        <v>1</v>
      </c>
      <c r="C13" s="25">
        <v>173319839</v>
      </c>
      <c r="D13" s="25" t="s">
        <v>571</v>
      </c>
      <c r="E13" s="25"/>
      <c r="F13" s="25"/>
      <c r="G13" s="25">
        <v>0.25149100000000002</v>
      </c>
      <c r="H13" s="26">
        <v>5.8159999999999998E-9</v>
      </c>
      <c r="I13" s="25">
        <v>0.121105526669186</v>
      </c>
      <c r="J13" s="25">
        <v>0.57121294426938496</v>
      </c>
      <c r="K13" s="25"/>
    </row>
    <row r="14" spans="2:11">
      <c r="B14" s="25">
        <v>1</v>
      </c>
      <c r="C14" s="25">
        <v>173327347</v>
      </c>
      <c r="D14" s="25" t="s">
        <v>395</v>
      </c>
      <c r="E14" s="25"/>
      <c r="F14" s="25"/>
      <c r="G14" s="25">
        <v>0.25149100000000002</v>
      </c>
      <c r="H14" s="26">
        <v>6.0349999999999999E-9</v>
      </c>
      <c r="I14" s="25">
        <v>0.112818874675914</v>
      </c>
      <c r="J14" s="25">
        <v>0.68403181894529796</v>
      </c>
      <c r="K14" s="25"/>
    </row>
    <row r="15" spans="2:11">
      <c r="B15" s="25">
        <v>1</v>
      </c>
      <c r="C15" s="25">
        <v>173326832</v>
      </c>
      <c r="D15" s="25" t="s">
        <v>572</v>
      </c>
      <c r="E15" s="25"/>
      <c r="F15" s="25"/>
      <c r="G15" s="25">
        <v>0.25149100000000002</v>
      </c>
      <c r="H15" s="26">
        <v>6.2259999999999998E-9</v>
      </c>
      <c r="I15" s="25">
        <v>0.106275974023787</v>
      </c>
      <c r="J15" s="25">
        <v>0.79030779296908604</v>
      </c>
      <c r="K15" s="25"/>
    </row>
    <row r="16" spans="2:11">
      <c r="B16" s="25">
        <v>1</v>
      </c>
      <c r="C16" s="25">
        <v>173315876</v>
      </c>
      <c r="D16" s="25" t="s">
        <v>573</v>
      </c>
      <c r="E16" s="25"/>
      <c r="F16" s="25"/>
      <c r="G16" s="25">
        <v>0.25149100000000002</v>
      </c>
      <c r="H16" s="26">
        <v>9.1839999999999997E-9</v>
      </c>
      <c r="I16" s="25">
        <v>5.0446201731086597E-2</v>
      </c>
      <c r="J16" s="25">
        <v>0.84075399470017198</v>
      </c>
      <c r="K16" s="25"/>
    </row>
    <row r="17" spans="2:11">
      <c r="B17" s="25">
        <v>1</v>
      </c>
      <c r="C17" s="25">
        <v>173318329</v>
      </c>
      <c r="D17" s="25" t="s">
        <v>574</v>
      </c>
      <c r="E17" s="25"/>
      <c r="F17" s="25"/>
      <c r="G17" s="25">
        <v>0.25149100000000002</v>
      </c>
      <c r="H17" s="26">
        <v>1.001E-8</v>
      </c>
      <c r="I17" s="25">
        <v>4.2772106256628903E-2</v>
      </c>
      <c r="J17" s="25">
        <v>0.88352610095680095</v>
      </c>
      <c r="K17" s="25"/>
    </row>
    <row r="18" spans="2:11">
      <c r="B18" s="25">
        <v>1</v>
      </c>
      <c r="C18" s="25">
        <v>173315625</v>
      </c>
      <c r="D18" s="25" t="s">
        <v>575</v>
      </c>
      <c r="E18" s="25"/>
      <c r="F18" s="25"/>
      <c r="G18" s="25">
        <v>0.25149100000000002</v>
      </c>
      <c r="H18" s="26">
        <v>1.366E-8</v>
      </c>
      <c r="I18" s="25">
        <v>2.35793368571263E-2</v>
      </c>
      <c r="J18" s="25">
        <v>0.90710543781392805</v>
      </c>
      <c r="K18" s="25"/>
    </row>
    <row r="19" spans="2:11">
      <c r="B19" s="25">
        <v>1</v>
      </c>
      <c r="C19" s="25">
        <v>173310806</v>
      </c>
      <c r="D19" s="25" t="s">
        <v>576</v>
      </c>
      <c r="E19" s="25"/>
      <c r="F19" s="25"/>
      <c r="G19" s="25">
        <v>0.25149100000000002</v>
      </c>
      <c r="H19" s="26">
        <v>1.89E-8</v>
      </c>
      <c r="I19" s="25">
        <v>1.2663682668954899E-2</v>
      </c>
      <c r="J19" s="25">
        <v>0.91976912048288295</v>
      </c>
      <c r="K19" s="25"/>
    </row>
    <row r="20" spans="2:11">
      <c r="B20" s="25">
        <v>1</v>
      </c>
      <c r="C20" s="25">
        <v>173310061</v>
      </c>
      <c r="D20" s="25" t="s">
        <v>577</v>
      </c>
      <c r="E20" s="25"/>
      <c r="F20" s="25"/>
      <c r="G20" s="25">
        <v>0.25149100000000002</v>
      </c>
      <c r="H20" s="26">
        <v>1.9429999999999999E-8</v>
      </c>
      <c r="I20" s="25">
        <v>1.2010781100518999E-2</v>
      </c>
      <c r="J20" s="25">
        <v>0.93177990158340196</v>
      </c>
      <c r="K20" s="25"/>
    </row>
    <row r="21" spans="2:11">
      <c r="B21" s="25">
        <v>1</v>
      </c>
      <c r="C21" s="25">
        <v>173310742</v>
      </c>
      <c r="D21" s="25" t="s">
        <v>578</v>
      </c>
      <c r="E21" s="25"/>
      <c r="F21" s="25"/>
      <c r="G21" s="25">
        <v>0.25149100000000002</v>
      </c>
      <c r="H21" s="26">
        <v>1.9630000000000001E-8</v>
      </c>
      <c r="I21" s="25">
        <v>1.1777662800086399E-2</v>
      </c>
      <c r="J21" s="25">
        <v>0.94355756438348803</v>
      </c>
      <c r="K21" s="25"/>
    </row>
    <row r="22" spans="2:11">
      <c r="B22" s="25">
        <v>1</v>
      </c>
      <c r="C22" s="25">
        <v>173311999</v>
      </c>
      <c r="D22" s="25" t="s">
        <v>579</v>
      </c>
      <c r="E22" s="25"/>
      <c r="F22" s="25"/>
      <c r="G22" s="25">
        <v>0.25149100000000002</v>
      </c>
      <c r="H22" s="26">
        <v>2.0100000000000001E-8</v>
      </c>
      <c r="I22" s="25">
        <v>1.1256224706813501E-2</v>
      </c>
      <c r="J22" s="25">
        <v>0.95481378909030101</v>
      </c>
      <c r="K22" s="25"/>
    </row>
    <row r="23" spans="2:11">
      <c r="B23" s="34" t="s">
        <v>11</v>
      </c>
      <c r="C23" s="25"/>
      <c r="D23" s="25"/>
      <c r="E23" s="25"/>
      <c r="F23" s="25"/>
      <c r="G23" s="25"/>
      <c r="H23" s="26"/>
      <c r="I23" s="25"/>
      <c r="J23" s="25"/>
      <c r="K23" s="25"/>
    </row>
    <row r="24" spans="2:11">
      <c r="B24" s="36">
        <v>2</v>
      </c>
      <c r="C24" s="36">
        <v>191902758</v>
      </c>
      <c r="D24" s="36" t="s">
        <v>529</v>
      </c>
      <c r="E24" s="36"/>
      <c r="F24" s="36"/>
      <c r="G24" s="36">
        <v>0.19880700000000001</v>
      </c>
      <c r="H24" s="117">
        <v>1.942E-23</v>
      </c>
      <c r="I24" s="36">
        <v>0.99999999996727196</v>
      </c>
      <c r="J24" s="36">
        <v>0.99999999996727196</v>
      </c>
      <c r="K24" s="25"/>
    </row>
    <row r="25" spans="2:11">
      <c r="B25" s="385" t="s">
        <v>877</v>
      </c>
      <c r="C25" s="385"/>
      <c r="D25" s="385"/>
      <c r="E25" s="36"/>
      <c r="F25" s="36"/>
      <c r="G25" s="36"/>
      <c r="H25" s="117"/>
      <c r="I25" s="36"/>
      <c r="J25" s="36"/>
      <c r="K25" s="25"/>
    </row>
    <row r="26" spans="2:11">
      <c r="B26" s="36">
        <v>3</v>
      </c>
      <c r="C26" s="36">
        <v>58375286</v>
      </c>
      <c r="D26" s="36" t="s">
        <v>404</v>
      </c>
      <c r="E26" s="36"/>
      <c r="F26" s="36"/>
      <c r="G26" s="36">
        <v>0.26043699999999997</v>
      </c>
      <c r="H26" s="117">
        <v>1.036E-10</v>
      </c>
      <c r="I26" s="36">
        <v>0.195817245899088</v>
      </c>
      <c r="J26" s="36">
        <v>0.195817245899088</v>
      </c>
      <c r="K26" s="25"/>
    </row>
    <row r="27" spans="2:11">
      <c r="B27" s="25">
        <v>3</v>
      </c>
      <c r="C27" s="25">
        <v>58374433</v>
      </c>
      <c r="D27" s="25" t="s">
        <v>405</v>
      </c>
      <c r="E27" s="25"/>
      <c r="F27" s="25"/>
      <c r="G27" s="25">
        <v>0.26043699999999997</v>
      </c>
      <c r="H27" s="26">
        <v>1.093E-10</v>
      </c>
      <c r="I27" s="25">
        <v>0.17660904816078901</v>
      </c>
      <c r="J27" s="25">
        <v>0.37242629405987698</v>
      </c>
      <c r="K27" s="25"/>
    </row>
    <row r="28" spans="2:11">
      <c r="B28" s="25">
        <v>3</v>
      </c>
      <c r="C28" s="25">
        <v>58372885</v>
      </c>
      <c r="D28" s="25" t="s">
        <v>406</v>
      </c>
      <c r="E28" s="25"/>
      <c r="F28" s="25"/>
      <c r="G28" s="25">
        <v>0.26143100000000002</v>
      </c>
      <c r="H28" s="26">
        <v>1.2070000000000001E-10</v>
      </c>
      <c r="I28" s="25">
        <v>0.14572068785662001</v>
      </c>
      <c r="J28" s="25">
        <v>0.518146981916497</v>
      </c>
      <c r="K28" s="25"/>
    </row>
    <row r="29" spans="2:11">
      <c r="B29" s="25">
        <v>3</v>
      </c>
      <c r="C29" s="25">
        <v>58332912</v>
      </c>
      <c r="D29" s="25" t="s">
        <v>408</v>
      </c>
      <c r="E29" s="25"/>
      <c r="F29" s="25"/>
      <c r="G29" s="25">
        <v>0.26143100000000002</v>
      </c>
      <c r="H29" s="26">
        <v>1.301E-10</v>
      </c>
      <c r="I29" s="25">
        <v>0.12610890970497801</v>
      </c>
      <c r="J29" s="25">
        <v>0.64425589162147501</v>
      </c>
      <c r="K29" s="25"/>
    </row>
    <row r="30" spans="2:11">
      <c r="B30" s="25">
        <v>3</v>
      </c>
      <c r="C30" s="25">
        <v>58332783</v>
      </c>
      <c r="D30" s="25" t="s">
        <v>407</v>
      </c>
      <c r="E30" s="25"/>
      <c r="F30" s="25"/>
      <c r="G30" s="25">
        <v>0.26143100000000002</v>
      </c>
      <c r="H30" s="26">
        <v>1.301E-10</v>
      </c>
      <c r="I30" s="25">
        <v>0.12610890970497801</v>
      </c>
      <c r="J30" s="25">
        <v>0.77036480132645202</v>
      </c>
      <c r="K30" s="25"/>
    </row>
    <row r="31" spans="2:11">
      <c r="B31" s="25">
        <v>3</v>
      </c>
      <c r="C31" s="25">
        <v>58332496</v>
      </c>
      <c r="D31" s="25" t="s">
        <v>409</v>
      </c>
      <c r="E31" s="25"/>
      <c r="F31" s="25"/>
      <c r="G31" s="25">
        <v>0.26143100000000002</v>
      </c>
      <c r="H31" s="26">
        <v>1.6090000000000001E-10</v>
      </c>
      <c r="I31" s="25">
        <v>8.3736375387699596E-2</v>
      </c>
      <c r="J31" s="25">
        <v>0.85410117671415198</v>
      </c>
      <c r="K31" s="25"/>
    </row>
    <row r="32" spans="2:11">
      <c r="B32" s="25">
        <v>3</v>
      </c>
      <c r="C32" s="25">
        <v>58446010</v>
      </c>
      <c r="D32" s="25" t="s">
        <v>549</v>
      </c>
      <c r="E32" s="25"/>
      <c r="F32" s="25"/>
      <c r="G32" s="25">
        <v>0.26043699999999997</v>
      </c>
      <c r="H32" s="26">
        <v>1.618E-10</v>
      </c>
      <c r="I32" s="25">
        <v>8.2927003047469999E-2</v>
      </c>
      <c r="J32" s="25">
        <v>0.937028179761622</v>
      </c>
      <c r="K32" s="25"/>
    </row>
    <row r="33" spans="2:11">
      <c r="B33" s="25">
        <v>3</v>
      </c>
      <c r="C33" s="25">
        <v>58370177</v>
      </c>
      <c r="D33" s="25" t="s">
        <v>410</v>
      </c>
      <c r="E33" s="25"/>
      <c r="F33" s="25"/>
      <c r="G33" s="25">
        <v>0.26143100000000002</v>
      </c>
      <c r="H33" s="26">
        <v>1.9919999999999999E-10</v>
      </c>
      <c r="I33" s="25">
        <v>5.5494052637255202E-2</v>
      </c>
      <c r="J33" s="25">
        <v>0.99252223239887705</v>
      </c>
      <c r="K33" s="25"/>
    </row>
    <row r="34" spans="2:11">
      <c r="B34" s="385" t="s">
        <v>878</v>
      </c>
      <c r="C34" s="385"/>
      <c r="D34" s="385"/>
      <c r="E34" s="385"/>
      <c r="F34" s="25"/>
      <c r="G34" s="25"/>
      <c r="H34" s="26"/>
      <c r="I34" s="25"/>
      <c r="J34" s="25"/>
      <c r="K34" s="25"/>
    </row>
    <row r="35" spans="2:11">
      <c r="B35" s="36">
        <v>3</v>
      </c>
      <c r="C35" s="36">
        <v>119116150</v>
      </c>
      <c r="D35" s="36" t="s">
        <v>73</v>
      </c>
      <c r="E35" s="36"/>
      <c r="F35" s="36"/>
      <c r="G35" s="36">
        <v>0.15507000000000001</v>
      </c>
      <c r="H35" s="117">
        <v>1.8930000000000001E-10</v>
      </c>
      <c r="I35" s="36">
        <v>0.99770231392636799</v>
      </c>
      <c r="J35" s="36">
        <v>0.99770231392636799</v>
      </c>
      <c r="K35" s="25"/>
    </row>
    <row r="36" spans="2:11">
      <c r="B36" s="34" t="s">
        <v>879</v>
      </c>
      <c r="C36" s="36"/>
      <c r="D36" s="36"/>
      <c r="E36" s="36"/>
      <c r="F36" s="36"/>
      <c r="G36" s="36"/>
      <c r="H36" s="117"/>
      <c r="I36" s="36"/>
      <c r="J36" s="36"/>
      <c r="K36" s="25"/>
    </row>
    <row r="37" spans="2:11">
      <c r="B37" s="36">
        <v>3</v>
      </c>
      <c r="C37" s="36">
        <v>159733527</v>
      </c>
      <c r="D37" s="36" t="s">
        <v>71</v>
      </c>
      <c r="E37" s="36"/>
      <c r="F37" s="36"/>
      <c r="G37" s="36">
        <v>0.34990100000000002</v>
      </c>
      <c r="H37" s="117">
        <v>1.9539999999999999E-10</v>
      </c>
      <c r="I37" s="36">
        <v>0.72009449789972502</v>
      </c>
      <c r="J37" s="36">
        <v>0.72009449789972502</v>
      </c>
      <c r="K37" s="25"/>
    </row>
    <row r="38" spans="2:11">
      <c r="B38" s="25">
        <v>3</v>
      </c>
      <c r="C38" s="25">
        <v>159745863</v>
      </c>
      <c r="D38" s="25" t="s">
        <v>397</v>
      </c>
      <c r="E38" s="25"/>
      <c r="F38" s="25"/>
      <c r="G38" s="25">
        <v>0.34890700000000002</v>
      </c>
      <c r="H38" s="26">
        <v>3.285E-10</v>
      </c>
      <c r="I38" s="25">
        <v>0.26439127422498199</v>
      </c>
      <c r="J38" s="25">
        <v>0.984485772124707</v>
      </c>
      <c r="K38" s="25"/>
    </row>
    <row r="39" spans="2:11">
      <c r="B39" s="34" t="s">
        <v>68</v>
      </c>
      <c r="C39" s="25"/>
      <c r="D39" s="25"/>
      <c r="E39" s="25"/>
      <c r="F39" s="25"/>
      <c r="G39" s="25"/>
      <c r="H39" s="26"/>
      <c r="I39" s="25"/>
      <c r="J39" s="25"/>
      <c r="K39" s="25"/>
    </row>
    <row r="40" spans="2:11">
      <c r="B40" s="36">
        <v>4</v>
      </c>
      <c r="C40" s="36">
        <v>965779</v>
      </c>
      <c r="D40" s="36" t="s">
        <v>69</v>
      </c>
      <c r="E40" s="36"/>
      <c r="F40" s="36"/>
      <c r="G40" s="36">
        <v>0.44135200000000002</v>
      </c>
      <c r="H40" s="117">
        <v>5.312E-11</v>
      </c>
      <c r="I40" s="36">
        <v>0.96596892010038105</v>
      </c>
      <c r="J40" s="36">
        <v>0.96596892010038105</v>
      </c>
      <c r="K40" s="25"/>
    </row>
    <row r="41" spans="2:11">
      <c r="B41" s="34" t="s">
        <v>66</v>
      </c>
      <c r="C41" s="36"/>
      <c r="D41" s="36"/>
      <c r="E41" s="36"/>
      <c r="F41" s="36"/>
      <c r="G41" s="36"/>
      <c r="H41" s="117"/>
      <c r="I41" s="36"/>
      <c r="J41" s="36"/>
      <c r="K41" s="25"/>
    </row>
    <row r="42" spans="2:11">
      <c r="B42" s="36">
        <v>4</v>
      </c>
      <c r="C42" s="36">
        <v>103449041</v>
      </c>
      <c r="D42" s="36" t="s">
        <v>67</v>
      </c>
      <c r="E42" s="36"/>
      <c r="F42" s="36"/>
      <c r="G42" s="36">
        <v>0.33797199999999999</v>
      </c>
      <c r="H42" s="117">
        <v>5.3789999999999997E-9</v>
      </c>
      <c r="I42" s="36">
        <v>0.39805820932029301</v>
      </c>
      <c r="J42" s="36">
        <v>0.39805820932029301</v>
      </c>
      <c r="K42" s="25"/>
    </row>
    <row r="43" spans="2:11">
      <c r="B43" s="25">
        <v>4</v>
      </c>
      <c r="C43" s="25">
        <v>103457418</v>
      </c>
      <c r="D43" s="25" t="s">
        <v>580</v>
      </c>
      <c r="E43" s="25"/>
      <c r="F43" s="25"/>
      <c r="G43" s="25">
        <v>0.40656100000000001</v>
      </c>
      <c r="H43" s="26">
        <v>8.1449999999999995E-9</v>
      </c>
      <c r="I43" s="25">
        <v>0.17135495400074399</v>
      </c>
      <c r="J43" s="25">
        <v>0.56941316332103697</v>
      </c>
      <c r="K43" s="25"/>
    </row>
    <row r="44" spans="2:11">
      <c r="B44" s="25">
        <v>4</v>
      </c>
      <c r="C44" s="25">
        <v>103470193</v>
      </c>
      <c r="D44" s="25" t="s">
        <v>581</v>
      </c>
      <c r="E44" s="25"/>
      <c r="F44" s="25"/>
      <c r="G44" s="25">
        <v>0.40656100000000001</v>
      </c>
      <c r="H44" s="26">
        <v>9.4859999999999997E-9</v>
      </c>
      <c r="I44" s="25">
        <v>0.127833366522935</v>
      </c>
      <c r="J44" s="25">
        <v>0.69724652984397195</v>
      </c>
      <c r="K44" s="25"/>
    </row>
    <row r="45" spans="2:11">
      <c r="B45" s="25">
        <v>4</v>
      </c>
      <c r="C45" s="25">
        <v>103463328</v>
      </c>
      <c r="D45" s="25" t="s">
        <v>582</v>
      </c>
      <c r="E45" s="25"/>
      <c r="F45" s="25"/>
      <c r="G45" s="25">
        <v>0.40656100000000001</v>
      </c>
      <c r="H45" s="26">
        <v>9.9119999999999997E-9</v>
      </c>
      <c r="I45" s="25">
        <v>0.117482332804212</v>
      </c>
      <c r="J45" s="25">
        <v>0.814728862648184</v>
      </c>
      <c r="K45" s="25"/>
    </row>
    <row r="46" spans="2:11">
      <c r="B46" s="25">
        <v>4</v>
      </c>
      <c r="C46" s="25">
        <v>103458825</v>
      </c>
      <c r="D46" s="25" t="s">
        <v>583</v>
      </c>
      <c r="E46" s="25"/>
      <c r="F46" s="25"/>
      <c r="G46" s="25">
        <v>0.40656100000000001</v>
      </c>
      <c r="H46" s="26">
        <v>1.112E-8</v>
      </c>
      <c r="I46" s="25">
        <v>9.4185547749122994E-2</v>
      </c>
      <c r="J46" s="25">
        <v>0.90891441039730703</v>
      </c>
      <c r="K46" s="25"/>
    </row>
    <row r="47" spans="2:11">
      <c r="B47" s="25">
        <v>4</v>
      </c>
      <c r="C47" s="25">
        <v>103457585</v>
      </c>
      <c r="D47" s="25" t="s">
        <v>584</v>
      </c>
      <c r="E47" s="25"/>
      <c r="F47" s="25"/>
      <c r="G47" s="25">
        <v>0.40656100000000001</v>
      </c>
      <c r="H47" s="26">
        <v>1.132E-8</v>
      </c>
      <c r="I47" s="25">
        <v>9.1013724601169493E-2</v>
      </c>
      <c r="J47" s="25">
        <v>0.99992813499847699</v>
      </c>
      <c r="K47" s="25"/>
    </row>
    <row r="48" spans="2:11">
      <c r="B48" s="34" t="s">
        <v>747</v>
      </c>
      <c r="C48" s="25"/>
      <c r="D48" s="25"/>
      <c r="E48" s="25"/>
      <c r="F48" s="25"/>
      <c r="G48" s="25"/>
      <c r="H48" s="26"/>
      <c r="I48" s="25"/>
      <c r="J48" s="25"/>
      <c r="K48" s="25"/>
    </row>
    <row r="49" spans="2:11">
      <c r="B49" s="36">
        <v>6</v>
      </c>
      <c r="C49" s="36">
        <v>106734040</v>
      </c>
      <c r="D49" s="36" t="s">
        <v>568</v>
      </c>
      <c r="E49" s="36"/>
      <c r="F49" s="36"/>
      <c r="G49" s="36">
        <v>0.35487099999999999</v>
      </c>
      <c r="H49" s="117">
        <v>2.841E-9</v>
      </c>
      <c r="I49" s="36">
        <v>0.845443404434566</v>
      </c>
      <c r="J49" s="36">
        <v>0.845443404434566</v>
      </c>
      <c r="K49" s="25"/>
    </row>
    <row r="50" spans="2:11">
      <c r="B50" s="25">
        <v>6</v>
      </c>
      <c r="C50" s="25">
        <v>106734189</v>
      </c>
      <c r="D50" s="25" t="s">
        <v>569</v>
      </c>
      <c r="E50" s="25"/>
      <c r="F50" s="25"/>
      <c r="G50" s="25">
        <v>0.12624299999999999</v>
      </c>
      <c r="H50" s="26">
        <v>8.5630000000000003E-9</v>
      </c>
      <c r="I50" s="25">
        <v>0.13749865141638401</v>
      </c>
      <c r="J50" s="25">
        <v>0.98294205585095096</v>
      </c>
      <c r="K50" s="25"/>
    </row>
    <row r="51" spans="2:11">
      <c r="B51" s="385" t="s">
        <v>880</v>
      </c>
      <c r="C51" s="385"/>
      <c r="D51" s="25"/>
      <c r="E51" s="25"/>
      <c r="F51" s="25"/>
      <c r="G51" s="25"/>
      <c r="H51" s="26"/>
      <c r="I51" s="25"/>
      <c r="J51" s="25"/>
      <c r="K51" s="25"/>
    </row>
    <row r="52" spans="2:11">
      <c r="B52" s="36">
        <v>7</v>
      </c>
      <c r="C52" s="36">
        <v>128651522</v>
      </c>
      <c r="D52" s="36" t="s">
        <v>530</v>
      </c>
      <c r="E52" s="36"/>
      <c r="F52" s="36"/>
      <c r="G52" s="36">
        <v>0.100398</v>
      </c>
      <c r="H52" s="117">
        <v>3.1040000000000001E-21</v>
      </c>
      <c r="I52" s="36">
        <v>8.4111502374728198E-2</v>
      </c>
      <c r="J52" s="36">
        <v>8.4111502374728198E-2</v>
      </c>
      <c r="K52" s="25"/>
    </row>
    <row r="53" spans="2:11">
      <c r="B53" s="25">
        <v>7</v>
      </c>
      <c r="C53" s="25">
        <v>128671086</v>
      </c>
      <c r="D53" s="25" t="s">
        <v>531</v>
      </c>
      <c r="E53" s="25"/>
      <c r="F53" s="25"/>
      <c r="G53" s="25">
        <v>0.100398</v>
      </c>
      <c r="H53" s="26">
        <v>3.1189999999999999E-21</v>
      </c>
      <c r="I53" s="25">
        <v>8.3336562894711294E-2</v>
      </c>
      <c r="J53" s="25">
        <v>0.16744806526944001</v>
      </c>
      <c r="K53" s="25"/>
    </row>
    <row r="54" spans="2:11">
      <c r="B54" s="25">
        <v>7</v>
      </c>
      <c r="C54" s="25">
        <v>128657483</v>
      </c>
      <c r="D54" s="25" t="s">
        <v>532</v>
      </c>
      <c r="E54" s="25"/>
      <c r="F54" s="25"/>
      <c r="G54" s="25">
        <v>0.100398</v>
      </c>
      <c r="H54" s="26">
        <v>3.31E-21</v>
      </c>
      <c r="I54" s="25">
        <v>7.4349156568625105E-2</v>
      </c>
      <c r="J54" s="25">
        <v>0.24179722183806501</v>
      </c>
      <c r="K54" s="25"/>
    </row>
    <row r="55" spans="2:11">
      <c r="B55" s="25">
        <v>7</v>
      </c>
      <c r="C55" s="25">
        <v>128643297</v>
      </c>
      <c r="D55" s="25" t="s">
        <v>533</v>
      </c>
      <c r="E55" s="25"/>
      <c r="F55" s="25"/>
      <c r="G55" s="25">
        <v>0.100398</v>
      </c>
      <c r="H55" s="26">
        <v>3.31E-21</v>
      </c>
      <c r="I55" s="25">
        <v>7.4349156568625105E-2</v>
      </c>
      <c r="J55" s="25">
        <v>0.31614637840669002</v>
      </c>
      <c r="K55" s="25"/>
    </row>
    <row r="56" spans="2:11">
      <c r="B56" s="25">
        <v>7</v>
      </c>
      <c r="C56" s="25">
        <v>128663173</v>
      </c>
      <c r="D56" s="25" t="s">
        <v>534</v>
      </c>
      <c r="E56" s="25"/>
      <c r="F56" s="25"/>
      <c r="G56" s="25">
        <v>0.100398</v>
      </c>
      <c r="H56" s="26">
        <v>3.31E-21</v>
      </c>
      <c r="I56" s="25">
        <v>7.4349156568625105E-2</v>
      </c>
      <c r="J56" s="25">
        <v>0.39049553497531497</v>
      </c>
      <c r="K56" s="25"/>
    </row>
    <row r="57" spans="2:11">
      <c r="B57" s="25">
        <v>7</v>
      </c>
      <c r="C57" s="25">
        <v>128666825</v>
      </c>
      <c r="D57" s="25" t="s">
        <v>535</v>
      </c>
      <c r="E57" s="25"/>
      <c r="F57" s="25"/>
      <c r="G57" s="25">
        <v>0.100398</v>
      </c>
      <c r="H57" s="26">
        <v>3.31E-21</v>
      </c>
      <c r="I57" s="25">
        <v>7.4349156568625105E-2</v>
      </c>
      <c r="J57" s="25">
        <v>0.46484469154393998</v>
      </c>
      <c r="K57" s="25"/>
    </row>
    <row r="58" spans="2:11">
      <c r="B58" s="25">
        <v>7</v>
      </c>
      <c r="C58" s="25">
        <v>128641653</v>
      </c>
      <c r="D58" s="25" t="s">
        <v>536</v>
      </c>
      <c r="E58" s="25"/>
      <c r="F58" s="25"/>
      <c r="G58" s="25">
        <v>0.100398</v>
      </c>
      <c r="H58" s="26">
        <v>3.31E-21</v>
      </c>
      <c r="I58" s="25">
        <v>7.4349156568625105E-2</v>
      </c>
      <c r="J58" s="25">
        <v>0.53919384811256499</v>
      </c>
      <c r="K58" s="25"/>
    </row>
    <row r="59" spans="2:11">
      <c r="B59" s="25">
        <v>7</v>
      </c>
      <c r="C59" s="25">
        <v>128648953</v>
      </c>
      <c r="D59" s="25" t="s">
        <v>537</v>
      </c>
      <c r="E59" s="25"/>
      <c r="F59" s="25"/>
      <c r="G59" s="25">
        <v>0.100398</v>
      </c>
      <c r="H59" s="26">
        <v>3.31E-21</v>
      </c>
      <c r="I59" s="25">
        <v>7.4349156568625105E-2</v>
      </c>
      <c r="J59" s="25">
        <v>0.61354300468119005</v>
      </c>
      <c r="K59" s="25"/>
    </row>
    <row r="60" spans="2:11">
      <c r="B60" s="25">
        <v>7</v>
      </c>
      <c r="C60" s="25">
        <v>128665542</v>
      </c>
      <c r="D60" s="25" t="s">
        <v>538</v>
      </c>
      <c r="E60" s="25"/>
      <c r="F60" s="25"/>
      <c r="G60" s="25">
        <v>0.100398</v>
      </c>
      <c r="H60" s="26">
        <v>3.31E-21</v>
      </c>
      <c r="I60" s="25">
        <v>7.4349156568625105E-2</v>
      </c>
      <c r="J60" s="25">
        <v>0.687892161249815</v>
      </c>
      <c r="K60" s="25"/>
    </row>
    <row r="61" spans="2:11">
      <c r="B61" s="25">
        <v>7</v>
      </c>
      <c r="C61" s="25">
        <v>128647942</v>
      </c>
      <c r="D61" s="25" t="s">
        <v>539</v>
      </c>
      <c r="E61" s="25"/>
      <c r="F61" s="25"/>
      <c r="G61" s="25">
        <v>0.100398</v>
      </c>
      <c r="H61" s="26">
        <v>3.5159999999999998E-21</v>
      </c>
      <c r="I61" s="25">
        <v>6.6211492927719703E-2</v>
      </c>
      <c r="J61" s="25">
        <v>0.754103654177535</v>
      </c>
      <c r="K61" s="25"/>
    </row>
    <row r="62" spans="2:11">
      <c r="B62" s="25">
        <v>7</v>
      </c>
      <c r="C62" s="25">
        <v>128681062</v>
      </c>
      <c r="D62" s="25" t="s">
        <v>540</v>
      </c>
      <c r="E62" s="25"/>
      <c r="F62" s="25"/>
      <c r="G62" s="25">
        <v>0.100398</v>
      </c>
      <c r="H62" s="26">
        <v>4.8129999999999999E-21</v>
      </c>
      <c r="I62" s="25">
        <v>3.6234950201500901E-2</v>
      </c>
      <c r="J62" s="25">
        <v>0.79033860437903602</v>
      </c>
      <c r="K62" s="25"/>
    </row>
    <row r="63" spans="2:11">
      <c r="B63" s="25">
        <v>7</v>
      </c>
      <c r="C63" s="25">
        <v>128625019</v>
      </c>
      <c r="D63" s="25" t="s">
        <v>541</v>
      </c>
      <c r="E63" s="25"/>
      <c r="F63" s="25"/>
      <c r="G63" s="25">
        <v>0.100398</v>
      </c>
      <c r="H63" s="26">
        <v>4.8799999999999997E-21</v>
      </c>
      <c r="I63" s="25">
        <v>3.5285912040184497E-2</v>
      </c>
      <c r="J63" s="25">
        <v>0.82562451641921997</v>
      </c>
      <c r="K63" s="25"/>
    </row>
    <row r="64" spans="2:11">
      <c r="B64" s="25">
        <v>7</v>
      </c>
      <c r="C64" s="25">
        <v>128616582</v>
      </c>
      <c r="D64" s="25" t="s">
        <v>542</v>
      </c>
      <c r="E64" s="25"/>
      <c r="F64" s="25"/>
      <c r="G64" s="25">
        <v>0.100398</v>
      </c>
      <c r="H64" s="26">
        <v>4.9820000000000001E-21</v>
      </c>
      <c r="I64" s="25">
        <v>3.3912065831498001E-2</v>
      </c>
      <c r="J64" s="25">
        <v>0.85953658225071805</v>
      </c>
      <c r="K64" s="25"/>
    </row>
    <row r="65" spans="2:11">
      <c r="B65" s="25">
        <v>7</v>
      </c>
      <c r="C65" s="25">
        <v>128624073</v>
      </c>
      <c r="D65" s="25" t="s">
        <v>543</v>
      </c>
      <c r="E65" s="25"/>
      <c r="F65" s="25"/>
      <c r="G65" s="25">
        <v>0.100398</v>
      </c>
      <c r="H65" s="26">
        <v>5.0619999999999999E-21</v>
      </c>
      <c r="I65" s="25">
        <v>3.28906514343014E-2</v>
      </c>
      <c r="J65" s="25">
        <v>0.89242723368501997</v>
      </c>
      <c r="K65" s="25"/>
    </row>
    <row r="66" spans="2:11">
      <c r="B66" s="25">
        <v>7</v>
      </c>
      <c r="C66" s="25">
        <v>128611035</v>
      </c>
      <c r="D66" s="25" t="s">
        <v>544</v>
      </c>
      <c r="E66" s="25"/>
      <c r="F66" s="25"/>
      <c r="G66" s="25">
        <v>0.100398</v>
      </c>
      <c r="H66" s="26">
        <v>5.112E-21</v>
      </c>
      <c r="I66" s="25">
        <v>3.2275841159463498E-2</v>
      </c>
      <c r="J66" s="25">
        <v>0.924703074844483</v>
      </c>
      <c r="K66" s="25"/>
    </row>
    <row r="67" spans="2:11">
      <c r="B67" s="25">
        <v>7</v>
      </c>
      <c r="C67" s="25">
        <v>128618559</v>
      </c>
      <c r="D67" s="25" t="s">
        <v>545</v>
      </c>
      <c r="E67" s="25"/>
      <c r="F67" s="25"/>
      <c r="G67" s="25">
        <v>0.100398</v>
      </c>
      <c r="H67" s="26">
        <v>6.0329999999999997E-21</v>
      </c>
      <c r="I67" s="25">
        <v>2.34837733203818E-2</v>
      </c>
      <c r="J67" s="25">
        <v>0.94818684816486498</v>
      </c>
      <c r="K67" s="25"/>
    </row>
    <row r="68" spans="2:11">
      <c r="B68" s="25">
        <v>7</v>
      </c>
      <c r="C68" s="25">
        <v>128684316</v>
      </c>
      <c r="D68" s="25" t="s">
        <v>546</v>
      </c>
      <c r="E68" s="25"/>
      <c r="F68" s="25"/>
      <c r="G68" s="25">
        <v>0.100398</v>
      </c>
      <c r="H68" s="26">
        <v>6.3050000000000003E-21</v>
      </c>
      <c r="I68" s="25">
        <v>2.1577578640106301E-2</v>
      </c>
      <c r="J68" s="25">
        <v>0.96976442680497099</v>
      </c>
      <c r="K68" s="25"/>
    </row>
    <row r="69" spans="2:11">
      <c r="B69" s="385" t="s">
        <v>59</v>
      </c>
      <c r="C69" s="385"/>
      <c r="D69" s="25"/>
      <c r="E69" s="25"/>
      <c r="F69" s="25"/>
      <c r="G69" s="25"/>
      <c r="H69" s="26"/>
      <c r="I69" s="25"/>
      <c r="J69" s="25"/>
      <c r="K69" s="25"/>
    </row>
    <row r="70" spans="2:11">
      <c r="B70" s="36">
        <v>8</v>
      </c>
      <c r="C70" s="36">
        <v>11343973</v>
      </c>
      <c r="D70" s="36" t="s">
        <v>60</v>
      </c>
      <c r="E70" s="36"/>
      <c r="F70" s="36"/>
      <c r="G70" s="36">
        <v>0.24353900000000001</v>
      </c>
      <c r="H70" s="117">
        <v>3.3310000000000002E-21</v>
      </c>
      <c r="I70" s="36">
        <v>1</v>
      </c>
      <c r="J70" s="36">
        <v>1</v>
      </c>
      <c r="K70" s="25"/>
    </row>
    <row r="71" spans="2:11">
      <c r="B71" s="385" t="s">
        <v>881</v>
      </c>
      <c r="C71" s="385"/>
      <c r="D71" s="36"/>
      <c r="E71" s="36"/>
      <c r="F71" s="36"/>
      <c r="G71" s="36"/>
      <c r="H71" s="117"/>
      <c r="I71" s="36"/>
      <c r="J71" s="36"/>
      <c r="K71" s="25"/>
    </row>
    <row r="72" spans="2:11">
      <c r="B72" s="36">
        <v>11</v>
      </c>
      <c r="C72" s="36">
        <v>618172</v>
      </c>
      <c r="D72" s="36" t="s">
        <v>585</v>
      </c>
      <c r="E72" s="36"/>
      <c r="F72" s="36"/>
      <c r="G72" s="36">
        <v>0.55964199999999997</v>
      </c>
      <c r="H72" s="117">
        <v>1.967E-8</v>
      </c>
      <c r="I72" s="36">
        <v>0.41842448610670802</v>
      </c>
      <c r="J72" s="36">
        <v>0.41842448610670802</v>
      </c>
      <c r="K72" s="25"/>
    </row>
    <row r="73" spans="2:11">
      <c r="B73" s="25">
        <v>11</v>
      </c>
      <c r="C73" s="25">
        <v>618998</v>
      </c>
      <c r="D73" s="25" t="s">
        <v>586</v>
      </c>
      <c r="E73" s="25"/>
      <c r="F73" s="25"/>
      <c r="G73" s="25">
        <v>0.55864800000000003</v>
      </c>
      <c r="H73" s="26">
        <v>2.2790000000000001E-8</v>
      </c>
      <c r="I73" s="25">
        <v>0.315287756650589</v>
      </c>
      <c r="J73" s="25">
        <v>0.73371224275729696</v>
      </c>
      <c r="K73" s="25"/>
    </row>
    <row r="74" spans="2:11">
      <c r="B74" s="25">
        <v>11</v>
      </c>
      <c r="C74" s="25">
        <v>617537</v>
      </c>
      <c r="D74" s="25" t="s">
        <v>587</v>
      </c>
      <c r="E74" s="25"/>
      <c r="F74" s="25"/>
      <c r="G74" s="25">
        <v>0.55964199999999997</v>
      </c>
      <c r="H74" s="26">
        <v>2.489E-8</v>
      </c>
      <c r="I74" s="25">
        <v>0.26628774528606802</v>
      </c>
      <c r="J74" s="25">
        <v>0.99999998804336498</v>
      </c>
      <c r="K74" s="25"/>
    </row>
    <row r="75" spans="2:11">
      <c r="B75" s="385" t="s">
        <v>882</v>
      </c>
      <c r="C75" s="385"/>
      <c r="D75" s="25"/>
      <c r="E75" s="25"/>
      <c r="F75" s="25"/>
      <c r="G75" s="25"/>
      <c r="H75" s="26"/>
      <c r="I75" s="25"/>
      <c r="J75" s="25"/>
      <c r="K75" s="25"/>
    </row>
    <row r="76" spans="2:11">
      <c r="B76" s="36">
        <v>11</v>
      </c>
      <c r="C76" s="36">
        <v>2348619</v>
      </c>
      <c r="D76" s="36" t="s">
        <v>550</v>
      </c>
      <c r="E76" s="36"/>
      <c r="F76" s="36"/>
      <c r="G76" s="36">
        <v>0.173956</v>
      </c>
      <c r="H76" s="117">
        <v>2.54E-10</v>
      </c>
      <c r="I76" s="36">
        <v>0.422241287557443</v>
      </c>
      <c r="J76" s="36">
        <v>0.422241287557443</v>
      </c>
      <c r="K76" s="25"/>
    </row>
    <row r="77" spans="2:11">
      <c r="B77" s="25">
        <v>11</v>
      </c>
      <c r="C77" s="25">
        <v>2348194</v>
      </c>
      <c r="D77" s="25" t="s">
        <v>551</v>
      </c>
      <c r="E77" s="25"/>
      <c r="F77" s="25"/>
      <c r="G77" s="25">
        <v>0.173956</v>
      </c>
      <c r="H77" s="26">
        <v>3.5990000000000002E-10</v>
      </c>
      <c r="I77" s="25">
        <v>0.21653293001749799</v>
      </c>
      <c r="J77" s="25">
        <v>0.63877421757494102</v>
      </c>
      <c r="K77" s="25"/>
    </row>
    <row r="78" spans="2:11">
      <c r="B78" s="25">
        <v>11</v>
      </c>
      <c r="C78" s="25">
        <v>2347549</v>
      </c>
      <c r="D78" s="25" t="s">
        <v>56</v>
      </c>
      <c r="E78" s="25"/>
      <c r="F78" s="25"/>
      <c r="G78" s="25">
        <v>0.172962</v>
      </c>
      <c r="H78" s="26">
        <v>4.4280000000000001E-10</v>
      </c>
      <c r="I78" s="25">
        <v>0.14573871467668301</v>
      </c>
      <c r="J78" s="25">
        <v>0.784512932251624</v>
      </c>
      <c r="K78" s="25"/>
    </row>
    <row r="79" spans="2:11">
      <c r="B79" s="25">
        <v>11</v>
      </c>
      <c r="C79" s="25">
        <v>2342763</v>
      </c>
      <c r="D79" s="25" t="s">
        <v>552</v>
      </c>
      <c r="E79" s="25"/>
      <c r="F79" s="25"/>
      <c r="G79" s="25">
        <v>0.172962</v>
      </c>
      <c r="H79" s="26">
        <v>9.2410000000000005E-10</v>
      </c>
      <c r="I79" s="25">
        <v>3.56334468741124E-2</v>
      </c>
      <c r="J79" s="25">
        <v>0.82014637912573596</v>
      </c>
      <c r="K79" s="25"/>
    </row>
    <row r="80" spans="2:11">
      <c r="B80" s="25">
        <v>11</v>
      </c>
      <c r="C80" s="25">
        <v>2345621</v>
      </c>
      <c r="D80" s="25" t="s">
        <v>553</v>
      </c>
      <c r="E80" s="25"/>
      <c r="F80" s="25"/>
      <c r="G80" s="25">
        <v>0.172962</v>
      </c>
      <c r="H80" s="26">
        <v>1.25E-9</v>
      </c>
      <c r="I80" s="25">
        <v>1.99915209500349E-2</v>
      </c>
      <c r="J80" s="25">
        <v>0.84013790007577105</v>
      </c>
      <c r="K80" s="25"/>
    </row>
    <row r="81" spans="2:11">
      <c r="B81" s="25">
        <v>11</v>
      </c>
      <c r="C81" s="25">
        <v>2345677</v>
      </c>
      <c r="D81" s="25" t="s">
        <v>554</v>
      </c>
      <c r="E81" s="25"/>
      <c r="F81" s="25"/>
      <c r="G81" s="25">
        <v>0.172962</v>
      </c>
      <c r="H81" s="26">
        <v>1.3600000000000001E-9</v>
      </c>
      <c r="I81" s="25">
        <v>1.7012951918693502E-2</v>
      </c>
      <c r="J81" s="25">
        <v>0.85715085199446495</v>
      </c>
      <c r="K81" s="25"/>
    </row>
    <row r="82" spans="2:11">
      <c r="B82" s="25">
        <v>11</v>
      </c>
      <c r="C82" s="25">
        <v>2345948</v>
      </c>
      <c r="D82" s="25" t="s">
        <v>555</v>
      </c>
      <c r="E82" s="25"/>
      <c r="F82" s="25"/>
      <c r="G82" s="25">
        <v>0.172962</v>
      </c>
      <c r="H82" s="26">
        <v>1.403E-9</v>
      </c>
      <c r="I82" s="25">
        <v>1.6029574851822E-2</v>
      </c>
      <c r="J82" s="25">
        <v>0.87318042684628605</v>
      </c>
      <c r="K82" s="25"/>
    </row>
    <row r="83" spans="2:11">
      <c r="B83" s="25">
        <v>11</v>
      </c>
      <c r="C83" s="25">
        <v>2343769</v>
      </c>
      <c r="D83" s="25" t="s">
        <v>556</v>
      </c>
      <c r="E83" s="25"/>
      <c r="F83" s="25"/>
      <c r="G83" s="25">
        <v>0.17196800000000001</v>
      </c>
      <c r="H83" s="26">
        <v>1.601E-9</v>
      </c>
      <c r="I83" s="25">
        <v>1.2470334064270099E-2</v>
      </c>
      <c r="J83" s="25">
        <v>0.88565076091055694</v>
      </c>
      <c r="K83" s="25"/>
    </row>
    <row r="84" spans="2:11">
      <c r="B84" s="25">
        <v>11</v>
      </c>
      <c r="C84" s="25">
        <v>2343777</v>
      </c>
      <c r="D84" s="25" t="s">
        <v>557</v>
      </c>
      <c r="E84" s="25"/>
      <c r="F84" s="25"/>
      <c r="G84" s="25">
        <v>0.17196800000000001</v>
      </c>
      <c r="H84" s="26">
        <v>1.601E-9</v>
      </c>
      <c r="I84" s="25">
        <v>1.2470334064270099E-2</v>
      </c>
      <c r="J84" s="25">
        <v>0.89812109497482695</v>
      </c>
      <c r="K84" s="25"/>
    </row>
    <row r="85" spans="2:11">
      <c r="B85" s="25">
        <v>11</v>
      </c>
      <c r="C85" s="25">
        <v>2345890</v>
      </c>
      <c r="D85" s="25" t="s">
        <v>558</v>
      </c>
      <c r="E85" s="25"/>
      <c r="F85" s="25"/>
      <c r="G85" s="25">
        <v>0.172962</v>
      </c>
      <c r="H85" s="26">
        <v>1.719E-9</v>
      </c>
      <c r="I85" s="25">
        <v>1.0869520656516401E-2</v>
      </c>
      <c r="J85" s="25">
        <v>0.90899061563134298</v>
      </c>
      <c r="K85" s="25"/>
    </row>
    <row r="86" spans="2:11">
      <c r="B86" s="25">
        <v>11</v>
      </c>
      <c r="C86" s="25">
        <v>2343441</v>
      </c>
      <c r="D86" s="25" t="s">
        <v>559</v>
      </c>
      <c r="E86" s="25"/>
      <c r="F86" s="25"/>
      <c r="G86" s="25">
        <v>0.172962</v>
      </c>
      <c r="H86" s="26">
        <v>1.7780000000000001E-9</v>
      </c>
      <c r="I86" s="25">
        <v>1.01902841898868E-2</v>
      </c>
      <c r="J86" s="25">
        <v>0.91918089982122997</v>
      </c>
      <c r="K86" s="25"/>
    </row>
    <row r="87" spans="2:11">
      <c r="B87" s="25">
        <v>11</v>
      </c>
      <c r="C87" s="25">
        <v>2343506</v>
      </c>
      <c r="D87" s="25" t="s">
        <v>560</v>
      </c>
      <c r="E87" s="25"/>
      <c r="F87" s="25"/>
      <c r="G87" s="25">
        <v>0.172962</v>
      </c>
      <c r="H87" s="26">
        <v>1.9220000000000002E-9</v>
      </c>
      <c r="I87" s="25">
        <v>8.7805022681067008E-3</v>
      </c>
      <c r="J87" s="25">
        <v>0.92796140208933697</v>
      </c>
      <c r="K87" s="25"/>
    </row>
    <row r="88" spans="2:11">
      <c r="B88" s="25">
        <v>11</v>
      </c>
      <c r="C88" s="25">
        <v>2343516</v>
      </c>
      <c r="D88" s="25" t="s">
        <v>561</v>
      </c>
      <c r="E88" s="25"/>
      <c r="F88" s="25"/>
      <c r="G88" s="25">
        <v>0.172962</v>
      </c>
      <c r="H88" s="26">
        <v>1.9220000000000002E-9</v>
      </c>
      <c r="I88" s="25">
        <v>8.7805022681067008E-3</v>
      </c>
      <c r="J88" s="25">
        <v>0.93674190435744298</v>
      </c>
      <c r="K88" s="25"/>
    </row>
    <row r="89" spans="2:11">
      <c r="B89" s="25">
        <v>11</v>
      </c>
      <c r="C89" s="25">
        <v>2345417</v>
      </c>
      <c r="D89" s="25" t="s">
        <v>562</v>
      </c>
      <c r="E89" s="25"/>
      <c r="F89" s="25"/>
      <c r="G89" s="25">
        <v>0.172962</v>
      </c>
      <c r="H89" s="26">
        <v>1.951E-9</v>
      </c>
      <c r="I89" s="25">
        <v>8.5326650057189202E-3</v>
      </c>
      <c r="J89" s="25">
        <v>0.94527456936316201</v>
      </c>
      <c r="K89" s="25"/>
    </row>
    <row r="90" spans="2:11">
      <c r="B90" s="25">
        <v>11</v>
      </c>
      <c r="C90" s="25">
        <v>2344894</v>
      </c>
      <c r="D90" s="25" t="s">
        <v>563</v>
      </c>
      <c r="E90" s="25"/>
      <c r="F90" s="25"/>
      <c r="G90" s="25">
        <v>0.172962</v>
      </c>
      <c r="H90" s="26">
        <v>1.951E-9</v>
      </c>
      <c r="I90" s="25">
        <v>8.5326650057189202E-3</v>
      </c>
      <c r="J90" s="25">
        <v>0.95380723436888104</v>
      </c>
      <c r="K90" s="25"/>
    </row>
    <row r="91" spans="2:11">
      <c r="B91" s="34" t="s">
        <v>53</v>
      </c>
      <c r="C91" s="25"/>
      <c r="D91" s="25"/>
      <c r="E91" s="25"/>
      <c r="F91" s="25"/>
      <c r="G91" s="25"/>
      <c r="H91" s="26"/>
      <c r="I91" s="25"/>
      <c r="J91" s="25"/>
      <c r="K91" s="25"/>
    </row>
    <row r="92" spans="2:11">
      <c r="B92" s="36">
        <v>11</v>
      </c>
      <c r="C92" s="36">
        <v>118639353</v>
      </c>
      <c r="D92" s="36" t="s">
        <v>491</v>
      </c>
      <c r="E92" s="36"/>
      <c r="F92" s="36"/>
      <c r="G92" s="36">
        <v>0.200795</v>
      </c>
      <c r="H92" s="117">
        <v>2.079E-11</v>
      </c>
      <c r="I92" s="36">
        <v>0.14209386569289301</v>
      </c>
      <c r="J92" s="36">
        <v>0.14209386569289301</v>
      </c>
      <c r="K92" s="25"/>
    </row>
    <row r="93" spans="2:11">
      <c r="B93" s="25">
        <v>11</v>
      </c>
      <c r="C93" s="25">
        <v>118642085</v>
      </c>
      <c r="D93" s="25" t="s">
        <v>54</v>
      </c>
      <c r="E93" s="25"/>
      <c r="F93" s="25"/>
      <c r="G93" s="25">
        <v>0.200795</v>
      </c>
      <c r="H93" s="26">
        <v>2.1180000000000001E-11</v>
      </c>
      <c r="I93" s="25">
        <v>0.137099625903844</v>
      </c>
      <c r="J93" s="25">
        <v>0.27919349159673701</v>
      </c>
      <c r="K93" s="25"/>
    </row>
    <row r="94" spans="2:11">
      <c r="B94" s="25">
        <v>11</v>
      </c>
      <c r="C94" s="25">
        <v>118653503</v>
      </c>
      <c r="D94" s="25" t="s">
        <v>492</v>
      </c>
      <c r="E94" s="25"/>
      <c r="F94" s="25"/>
      <c r="G94" s="25">
        <v>0.200795</v>
      </c>
      <c r="H94" s="26">
        <v>2.7E-11</v>
      </c>
      <c r="I94" s="25">
        <v>8.5915701090442095E-2</v>
      </c>
      <c r="J94" s="25">
        <v>0.36510919268717901</v>
      </c>
      <c r="K94" s="25"/>
    </row>
    <row r="95" spans="2:11">
      <c r="B95" s="25">
        <v>11</v>
      </c>
      <c r="C95" s="25">
        <v>118653517</v>
      </c>
      <c r="D95" s="25" t="s">
        <v>493</v>
      </c>
      <c r="E95" s="25"/>
      <c r="F95" s="25"/>
      <c r="G95" s="25">
        <v>0.200795</v>
      </c>
      <c r="H95" s="26">
        <v>2.7E-11</v>
      </c>
      <c r="I95" s="25">
        <v>8.5915701090442095E-2</v>
      </c>
      <c r="J95" s="25">
        <v>0.45102489377762101</v>
      </c>
      <c r="K95" s="25"/>
    </row>
    <row r="96" spans="2:11">
      <c r="B96" s="25">
        <v>11</v>
      </c>
      <c r="C96" s="25">
        <v>118648373</v>
      </c>
      <c r="D96" s="25" t="s">
        <v>495</v>
      </c>
      <c r="E96" s="25"/>
      <c r="F96" s="25"/>
      <c r="G96" s="25">
        <v>0.200795</v>
      </c>
      <c r="H96" s="26">
        <v>2.829E-11</v>
      </c>
      <c r="I96" s="25">
        <v>7.8534444911735501E-2</v>
      </c>
      <c r="J96" s="25">
        <v>0.52955933868935601</v>
      </c>
      <c r="K96" s="25"/>
    </row>
    <row r="97" spans="2:11">
      <c r="B97" s="25">
        <v>11</v>
      </c>
      <c r="C97" s="25">
        <v>118655645</v>
      </c>
      <c r="D97" s="25" t="s">
        <v>496</v>
      </c>
      <c r="E97" s="25"/>
      <c r="F97" s="25"/>
      <c r="G97" s="25">
        <v>0.200795</v>
      </c>
      <c r="H97" s="26">
        <v>2.8299999999999999E-11</v>
      </c>
      <c r="I97" s="25">
        <v>7.8481042659778497E-2</v>
      </c>
      <c r="J97" s="25">
        <v>0.60804038134913496</v>
      </c>
      <c r="K97" s="25"/>
    </row>
    <row r="98" spans="2:11">
      <c r="B98" s="25">
        <v>11</v>
      </c>
      <c r="C98" s="25">
        <v>118646003</v>
      </c>
      <c r="D98" s="25" t="s">
        <v>494</v>
      </c>
      <c r="E98" s="25"/>
      <c r="F98" s="25"/>
      <c r="G98" s="25">
        <v>0.200795</v>
      </c>
      <c r="H98" s="26">
        <v>2.8409999999999999E-11</v>
      </c>
      <c r="I98" s="25">
        <v>7.7897242822499893E-2</v>
      </c>
      <c r="J98" s="25">
        <v>0.68593762417163495</v>
      </c>
      <c r="K98" s="25"/>
    </row>
    <row r="99" spans="2:11">
      <c r="B99" s="25">
        <v>11</v>
      </c>
      <c r="C99" s="25">
        <v>118655340</v>
      </c>
      <c r="D99" s="25" t="s">
        <v>497</v>
      </c>
      <c r="E99" s="25"/>
      <c r="F99" s="25"/>
      <c r="G99" s="25">
        <v>0.200795</v>
      </c>
      <c r="H99" s="26">
        <v>2.8640000000000001E-11</v>
      </c>
      <c r="I99" s="25">
        <v>7.6697702820088406E-2</v>
      </c>
      <c r="J99" s="25">
        <v>0.76263532699172298</v>
      </c>
      <c r="K99" s="25"/>
    </row>
    <row r="100" spans="2:11">
      <c r="B100" s="25">
        <v>11</v>
      </c>
      <c r="C100" s="25">
        <v>118644694</v>
      </c>
      <c r="D100" s="25" t="s">
        <v>498</v>
      </c>
      <c r="E100" s="25"/>
      <c r="F100" s="25"/>
      <c r="G100" s="25">
        <v>0.200795</v>
      </c>
      <c r="H100" s="26">
        <v>2.982E-11</v>
      </c>
      <c r="I100" s="25">
        <v>7.0963484610309296E-2</v>
      </c>
      <c r="J100" s="25">
        <v>0.83359881160203197</v>
      </c>
      <c r="K100" s="25"/>
    </row>
    <row r="101" spans="2:11">
      <c r="B101" s="25">
        <v>11</v>
      </c>
      <c r="C101" s="25">
        <v>118628373</v>
      </c>
      <c r="D101" s="25" t="s">
        <v>499</v>
      </c>
      <c r="E101" s="25"/>
      <c r="F101" s="25"/>
      <c r="G101" s="25">
        <v>0.200795</v>
      </c>
      <c r="H101" s="26">
        <v>3.7300000000000003E-11</v>
      </c>
      <c r="I101" s="25">
        <v>4.6129890027055503E-2</v>
      </c>
      <c r="J101" s="25">
        <v>0.87972870162908801</v>
      </c>
      <c r="K101" s="25"/>
    </row>
    <row r="102" spans="2:11">
      <c r="B102" s="25">
        <v>11</v>
      </c>
      <c r="C102" s="25">
        <v>118636980</v>
      </c>
      <c r="D102" s="25" t="s">
        <v>500</v>
      </c>
      <c r="E102" s="25"/>
      <c r="F102" s="25"/>
      <c r="G102" s="25">
        <v>0.200795</v>
      </c>
      <c r="H102" s="26">
        <v>3.7749999999999999E-11</v>
      </c>
      <c r="I102" s="25">
        <v>4.5077629155881503E-2</v>
      </c>
      <c r="J102" s="25">
        <v>0.92480633078496899</v>
      </c>
      <c r="K102" s="25"/>
    </row>
    <row r="103" spans="2:11">
      <c r="B103" s="25">
        <v>11</v>
      </c>
      <c r="C103" s="25">
        <v>118619960</v>
      </c>
      <c r="D103" s="25" t="s">
        <v>501</v>
      </c>
      <c r="E103" s="25"/>
      <c r="F103" s="25"/>
      <c r="G103" s="25">
        <v>0.200795</v>
      </c>
      <c r="H103" s="26">
        <v>7.1399999999999994E-11</v>
      </c>
      <c r="I103" s="25">
        <v>1.32296187661675E-2</v>
      </c>
      <c r="J103" s="25">
        <v>0.938035949551137</v>
      </c>
      <c r="K103" s="25"/>
    </row>
    <row r="104" spans="2:11">
      <c r="B104" s="25">
        <v>11</v>
      </c>
      <c r="C104" s="25">
        <v>118619253</v>
      </c>
      <c r="D104" s="25" t="s">
        <v>502</v>
      </c>
      <c r="E104" s="25"/>
      <c r="F104" s="25"/>
      <c r="G104" s="25">
        <v>0.200795</v>
      </c>
      <c r="H104" s="26">
        <v>7.1639999999999998E-11</v>
      </c>
      <c r="I104" s="25">
        <v>1.3144522522064E-2</v>
      </c>
      <c r="J104" s="25">
        <v>0.951180472073201</v>
      </c>
      <c r="K104" s="25"/>
    </row>
    <row r="105" spans="2:11">
      <c r="B105" s="34" t="s">
        <v>50</v>
      </c>
      <c r="C105" s="25"/>
      <c r="D105" s="25"/>
      <c r="E105" s="25"/>
      <c r="F105" s="25"/>
      <c r="G105" s="25"/>
      <c r="H105" s="26"/>
      <c r="I105" s="25"/>
      <c r="J105" s="25"/>
      <c r="K105" s="25"/>
    </row>
    <row r="106" spans="2:11">
      <c r="B106" s="36">
        <v>15</v>
      </c>
      <c r="C106" s="36">
        <v>75077367</v>
      </c>
      <c r="D106" s="36" t="s">
        <v>51</v>
      </c>
      <c r="E106" s="36"/>
      <c r="F106" s="36"/>
      <c r="G106" s="36">
        <v>0.61331999999999998</v>
      </c>
      <c r="H106" s="117">
        <v>1.8419999999999999E-14</v>
      </c>
      <c r="I106" s="36">
        <v>0.98715413119395101</v>
      </c>
      <c r="J106" s="36">
        <v>0.98715413119395101</v>
      </c>
      <c r="K106" s="25"/>
    </row>
    <row r="107" spans="2:11">
      <c r="B107" s="34" t="s">
        <v>598</v>
      </c>
      <c r="C107" s="25"/>
      <c r="D107" s="25"/>
      <c r="E107" s="25"/>
      <c r="F107" s="25"/>
      <c r="G107" s="25"/>
      <c r="H107" s="26"/>
      <c r="I107" s="25"/>
      <c r="J107" s="25"/>
      <c r="K107" s="25"/>
    </row>
    <row r="108" spans="2:11">
      <c r="B108" s="36">
        <v>16</v>
      </c>
      <c r="C108" s="36">
        <v>85971922</v>
      </c>
      <c r="D108" s="36" t="s">
        <v>49</v>
      </c>
      <c r="E108" s="36"/>
      <c r="F108" s="36"/>
      <c r="G108" s="36">
        <v>0.194831</v>
      </c>
      <c r="H108" s="117">
        <v>3.8180000000000001E-15</v>
      </c>
      <c r="I108" s="36">
        <v>0.51040913868070203</v>
      </c>
      <c r="J108" s="36">
        <v>0.51040913868070203</v>
      </c>
      <c r="K108" s="25"/>
    </row>
    <row r="109" spans="2:11">
      <c r="B109" s="25">
        <v>16</v>
      </c>
      <c r="C109" s="25">
        <v>85972013</v>
      </c>
      <c r="D109" s="25" t="s">
        <v>509</v>
      </c>
      <c r="E109" s="25"/>
      <c r="F109" s="25"/>
      <c r="G109" s="25">
        <v>0.194831</v>
      </c>
      <c r="H109" s="26">
        <v>5.7870000000000004E-15</v>
      </c>
      <c r="I109" s="25">
        <v>0.22825443484839</v>
      </c>
      <c r="J109" s="25">
        <v>0.73866357352909096</v>
      </c>
      <c r="K109" s="25"/>
    </row>
    <row r="110" spans="2:11">
      <c r="B110" s="25">
        <v>16</v>
      </c>
      <c r="C110" s="25">
        <v>85972810</v>
      </c>
      <c r="D110" s="25" t="s">
        <v>547</v>
      </c>
      <c r="E110" s="25"/>
      <c r="F110" s="25"/>
      <c r="G110" s="25">
        <v>0.194831</v>
      </c>
      <c r="H110" s="26">
        <v>9.3280000000000001E-15</v>
      </c>
      <c r="I110" s="25">
        <v>9.0637739050171404E-2</v>
      </c>
      <c r="J110" s="25">
        <v>0.82930131257926298</v>
      </c>
      <c r="K110" s="25"/>
    </row>
    <row r="111" spans="2:11">
      <c r="B111" s="25">
        <v>16</v>
      </c>
      <c r="C111" s="25">
        <v>85973028</v>
      </c>
      <c r="D111" s="25" t="s">
        <v>548</v>
      </c>
      <c r="E111" s="25"/>
      <c r="F111" s="25"/>
      <c r="G111" s="25">
        <v>0.194831</v>
      </c>
      <c r="H111" s="26">
        <v>1.089E-14</v>
      </c>
      <c r="I111" s="25">
        <v>6.7181323496623604E-2</v>
      </c>
      <c r="J111" s="25">
        <v>0.89648263607588596</v>
      </c>
      <c r="K111" s="25"/>
    </row>
    <row r="112" spans="2:11">
      <c r="B112" s="25">
        <v>16</v>
      </c>
      <c r="C112" s="25">
        <v>85972612</v>
      </c>
      <c r="D112" s="25" t="s">
        <v>510</v>
      </c>
      <c r="E112" s="25"/>
      <c r="F112" s="25"/>
      <c r="G112" s="25">
        <v>0.19383700000000001</v>
      </c>
      <c r="H112" s="26">
        <v>1.122E-14</v>
      </c>
      <c r="I112" s="25">
        <v>6.3405165620310594E-2</v>
      </c>
      <c r="J112" s="25">
        <v>0.95988780169619703</v>
      </c>
      <c r="K112" s="25"/>
    </row>
    <row r="113" spans="2:11">
      <c r="B113" s="385" t="s">
        <v>883</v>
      </c>
      <c r="C113" s="385"/>
      <c r="D113" s="36"/>
      <c r="E113" s="36"/>
      <c r="F113" s="36"/>
      <c r="G113" s="36"/>
      <c r="H113" s="117"/>
      <c r="I113" s="36"/>
      <c r="J113" s="36"/>
      <c r="K113" s="25"/>
    </row>
    <row r="114" spans="2:11">
      <c r="B114" s="36">
        <v>17</v>
      </c>
      <c r="C114" s="36">
        <v>38063381</v>
      </c>
      <c r="D114" s="36" t="s">
        <v>511</v>
      </c>
      <c r="E114" s="36"/>
      <c r="F114" s="36"/>
      <c r="G114" s="36">
        <v>0.50198799999999999</v>
      </c>
      <c r="H114" s="117">
        <v>4.7939999999999998E-9</v>
      </c>
      <c r="I114" s="36">
        <v>0.16166132074188</v>
      </c>
      <c r="J114" s="36">
        <v>0.16166132074188</v>
      </c>
      <c r="K114" s="25"/>
    </row>
    <row r="115" spans="2:11">
      <c r="B115" s="25">
        <v>17</v>
      </c>
      <c r="C115" s="25">
        <v>38063929</v>
      </c>
      <c r="D115" s="25" t="s">
        <v>512</v>
      </c>
      <c r="E115" s="25"/>
      <c r="F115" s="25"/>
      <c r="G115" s="25">
        <v>0.50198799999999999</v>
      </c>
      <c r="H115" s="26">
        <v>4.9120000000000004E-9</v>
      </c>
      <c r="I115" s="25">
        <v>0.154268769134626</v>
      </c>
      <c r="J115" s="25">
        <v>0.315930089876506</v>
      </c>
      <c r="K115" s="25"/>
    </row>
    <row r="116" spans="2:11">
      <c r="B116" s="25">
        <v>17</v>
      </c>
      <c r="C116" s="25">
        <v>38063738</v>
      </c>
      <c r="D116" s="25" t="s">
        <v>513</v>
      </c>
      <c r="E116" s="25"/>
      <c r="F116" s="25"/>
      <c r="G116" s="25">
        <v>0.50198799999999999</v>
      </c>
      <c r="H116" s="26">
        <v>5.0499999999999997E-9</v>
      </c>
      <c r="I116" s="25">
        <v>0.146256753141979</v>
      </c>
      <c r="J116" s="25">
        <v>0.46218684301848501</v>
      </c>
      <c r="K116" s="25"/>
    </row>
    <row r="117" spans="2:11">
      <c r="B117" s="25">
        <v>17</v>
      </c>
      <c r="C117" s="25">
        <v>38062217</v>
      </c>
      <c r="D117" s="25" t="s">
        <v>47</v>
      </c>
      <c r="E117" s="25"/>
      <c r="F117" s="25"/>
      <c r="G117" s="25">
        <v>0.50198799999999999</v>
      </c>
      <c r="H117" s="26">
        <v>5.4780000000000003E-9</v>
      </c>
      <c r="I117" s="25">
        <v>0.12505878492633901</v>
      </c>
      <c r="J117" s="25">
        <v>0.58724562794482404</v>
      </c>
      <c r="K117" s="25"/>
    </row>
    <row r="118" spans="2:11">
      <c r="B118" s="25">
        <v>17</v>
      </c>
      <c r="C118" s="25">
        <v>38049102</v>
      </c>
      <c r="D118" s="25" t="s">
        <v>514</v>
      </c>
      <c r="E118" s="25"/>
      <c r="F118" s="25"/>
      <c r="G118" s="25">
        <v>0.50795199999999996</v>
      </c>
      <c r="H118" s="26">
        <v>7.0189999999999999E-9</v>
      </c>
      <c r="I118" s="25">
        <v>7.7629537912570601E-2</v>
      </c>
      <c r="J118" s="25">
        <v>0.66487516585739503</v>
      </c>
      <c r="K118" s="25"/>
    </row>
    <row r="119" spans="2:11">
      <c r="B119" s="25">
        <v>17</v>
      </c>
      <c r="C119" s="25">
        <v>38049233</v>
      </c>
      <c r="D119" s="25" t="s">
        <v>515</v>
      </c>
      <c r="E119" s="25"/>
      <c r="F119" s="25"/>
      <c r="G119" s="25">
        <v>0.50795199999999996</v>
      </c>
      <c r="H119" s="26">
        <v>7.2300000000000001E-9</v>
      </c>
      <c r="I119" s="25">
        <v>7.3329794478101201E-2</v>
      </c>
      <c r="J119" s="25">
        <v>0.73820496033549599</v>
      </c>
      <c r="K119" s="25"/>
    </row>
    <row r="120" spans="2:11">
      <c r="B120" s="25">
        <v>17</v>
      </c>
      <c r="C120" s="25">
        <v>38048244</v>
      </c>
      <c r="D120" s="25" t="s">
        <v>516</v>
      </c>
      <c r="E120" s="25"/>
      <c r="F120" s="25"/>
      <c r="G120" s="25">
        <v>0.50795199999999996</v>
      </c>
      <c r="H120" s="26">
        <v>8.9440000000000005E-9</v>
      </c>
      <c r="I120" s="25">
        <v>4.8703775818659402E-2</v>
      </c>
      <c r="J120" s="25">
        <v>0.78690873615415502</v>
      </c>
      <c r="K120" s="25"/>
    </row>
    <row r="121" spans="2:11">
      <c r="B121" s="25">
        <v>17</v>
      </c>
      <c r="C121" s="25">
        <v>38031164</v>
      </c>
      <c r="D121" s="25" t="s">
        <v>518</v>
      </c>
      <c r="E121" s="25"/>
      <c r="F121" s="25"/>
      <c r="G121" s="25">
        <v>0.50795199999999996</v>
      </c>
      <c r="H121" s="26">
        <v>9.5000000000000007E-9</v>
      </c>
      <c r="I121" s="25">
        <v>4.3370419653869702E-2</v>
      </c>
      <c r="J121" s="25">
        <v>0.83027915580802503</v>
      </c>
      <c r="K121" s="25"/>
    </row>
    <row r="122" spans="2:11">
      <c r="B122" s="25">
        <v>17</v>
      </c>
      <c r="C122" s="25">
        <v>38045725</v>
      </c>
      <c r="D122" s="25" t="s">
        <v>517</v>
      </c>
      <c r="E122" s="25"/>
      <c r="F122" s="25"/>
      <c r="G122" s="25">
        <v>0.50795199999999996</v>
      </c>
      <c r="H122" s="26">
        <v>9.5599999999999992E-9</v>
      </c>
      <c r="I122" s="25">
        <v>4.2848501692010599E-2</v>
      </c>
      <c r="J122" s="25">
        <v>0.87312765750003596</v>
      </c>
      <c r="K122" s="25"/>
    </row>
    <row r="123" spans="2:11">
      <c r="B123" s="25">
        <v>17</v>
      </c>
      <c r="C123" s="25">
        <v>38042777</v>
      </c>
      <c r="D123" s="25" t="s">
        <v>519</v>
      </c>
      <c r="E123" s="25"/>
      <c r="F123" s="25"/>
      <c r="G123" s="25">
        <v>0.50795199999999996</v>
      </c>
      <c r="H123" s="26">
        <v>1.2509999999999999E-8</v>
      </c>
      <c r="I123" s="25">
        <v>2.5549442866658501E-2</v>
      </c>
      <c r="J123" s="25">
        <v>0.89867710036669401</v>
      </c>
      <c r="K123" s="25"/>
    </row>
    <row r="124" spans="2:11">
      <c r="B124" s="25">
        <v>17</v>
      </c>
      <c r="C124" s="25">
        <v>38043343</v>
      </c>
      <c r="D124" s="25" t="s">
        <v>520</v>
      </c>
      <c r="E124" s="25"/>
      <c r="F124" s="25"/>
      <c r="G124" s="25">
        <v>0.50795199999999996</v>
      </c>
      <c r="H124" s="26">
        <v>1.2849999999999999E-8</v>
      </c>
      <c r="I124" s="25">
        <v>2.4265928907737801E-2</v>
      </c>
      <c r="J124" s="25">
        <v>0.92294302927443195</v>
      </c>
      <c r="K124" s="25"/>
    </row>
    <row r="125" spans="2:11">
      <c r="B125" s="25">
        <v>17</v>
      </c>
      <c r="C125" s="25">
        <v>38038389</v>
      </c>
      <c r="D125" s="25" t="s">
        <v>570</v>
      </c>
      <c r="E125" s="25"/>
      <c r="F125" s="25"/>
      <c r="G125" s="25">
        <v>0.50795199999999996</v>
      </c>
      <c r="H125" s="26">
        <v>1.4149999999999999E-8</v>
      </c>
      <c r="I125" s="25">
        <v>2.01631512872073E-2</v>
      </c>
      <c r="J125" s="25">
        <v>0.94310618056163897</v>
      </c>
      <c r="K125" s="25"/>
    </row>
    <row r="126" spans="2:11">
      <c r="B126" s="28">
        <v>17</v>
      </c>
      <c r="C126" s="28">
        <v>38031030</v>
      </c>
      <c r="D126" s="28" t="s">
        <v>522</v>
      </c>
      <c r="E126" s="28"/>
      <c r="F126" s="28"/>
      <c r="G126" s="28">
        <v>0.50795199999999996</v>
      </c>
      <c r="H126" s="118">
        <v>1.5740000000000001E-8</v>
      </c>
      <c r="I126" s="28">
        <v>1.64319044112122E-2</v>
      </c>
      <c r="J126" s="28">
        <v>0.95953808497285098</v>
      </c>
      <c r="K126" s="25"/>
    </row>
    <row r="127" spans="2:11">
      <c r="B127" s="2" t="s">
        <v>346</v>
      </c>
    </row>
    <row r="128" spans="2:11">
      <c r="B128" s="2" t="s">
        <v>859</v>
      </c>
    </row>
    <row r="129" spans="2:2">
      <c r="B129" s="2" t="s">
        <v>858</v>
      </c>
    </row>
  </sheetData>
  <mergeCells count="9">
    <mergeCell ref="B69:C69"/>
    <mergeCell ref="B71:C71"/>
    <mergeCell ref="B75:C75"/>
    <mergeCell ref="B113:C113"/>
    <mergeCell ref="B3:C3"/>
    <mergeCell ref="B9:D9"/>
    <mergeCell ref="B25:D25"/>
    <mergeCell ref="B34:E34"/>
    <mergeCell ref="B51:C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1D02-7353-404E-BFF1-24DAD18F19A6}">
  <sheetPr codeName="Sheet9"/>
  <dimension ref="B1:J23"/>
  <sheetViews>
    <sheetView workbookViewId="0">
      <selection activeCell="B4" sqref="B4:B19"/>
    </sheetView>
  </sheetViews>
  <sheetFormatPr defaultRowHeight="15"/>
  <cols>
    <col min="2" max="2" width="9.5703125" customWidth="1"/>
    <col min="3" max="3" width="9.42578125" bestFit="1" customWidth="1"/>
    <col min="4" max="4" width="11.28515625" customWidth="1"/>
    <col min="5" max="5" width="11.5703125" customWidth="1"/>
    <col min="6" max="9" width="11" customWidth="1"/>
    <col min="10" max="10" width="25.5703125" customWidth="1"/>
  </cols>
  <sheetData>
    <row r="1" spans="2:10" ht="15.75" thickBot="1">
      <c r="B1" s="44" t="s">
        <v>1398</v>
      </c>
    </row>
    <row r="2" spans="2:10">
      <c r="B2" s="389" t="s">
        <v>588</v>
      </c>
      <c r="C2" s="388" t="s">
        <v>739</v>
      </c>
      <c r="D2" s="388"/>
      <c r="E2" s="388"/>
      <c r="F2" s="388" t="s">
        <v>740</v>
      </c>
      <c r="G2" s="388"/>
      <c r="H2" s="388"/>
      <c r="I2" s="389" t="s">
        <v>617</v>
      </c>
      <c r="J2" s="389" t="s">
        <v>618</v>
      </c>
    </row>
    <row r="3" spans="2:10" ht="15.75" thickBot="1">
      <c r="B3" s="390"/>
      <c r="C3" s="178" t="s">
        <v>319</v>
      </c>
      <c r="D3" s="178" t="s">
        <v>616</v>
      </c>
      <c r="E3" s="178" t="s">
        <v>600</v>
      </c>
      <c r="F3" s="178" t="s">
        <v>319</v>
      </c>
      <c r="G3" s="178" t="s">
        <v>616</v>
      </c>
      <c r="H3" s="178" t="s">
        <v>600</v>
      </c>
      <c r="I3" s="390"/>
      <c r="J3" s="390"/>
    </row>
    <row r="4" spans="2:10">
      <c r="B4" s="1" t="s">
        <v>598</v>
      </c>
      <c r="C4" s="24">
        <v>8.2600000000000002E-5</v>
      </c>
      <c r="D4" s="292">
        <v>3.3099999999999997E-2</v>
      </c>
      <c r="E4" s="292">
        <v>6.54E-2</v>
      </c>
      <c r="F4" s="24">
        <v>3.4799999999999999E-5</v>
      </c>
      <c r="G4" s="1">
        <v>1.4E-2</v>
      </c>
      <c r="H4" s="1">
        <v>2.75E-2</v>
      </c>
      <c r="I4" s="1">
        <v>20</v>
      </c>
      <c r="J4" s="25" t="s">
        <v>601</v>
      </c>
    </row>
    <row r="5" spans="2:10">
      <c r="B5" s="1" t="s">
        <v>596</v>
      </c>
      <c r="C5" s="293">
        <v>1.08E-3</v>
      </c>
      <c r="D5" s="1">
        <v>0.433</v>
      </c>
      <c r="E5" s="1">
        <v>0.214</v>
      </c>
      <c r="F5" s="293">
        <v>1.06E-3</v>
      </c>
      <c r="G5" s="1">
        <v>0.42499999999999999</v>
      </c>
      <c r="H5" s="1">
        <v>0.14000000000000001</v>
      </c>
      <c r="I5" s="1">
        <v>14</v>
      </c>
      <c r="J5" s="25" t="s">
        <v>601</v>
      </c>
    </row>
    <row r="6" spans="2:10">
      <c r="B6" s="1" t="s">
        <v>603</v>
      </c>
      <c r="C6" s="293">
        <v>1.1800000000000001E-3</v>
      </c>
      <c r="D6" s="1">
        <v>0.47299999999999998</v>
      </c>
      <c r="E6" s="1">
        <v>0.214</v>
      </c>
      <c r="F6" s="293">
        <v>5.5500000000000002E-3</v>
      </c>
      <c r="G6" s="1">
        <v>2.23</v>
      </c>
      <c r="H6" s="1">
        <v>0.313</v>
      </c>
      <c r="I6" s="1">
        <v>20</v>
      </c>
      <c r="J6" s="25" t="s">
        <v>601</v>
      </c>
    </row>
    <row r="7" spans="2:10">
      <c r="B7" s="1" t="s">
        <v>602</v>
      </c>
      <c r="C7" s="293">
        <v>1.67E-3</v>
      </c>
      <c r="D7" s="1">
        <v>6.7000000000000004E-2</v>
      </c>
      <c r="E7" s="1">
        <v>0.214</v>
      </c>
      <c r="F7" s="293">
        <v>2.96E-3</v>
      </c>
      <c r="G7" s="1">
        <v>1.19</v>
      </c>
      <c r="H7" s="1">
        <v>0.23499999999999999</v>
      </c>
      <c r="I7" s="1">
        <v>19</v>
      </c>
      <c r="J7" s="25" t="s">
        <v>601</v>
      </c>
    </row>
    <row r="8" spans="2:10">
      <c r="B8" s="1" t="s">
        <v>604</v>
      </c>
      <c r="C8" s="293">
        <v>1.7700000000000001E-3</v>
      </c>
      <c r="D8" s="1">
        <v>0.71099999999999997</v>
      </c>
      <c r="E8" s="1">
        <v>0.214</v>
      </c>
      <c r="F8" s="293">
        <v>1.6100000000000001E-3</v>
      </c>
      <c r="G8" s="1">
        <v>0.64500000000000002</v>
      </c>
      <c r="H8" s="1">
        <v>0.159</v>
      </c>
      <c r="I8" s="1">
        <v>20</v>
      </c>
      <c r="J8" s="25" t="s">
        <v>601</v>
      </c>
    </row>
    <row r="9" spans="2:10">
      <c r="B9" s="1" t="s">
        <v>605</v>
      </c>
      <c r="C9" s="293">
        <v>2.1099999999999999E-3</v>
      </c>
      <c r="D9" s="1">
        <v>0.84499999999999997</v>
      </c>
      <c r="E9" s="1">
        <v>0.214</v>
      </c>
      <c r="F9" s="293">
        <v>6.4599999999999998E-4</v>
      </c>
      <c r="G9" s="1">
        <v>0.25900000000000001</v>
      </c>
      <c r="H9" s="1">
        <v>0.13300000000000001</v>
      </c>
      <c r="I9" s="1">
        <v>18</v>
      </c>
      <c r="J9" s="25" t="s">
        <v>601</v>
      </c>
    </row>
    <row r="10" spans="2:10">
      <c r="B10" s="1" t="s">
        <v>606</v>
      </c>
      <c r="C10" s="293">
        <v>2.2899999999999999E-3</v>
      </c>
      <c r="D10" s="1">
        <v>0.91800000000000004</v>
      </c>
      <c r="E10" s="1">
        <v>0.214</v>
      </c>
      <c r="F10" s="293">
        <v>6.7400000000000001E-4</v>
      </c>
      <c r="G10" s="1">
        <v>0.27</v>
      </c>
      <c r="H10" s="1">
        <v>0.13300000000000001</v>
      </c>
      <c r="I10" s="1">
        <v>20</v>
      </c>
      <c r="J10" s="25" t="s">
        <v>601</v>
      </c>
    </row>
    <row r="11" spans="2:10">
      <c r="B11" s="1" t="s">
        <v>607</v>
      </c>
      <c r="C11" s="293">
        <v>2.4299999999999999E-3</v>
      </c>
      <c r="D11" s="1">
        <v>0.874</v>
      </c>
      <c r="E11" s="1">
        <v>0.214</v>
      </c>
      <c r="F11" s="293">
        <v>4.73E-4</v>
      </c>
      <c r="G11" s="1">
        <v>0.19</v>
      </c>
      <c r="H11" s="1">
        <v>0.13300000000000001</v>
      </c>
      <c r="I11" s="1">
        <v>17</v>
      </c>
      <c r="J11" s="25" t="s">
        <v>601</v>
      </c>
    </row>
    <row r="12" spans="2:10">
      <c r="B12" s="1" t="s">
        <v>608</v>
      </c>
      <c r="C12" s="293">
        <v>3.3999999999999998E-3</v>
      </c>
      <c r="D12" s="1">
        <v>1.36</v>
      </c>
      <c r="E12" s="15">
        <v>0.26</v>
      </c>
      <c r="F12" s="293">
        <v>3.3600000000000001E-3</v>
      </c>
      <c r="G12" s="1">
        <v>1.35</v>
      </c>
      <c r="H12" s="1">
        <v>0.23499999999999999</v>
      </c>
      <c r="I12" s="1">
        <v>10</v>
      </c>
      <c r="J12" s="25" t="s">
        <v>601</v>
      </c>
    </row>
    <row r="13" spans="2:10">
      <c r="B13" s="1" t="s">
        <v>609</v>
      </c>
      <c r="C13" s="293">
        <v>4.5900000000000003E-3</v>
      </c>
      <c r="D13" s="1">
        <v>1.84</v>
      </c>
      <c r="E13" s="1">
        <v>0.30299999999999999</v>
      </c>
      <c r="F13" s="293">
        <v>4.5199999999999997E-3</v>
      </c>
      <c r="G13" s="1">
        <v>1.81</v>
      </c>
      <c r="H13" s="1">
        <v>0.27500000000000002</v>
      </c>
      <c r="I13" s="1">
        <v>13</v>
      </c>
      <c r="J13" s="25" t="s">
        <v>601</v>
      </c>
    </row>
    <row r="14" spans="2:10">
      <c r="B14" s="1" t="s">
        <v>610</v>
      </c>
      <c r="C14" s="293">
        <v>5.0600000000000003E-3</v>
      </c>
      <c r="D14" s="1">
        <v>2.0299999999999998</v>
      </c>
      <c r="E14" s="1">
        <v>0.309</v>
      </c>
      <c r="F14" s="293">
        <v>9.01E-4</v>
      </c>
      <c r="G14" s="1">
        <v>0.36099999999999999</v>
      </c>
      <c r="H14" s="1">
        <v>0.14000000000000001</v>
      </c>
      <c r="I14" s="1">
        <v>17</v>
      </c>
      <c r="J14" s="25" t="s">
        <v>601</v>
      </c>
    </row>
    <row r="15" spans="2:10">
      <c r="B15" s="1" t="s">
        <v>612</v>
      </c>
      <c r="C15" s="293">
        <v>6.5799999999999999E-3</v>
      </c>
      <c r="D15" s="1">
        <v>2.64</v>
      </c>
      <c r="E15" s="1">
        <v>0.34799999999999998</v>
      </c>
      <c r="F15" s="293">
        <v>1.48E-3</v>
      </c>
      <c r="G15" s="1">
        <v>0.59199999999999997</v>
      </c>
      <c r="H15" s="1">
        <v>0.159</v>
      </c>
      <c r="I15" s="1">
        <v>17</v>
      </c>
      <c r="J15" s="25" t="s">
        <v>601</v>
      </c>
    </row>
    <row r="16" spans="2:10">
      <c r="B16" s="230" t="s">
        <v>613</v>
      </c>
      <c r="C16" s="294">
        <v>2.2200000000000001E-2</v>
      </c>
      <c r="D16" s="230">
        <v>8.91</v>
      </c>
      <c r="E16" s="230">
        <v>0.76500000000000001</v>
      </c>
      <c r="F16" s="294">
        <v>2.1899999999999999E-2</v>
      </c>
      <c r="G16" s="230">
        <v>8.7899999999999991</v>
      </c>
      <c r="H16" s="230">
        <v>0.64200000000000002</v>
      </c>
      <c r="I16" s="230">
        <v>12</v>
      </c>
      <c r="J16" s="120" t="s">
        <v>601</v>
      </c>
    </row>
    <row r="17" spans="2:10">
      <c r="B17" s="25" t="s">
        <v>611</v>
      </c>
      <c r="C17" s="142">
        <v>6.13E-3</v>
      </c>
      <c r="D17" s="25">
        <v>2.46</v>
      </c>
      <c r="E17" s="25">
        <v>0.34699999999999998</v>
      </c>
      <c r="F17" s="142"/>
      <c r="G17" s="25"/>
      <c r="H17" s="25"/>
      <c r="I17" s="25">
        <v>16</v>
      </c>
      <c r="J17" s="25" t="s">
        <v>601</v>
      </c>
    </row>
    <row r="18" spans="2:10">
      <c r="B18" s="120" t="s">
        <v>621</v>
      </c>
      <c r="C18" s="147"/>
      <c r="D18" s="120"/>
      <c r="E18" s="120"/>
      <c r="F18" s="147">
        <v>3.3600000000000001E-3</v>
      </c>
      <c r="G18" s="120">
        <v>1.35</v>
      </c>
      <c r="H18" s="120">
        <v>0.23499999999999999</v>
      </c>
      <c r="I18" s="120">
        <v>11</v>
      </c>
      <c r="J18" s="120" t="s">
        <v>622</v>
      </c>
    </row>
    <row r="19" spans="2:10" ht="15.75" thickBot="1">
      <c r="B19" s="148" t="s">
        <v>599</v>
      </c>
      <c r="C19" s="149"/>
      <c r="D19" s="149"/>
      <c r="E19" s="149"/>
      <c r="F19" s="143">
        <v>1.9900000000000001E-2</v>
      </c>
      <c r="G19" s="148">
        <v>7.99</v>
      </c>
      <c r="H19" s="148">
        <v>0.60499999999999998</v>
      </c>
      <c r="I19" s="179">
        <v>14</v>
      </c>
      <c r="J19" s="148" t="s">
        <v>622</v>
      </c>
    </row>
    <row r="20" spans="2:10">
      <c r="B20" s="145" t="s">
        <v>619</v>
      </c>
    </row>
    <row r="21" spans="2:10">
      <c r="B21" s="145" t="s">
        <v>620</v>
      </c>
    </row>
    <row r="22" spans="2:10">
      <c r="B22" t="s">
        <v>614</v>
      </c>
    </row>
    <row r="23" spans="2:10">
      <c r="B23" s="146" t="s">
        <v>615</v>
      </c>
    </row>
  </sheetData>
  <mergeCells count="5">
    <mergeCell ref="C2:E2"/>
    <mergeCell ref="F2:H2"/>
    <mergeCell ref="B2:B3"/>
    <mergeCell ref="J2:J3"/>
    <mergeCell ref="I2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5702-31E9-4B73-BF85-A5A6EE51D134}">
  <dimension ref="B2:G9"/>
  <sheetViews>
    <sheetView workbookViewId="0">
      <selection activeCell="B10" sqref="B10"/>
    </sheetView>
  </sheetViews>
  <sheetFormatPr defaultRowHeight="15"/>
  <cols>
    <col min="2" max="2" width="35.85546875" bestFit="1" customWidth="1"/>
    <col min="5" max="5" width="10.85546875" customWidth="1"/>
    <col min="6" max="6" width="12.85546875" customWidth="1"/>
    <col min="7" max="7" width="77.7109375" customWidth="1"/>
  </cols>
  <sheetData>
    <row r="2" spans="2:7">
      <c r="B2" s="44" t="s">
        <v>1399</v>
      </c>
    </row>
    <row r="3" spans="2:7">
      <c r="B3" s="372" t="s">
        <v>1378</v>
      </c>
      <c r="C3" s="372" t="s">
        <v>1379</v>
      </c>
      <c r="D3" s="372" t="s">
        <v>1380</v>
      </c>
      <c r="E3" s="372" t="s">
        <v>15</v>
      </c>
      <c r="F3" s="372" t="s">
        <v>1381</v>
      </c>
      <c r="G3" s="372" t="s">
        <v>1382</v>
      </c>
    </row>
    <row r="4" spans="2:7" ht="16.5">
      <c r="B4" s="373" t="s">
        <v>1087</v>
      </c>
      <c r="C4" s="35">
        <v>66</v>
      </c>
      <c r="D4" s="35">
        <v>5</v>
      </c>
      <c r="E4" s="35" t="s">
        <v>1387</v>
      </c>
      <c r="F4" s="35">
        <v>2.63E-2</v>
      </c>
      <c r="G4" s="374" t="s">
        <v>1383</v>
      </c>
    </row>
    <row r="5" spans="2:7">
      <c r="B5" s="367" t="s">
        <v>1089</v>
      </c>
      <c r="C5" s="120">
        <v>245</v>
      </c>
      <c r="D5" s="120">
        <v>8</v>
      </c>
      <c r="E5" s="120">
        <v>1.03E-4</v>
      </c>
      <c r="F5" s="120">
        <v>3.15E-2</v>
      </c>
      <c r="G5" s="368" t="s">
        <v>1388</v>
      </c>
    </row>
    <row r="6" spans="2:7">
      <c r="B6" s="367" t="s">
        <v>1091</v>
      </c>
      <c r="C6" s="120">
        <v>268</v>
      </c>
      <c r="D6" s="120">
        <v>8</v>
      </c>
      <c r="E6" s="120">
        <v>1.9100000000000001E-4</v>
      </c>
      <c r="F6" s="120">
        <v>3.8800000000000001E-2</v>
      </c>
      <c r="G6" s="368" t="s">
        <v>1384</v>
      </c>
    </row>
    <row r="7" spans="2:7" ht="42.75">
      <c r="B7" s="344" t="s">
        <v>1093</v>
      </c>
      <c r="C7" s="120">
        <v>1535</v>
      </c>
      <c r="D7" s="120">
        <v>21</v>
      </c>
      <c r="E7" s="120">
        <v>2.7300000000000002E-4</v>
      </c>
      <c r="F7" s="120">
        <v>4.1599999999999998E-2</v>
      </c>
      <c r="G7" s="369" t="s">
        <v>1385</v>
      </c>
    </row>
    <row r="8" spans="2:7" ht="28.5">
      <c r="B8" s="370" t="s">
        <v>1095</v>
      </c>
      <c r="C8" s="28">
        <v>1248</v>
      </c>
      <c r="D8" s="28">
        <v>18</v>
      </c>
      <c r="E8" s="28">
        <v>4.08E-4</v>
      </c>
      <c r="F8" s="28">
        <v>4.9000000000000002E-2</v>
      </c>
      <c r="G8" s="371" t="s">
        <v>1386</v>
      </c>
    </row>
    <row r="9" spans="2:7">
      <c r="B9" s="375" t="s">
        <v>1414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20DF-EAA0-4C84-8FE3-C99DA492C36A}">
  <sheetPr codeName="Sheet10"/>
  <dimension ref="B2:F8"/>
  <sheetViews>
    <sheetView tabSelected="1" workbookViewId="0">
      <selection activeCell="C19" sqref="C19"/>
    </sheetView>
  </sheetViews>
  <sheetFormatPr defaultRowHeight="15"/>
  <cols>
    <col min="2" max="2" width="57.85546875" customWidth="1"/>
    <col min="3" max="6" width="15.85546875" customWidth="1"/>
  </cols>
  <sheetData>
    <row r="2" spans="2:6">
      <c r="B2" s="44" t="s">
        <v>1418</v>
      </c>
    </row>
    <row r="3" spans="2:6">
      <c r="B3" s="184"/>
      <c r="C3" s="181" t="s">
        <v>765</v>
      </c>
      <c r="D3" s="181" t="s">
        <v>764</v>
      </c>
      <c r="E3" s="181" t="s">
        <v>763</v>
      </c>
      <c r="F3" s="181" t="s">
        <v>762</v>
      </c>
    </row>
    <row r="4" spans="2:6">
      <c r="B4" s="115" t="s">
        <v>761</v>
      </c>
      <c r="C4" s="25" t="s">
        <v>1416</v>
      </c>
      <c r="D4" s="25" t="s">
        <v>1416</v>
      </c>
      <c r="E4" s="25" t="s">
        <v>1415</v>
      </c>
      <c r="F4" s="25" t="s">
        <v>1416</v>
      </c>
    </row>
    <row r="5" spans="2:6">
      <c r="B5" s="115" t="s">
        <v>760</v>
      </c>
      <c r="C5" s="25" t="s">
        <v>1415</v>
      </c>
      <c r="D5" s="25" t="s">
        <v>1416</v>
      </c>
      <c r="E5" s="25" t="s">
        <v>1416</v>
      </c>
      <c r="F5" s="25" t="s">
        <v>1416</v>
      </c>
    </row>
    <row r="6" spans="2:6">
      <c r="B6" s="183" t="s">
        <v>759</v>
      </c>
      <c r="C6" s="25" t="s">
        <v>1415</v>
      </c>
      <c r="D6" s="25" t="s">
        <v>1415</v>
      </c>
      <c r="E6" s="25" t="s">
        <v>1416</v>
      </c>
      <c r="F6" s="25" t="s">
        <v>1415</v>
      </c>
    </row>
    <row r="7" spans="2:6">
      <c r="B7" s="182" t="s">
        <v>758</v>
      </c>
      <c r="C7" s="28" t="s">
        <v>1416</v>
      </c>
      <c r="D7" s="28" t="s">
        <v>1416</v>
      </c>
      <c r="E7" s="28" t="s">
        <v>1416</v>
      </c>
      <c r="F7" s="28" t="s">
        <v>1415</v>
      </c>
    </row>
    <row r="8" spans="2:6">
      <c r="B8" s="295" t="s">
        <v>1417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D90A-CDFD-4C09-AF10-FE33021E12AE}">
  <sheetPr codeName="Sheet17"/>
  <dimension ref="B2:P22"/>
  <sheetViews>
    <sheetView topLeftCell="A2" workbookViewId="0">
      <selection activeCell="B2" sqref="B2"/>
    </sheetView>
  </sheetViews>
  <sheetFormatPr defaultRowHeight="15"/>
  <cols>
    <col min="2" max="2" width="11.85546875" bestFit="1" customWidth="1"/>
    <col min="4" max="4" width="11.28515625" bestFit="1" customWidth="1"/>
    <col min="5" max="5" width="17.5703125" bestFit="1" customWidth="1"/>
    <col min="6" max="6" width="15.5703125" bestFit="1" customWidth="1"/>
    <col min="7" max="7" width="23.42578125" bestFit="1" customWidth="1"/>
    <col min="11" max="11" width="12.5703125" bestFit="1" customWidth="1"/>
    <col min="12" max="12" width="11.140625" bestFit="1" customWidth="1"/>
  </cols>
  <sheetData>
    <row r="2" spans="2:16" ht="15.75" thickBot="1">
      <c r="B2" s="203" t="s">
        <v>1400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2:16">
      <c r="B3" s="241" t="s">
        <v>829</v>
      </c>
      <c r="C3" s="241" t="s">
        <v>27</v>
      </c>
      <c r="D3" s="241" t="s">
        <v>528</v>
      </c>
      <c r="E3" s="241" t="s">
        <v>343</v>
      </c>
      <c r="F3" s="241" t="s">
        <v>24</v>
      </c>
      <c r="G3" s="241" t="s">
        <v>23</v>
      </c>
      <c r="H3" s="241" t="s">
        <v>830</v>
      </c>
      <c r="I3" s="241" t="s">
        <v>263</v>
      </c>
      <c r="J3" s="241" t="s">
        <v>22</v>
      </c>
      <c r="K3" s="241" t="s">
        <v>842</v>
      </c>
      <c r="L3" s="241" t="s">
        <v>841</v>
      </c>
      <c r="M3" s="241" t="s">
        <v>17</v>
      </c>
      <c r="N3" s="394" t="s">
        <v>16</v>
      </c>
      <c r="O3" s="394"/>
      <c r="P3" s="241" t="s">
        <v>15</v>
      </c>
    </row>
    <row r="4" spans="2:16">
      <c r="B4" s="391" t="s">
        <v>1367</v>
      </c>
      <c r="C4" s="233">
        <v>2</v>
      </c>
      <c r="D4" s="233">
        <v>191943742</v>
      </c>
      <c r="E4" s="233" t="s">
        <v>12</v>
      </c>
      <c r="F4" s="233" t="s">
        <v>6</v>
      </c>
      <c r="G4" s="237" t="s">
        <v>11</v>
      </c>
      <c r="H4" s="233" t="s">
        <v>1</v>
      </c>
      <c r="I4" s="233" t="s">
        <v>0</v>
      </c>
      <c r="J4" s="233" t="s">
        <v>0</v>
      </c>
      <c r="K4" s="238">
        <v>0.37889200000000001</v>
      </c>
      <c r="L4" s="238">
        <v>0.29879800000000001</v>
      </c>
      <c r="M4" s="239">
        <v>1.4901899999999999</v>
      </c>
      <c r="N4" s="239">
        <v>1.3309800000000001</v>
      </c>
      <c r="O4" s="239">
        <v>1.6684399999999999</v>
      </c>
      <c r="P4" s="240">
        <v>4.5286599999999998E-12</v>
      </c>
    </row>
    <row r="5" spans="2:16">
      <c r="B5" s="392"/>
      <c r="C5" s="233">
        <v>6</v>
      </c>
      <c r="D5" s="233">
        <v>32469276</v>
      </c>
      <c r="E5" s="233" t="s">
        <v>844</v>
      </c>
      <c r="F5" s="233" t="s">
        <v>13</v>
      </c>
      <c r="G5" s="237" t="s">
        <v>831</v>
      </c>
      <c r="H5" s="233" t="s">
        <v>7</v>
      </c>
      <c r="I5" s="233" t="s">
        <v>369</v>
      </c>
      <c r="J5" s="233" t="s">
        <v>369</v>
      </c>
      <c r="K5" s="238">
        <v>0.17543</v>
      </c>
      <c r="L5" s="238">
        <v>0.24540699999999999</v>
      </c>
      <c r="M5" s="239">
        <v>0.56491199999999997</v>
      </c>
      <c r="N5" s="239">
        <v>0.48063800000000001</v>
      </c>
      <c r="O5" s="239">
        <v>0.66396299999999997</v>
      </c>
      <c r="P5" s="240">
        <v>4.2601699999999996E-12</v>
      </c>
    </row>
    <row r="6" spans="2:16">
      <c r="B6" s="234"/>
      <c r="C6" s="233"/>
      <c r="D6" s="233"/>
      <c r="E6" s="233"/>
      <c r="F6" s="233"/>
      <c r="G6" s="237"/>
      <c r="H6" s="233"/>
      <c r="I6" s="233"/>
      <c r="J6" s="233"/>
      <c r="K6" s="238"/>
      <c r="L6" s="238"/>
      <c r="M6" s="239"/>
      <c r="N6" s="239"/>
      <c r="O6" s="239"/>
      <c r="P6" s="240"/>
    </row>
    <row r="7" spans="2:16">
      <c r="B7" s="234" t="s">
        <v>788</v>
      </c>
      <c r="C7" s="233">
        <v>6</v>
      </c>
      <c r="D7" s="233">
        <v>33046726</v>
      </c>
      <c r="E7" s="233" t="s">
        <v>843</v>
      </c>
      <c r="F7" s="233" t="s">
        <v>6</v>
      </c>
      <c r="G7" s="237" t="s">
        <v>832</v>
      </c>
      <c r="H7" s="233" t="s">
        <v>0</v>
      </c>
      <c r="I7" s="233" t="s">
        <v>1</v>
      </c>
      <c r="J7" s="233" t="s">
        <v>1</v>
      </c>
      <c r="K7" s="238">
        <v>0.37106800000000001</v>
      </c>
      <c r="L7" s="238">
        <v>0.17834800000000001</v>
      </c>
      <c r="M7" s="239">
        <v>2.66845</v>
      </c>
      <c r="N7" s="239">
        <v>2.3654099999999998</v>
      </c>
      <c r="O7" s="239">
        <v>3.0103200000000001</v>
      </c>
      <c r="P7" s="240">
        <v>2.5130700000000001E-57</v>
      </c>
    </row>
    <row r="8" spans="2:16">
      <c r="B8" s="234" t="s">
        <v>837</v>
      </c>
      <c r="C8" s="233"/>
      <c r="D8" s="233"/>
      <c r="E8" s="233"/>
      <c r="F8" s="233"/>
      <c r="G8" s="237"/>
      <c r="H8" s="233"/>
      <c r="I8" s="233"/>
      <c r="J8" s="233"/>
      <c r="K8" s="238"/>
      <c r="L8" s="238"/>
      <c r="M8" s="239"/>
      <c r="N8" s="239"/>
      <c r="O8" s="239"/>
      <c r="P8" s="240"/>
    </row>
    <row r="9" spans="2:16">
      <c r="C9" s="233"/>
      <c r="D9" s="233"/>
      <c r="E9" s="233"/>
      <c r="F9" s="233"/>
      <c r="G9" s="237"/>
      <c r="H9" s="233"/>
      <c r="I9" s="233"/>
      <c r="J9" s="233"/>
      <c r="K9" s="238"/>
      <c r="L9" s="238"/>
      <c r="M9" s="239"/>
      <c r="N9" s="239"/>
      <c r="O9" s="239"/>
      <c r="P9" s="240"/>
    </row>
    <row r="10" spans="2:16">
      <c r="B10" s="392" t="s">
        <v>838</v>
      </c>
      <c r="C10" s="233">
        <v>2</v>
      </c>
      <c r="D10" s="233">
        <v>191970120</v>
      </c>
      <c r="E10" s="233" t="s">
        <v>845</v>
      </c>
      <c r="F10" s="233" t="s">
        <v>6</v>
      </c>
      <c r="G10" s="237" t="s">
        <v>11</v>
      </c>
      <c r="H10" s="233" t="s">
        <v>1</v>
      </c>
      <c r="I10" s="233" t="s">
        <v>8</v>
      </c>
      <c r="J10" s="233" t="s">
        <v>1</v>
      </c>
      <c r="K10" s="238">
        <v>0.435944</v>
      </c>
      <c r="L10" s="238">
        <v>0.339364</v>
      </c>
      <c r="M10" s="239">
        <v>1.5386899999999999</v>
      </c>
      <c r="N10" s="239">
        <v>1.34379</v>
      </c>
      <c r="O10" s="239">
        <v>1.76187</v>
      </c>
      <c r="P10" s="240">
        <v>4.4898099999999999E-10</v>
      </c>
    </row>
    <row r="11" spans="2:16">
      <c r="B11" s="392"/>
      <c r="C11" s="233">
        <v>4</v>
      </c>
      <c r="D11" s="233">
        <v>138361382</v>
      </c>
      <c r="E11" s="233" t="s">
        <v>846</v>
      </c>
      <c r="F11" s="233" t="s">
        <v>13</v>
      </c>
      <c r="G11" s="237" t="s">
        <v>833</v>
      </c>
      <c r="H11" s="233" t="s">
        <v>1</v>
      </c>
      <c r="I11" s="233" t="s">
        <v>7</v>
      </c>
      <c r="J11" s="233" t="s">
        <v>7</v>
      </c>
      <c r="K11" s="238">
        <v>3.4715299999999998E-2</v>
      </c>
      <c r="L11" s="238">
        <v>1.49561E-2</v>
      </c>
      <c r="M11" s="239">
        <v>3.2328299999999999</v>
      </c>
      <c r="N11" s="239">
        <v>2.13571</v>
      </c>
      <c r="O11" s="239">
        <v>4.8935599999999999</v>
      </c>
      <c r="P11" s="240">
        <v>2.8989400000000001E-8</v>
      </c>
    </row>
    <row r="12" spans="2:16">
      <c r="B12" s="392"/>
      <c r="C12" s="233">
        <v>6</v>
      </c>
      <c r="D12" s="233">
        <v>32468879</v>
      </c>
      <c r="E12" s="233" t="s">
        <v>847</v>
      </c>
      <c r="F12" s="233" t="s">
        <v>13</v>
      </c>
      <c r="G12" s="237" t="s">
        <v>831</v>
      </c>
      <c r="H12" s="233" t="s">
        <v>1</v>
      </c>
      <c r="I12" s="233" t="s">
        <v>0</v>
      </c>
      <c r="J12" s="233" t="s">
        <v>0</v>
      </c>
      <c r="K12" s="238">
        <v>0.154617</v>
      </c>
      <c r="L12" s="238">
        <v>0.243672</v>
      </c>
      <c r="M12" s="239">
        <v>0.45070300000000002</v>
      </c>
      <c r="N12" s="239">
        <v>0.36056199999999999</v>
      </c>
      <c r="O12" s="239">
        <v>0.56337999999999999</v>
      </c>
      <c r="P12" s="240">
        <v>2.5617699999999999E-12</v>
      </c>
    </row>
    <row r="13" spans="2:16">
      <c r="B13" s="392"/>
      <c r="C13" s="233">
        <v>12</v>
      </c>
      <c r="D13" s="233">
        <v>68409380</v>
      </c>
      <c r="E13" s="233" t="s">
        <v>848</v>
      </c>
      <c r="F13" s="233" t="s">
        <v>32</v>
      </c>
      <c r="G13" s="237" t="s">
        <v>834</v>
      </c>
      <c r="H13" s="233" t="s">
        <v>1</v>
      </c>
      <c r="I13" s="233" t="s">
        <v>0</v>
      </c>
      <c r="J13" s="233" t="s">
        <v>0</v>
      </c>
      <c r="K13" s="238">
        <v>0.246448</v>
      </c>
      <c r="L13" s="238">
        <v>0.16961899999999999</v>
      </c>
      <c r="M13" s="239">
        <v>1.59354</v>
      </c>
      <c r="N13" s="239">
        <v>1.3554299999999999</v>
      </c>
      <c r="O13" s="239">
        <v>1.87348</v>
      </c>
      <c r="P13" s="240">
        <v>1.67167E-8</v>
      </c>
    </row>
    <row r="14" spans="2:16">
      <c r="B14" s="392"/>
      <c r="C14" s="233">
        <v>20</v>
      </c>
      <c r="D14" s="233">
        <v>62302259</v>
      </c>
      <c r="E14" s="233" t="s">
        <v>849</v>
      </c>
      <c r="F14" s="233" t="s">
        <v>32</v>
      </c>
      <c r="G14" s="237" t="s">
        <v>835</v>
      </c>
      <c r="H14" s="233" t="s">
        <v>1</v>
      </c>
      <c r="I14" s="233" t="s">
        <v>0</v>
      </c>
      <c r="J14" s="233" t="s">
        <v>0</v>
      </c>
      <c r="K14" s="238">
        <v>5.8607199999999998E-2</v>
      </c>
      <c r="L14" s="238">
        <v>3.3218900000000003E-2</v>
      </c>
      <c r="M14" s="239">
        <v>2.7989899999999999</v>
      </c>
      <c r="N14" s="239">
        <v>1.9463200000000001</v>
      </c>
      <c r="O14" s="239">
        <v>4.0252100000000004</v>
      </c>
      <c r="P14" s="240">
        <v>2.81637E-8</v>
      </c>
    </row>
    <row r="15" spans="2:16">
      <c r="B15" s="234"/>
      <c r="C15" s="233"/>
      <c r="D15" s="233"/>
      <c r="E15" s="233"/>
      <c r="F15" s="233"/>
      <c r="G15" s="237"/>
      <c r="H15" s="233"/>
      <c r="I15" s="233"/>
      <c r="J15" s="233"/>
      <c r="K15" s="238"/>
      <c r="L15" s="238"/>
      <c r="M15" s="239"/>
      <c r="N15" s="239"/>
      <c r="O15" s="239"/>
      <c r="P15" s="240"/>
    </row>
    <row r="16" spans="2:16">
      <c r="B16" s="234" t="s">
        <v>790</v>
      </c>
      <c r="C16" s="235">
        <v>6</v>
      </c>
      <c r="D16" s="235">
        <v>33046726</v>
      </c>
      <c r="E16" s="251" t="s">
        <v>843</v>
      </c>
      <c r="F16" s="235" t="s">
        <v>6</v>
      </c>
      <c r="G16" s="243" t="s">
        <v>832</v>
      </c>
      <c r="H16" s="235" t="s">
        <v>0</v>
      </c>
      <c r="I16" s="235" t="s">
        <v>1</v>
      </c>
      <c r="J16" s="235" t="s">
        <v>1</v>
      </c>
      <c r="K16" s="236">
        <v>0.446826</v>
      </c>
      <c r="L16" s="236">
        <v>0.17834800000000001</v>
      </c>
      <c r="M16" s="244">
        <v>3.6531600000000002</v>
      </c>
      <c r="N16" s="244">
        <v>3.2054299999999998</v>
      </c>
      <c r="O16" s="244">
        <v>4.16343</v>
      </c>
      <c r="P16" s="242">
        <v>5.0600300000000001E-84</v>
      </c>
    </row>
    <row r="17" spans="2:16">
      <c r="B17" s="234" t="s">
        <v>839</v>
      </c>
      <c r="C17" s="235"/>
      <c r="D17" s="235"/>
      <c r="E17" s="235"/>
      <c r="F17" s="235"/>
      <c r="G17" s="243"/>
      <c r="H17" s="235"/>
      <c r="I17" s="235"/>
      <c r="J17" s="235"/>
      <c r="K17" s="236"/>
      <c r="L17" s="236"/>
      <c r="M17" s="244"/>
      <c r="N17" s="244"/>
      <c r="O17" s="244"/>
      <c r="P17" s="242"/>
    </row>
    <row r="18" spans="2:16">
      <c r="C18" s="235"/>
      <c r="D18" s="235"/>
      <c r="E18" s="235"/>
      <c r="F18" s="235"/>
      <c r="G18" s="243"/>
      <c r="H18" s="235"/>
      <c r="I18" s="235"/>
      <c r="J18" s="235"/>
      <c r="K18" s="236"/>
      <c r="L18" s="236"/>
      <c r="M18" s="244"/>
      <c r="N18" s="244"/>
      <c r="O18" s="244"/>
      <c r="P18" s="242"/>
    </row>
    <row r="19" spans="2:16">
      <c r="B19" s="392" t="s">
        <v>840</v>
      </c>
      <c r="C19" s="235">
        <v>6</v>
      </c>
      <c r="D19" s="235">
        <v>33046726</v>
      </c>
      <c r="E19" s="251" t="s">
        <v>843</v>
      </c>
      <c r="F19" s="235" t="s">
        <v>6</v>
      </c>
      <c r="G19" s="243" t="s">
        <v>832</v>
      </c>
      <c r="H19" s="235" t="s">
        <v>0</v>
      </c>
      <c r="I19" s="235" t="s">
        <v>1</v>
      </c>
      <c r="J19" s="235" t="s">
        <v>1</v>
      </c>
      <c r="K19" s="236">
        <v>0.37187500000000001</v>
      </c>
      <c r="L19" s="236">
        <v>0.17834800000000001</v>
      </c>
      <c r="M19" s="235">
        <v>2.6786799999999999</v>
      </c>
      <c r="N19" s="235">
        <v>2.3859699999999999</v>
      </c>
      <c r="O19" s="235">
        <v>3.0072999999999999</v>
      </c>
      <c r="P19" s="242">
        <v>1.57981E-62</v>
      </c>
    </row>
    <row r="20" spans="2:16" ht="15.75" thickBot="1">
      <c r="B20" s="393"/>
      <c r="C20" s="247">
        <v>13</v>
      </c>
      <c r="D20" s="247">
        <v>36033152</v>
      </c>
      <c r="E20" s="247" t="s">
        <v>850</v>
      </c>
      <c r="F20" s="247" t="s">
        <v>6</v>
      </c>
      <c r="G20" s="245" t="s">
        <v>836</v>
      </c>
      <c r="H20" s="247" t="s">
        <v>1</v>
      </c>
      <c r="I20" s="247" t="s">
        <v>7</v>
      </c>
      <c r="J20" s="247" t="s">
        <v>7</v>
      </c>
      <c r="K20" s="246">
        <v>0.266876</v>
      </c>
      <c r="L20" s="246">
        <v>0.204788</v>
      </c>
      <c r="M20" s="247">
        <v>1.4771799999999999</v>
      </c>
      <c r="N20" s="247">
        <v>1.28518</v>
      </c>
      <c r="O20" s="249">
        <v>1.6978599999999999</v>
      </c>
      <c r="P20" s="248">
        <v>3.9792899999999999E-8</v>
      </c>
    </row>
    <row r="21" spans="2:16">
      <c r="B21" s="290" t="s">
        <v>1375</v>
      </c>
    </row>
    <row r="22" spans="2:16">
      <c r="B22" t="s">
        <v>864</v>
      </c>
    </row>
  </sheetData>
  <mergeCells count="4">
    <mergeCell ref="B4:B5"/>
    <mergeCell ref="B10:B14"/>
    <mergeCell ref="B19:B20"/>
    <mergeCell ref="N3:O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C6C7-F8A2-402B-8EEE-56BDF30BD227}">
  <sheetPr codeName="Sheet19"/>
  <dimension ref="C3:I12"/>
  <sheetViews>
    <sheetView workbookViewId="0">
      <selection activeCell="C3" sqref="C3"/>
    </sheetView>
  </sheetViews>
  <sheetFormatPr defaultRowHeight="15"/>
  <cols>
    <col min="3" max="3" width="15" customWidth="1"/>
    <col min="4" max="4" width="12.5703125" bestFit="1" customWidth="1"/>
    <col min="5" max="5" width="11.140625" bestFit="1" customWidth="1"/>
    <col min="9" max="9" width="11.28515625" bestFit="1" customWidth="1"/>
  </cols>
  <sheetData>
    <row r="3" spans="3:9" ht="15.75" thickBot="1">
      <c r="C3" s="263" t="s">
        <v>1401</v>
      </c>
      <c r="D3" s="259"/>
      <c r="E3" s="259"/>
      <c r="F3" s="259"/>
      <c r="G3" s="259"/>
      <c r="H3" s="259"/>
      <c r="I3" s="259"/>
    </row>
    <row r="4" spans="3:9">
      <c r="C4" s="257" t="s">
        <v>829</v>
      </c>
      <c r="D4" s="257" t="s">
        <v>842</v>
      </c>
      <c r="E4" s="257" t="s">
        <v>841</v>
      </c>
      <c r="F4" s="257" t="s">
        <v>17</v>
      </c>
      <c r="G4" s="394" t="s">
        <v>16</v>
      </c>
      <c r="H4" s="394"/>
      <c r="I4" s="257" t="s">
        <v>15</v>
      </c>
    </row>
    <row r="5" spans="3:9">
      <c r="C5" s="252" t="s">
        <v>786</v>
      </c>
      <c r="D5" s="253">
        <v>3.7999999999999999E-2</v>
      </c>
      <c r="E5" s="253">
        <v>2.4E-2</v>
      </c>
      <c r="F5" s="258">
        <v>2.0499999999999998</v>
      </c>
      <c r="G5" s="258">
        <v>1.66</v>
      </c>
      <c r="H5" s="258">
        <v>2.54</v>
      </c>
      <c r="I5" s="252">
        <v>4.8999999999999999E-11</v>
      </c>
    </row>
    <row r="6" spans="3:9">
      <c r="C6" s="251" t="s">
        <v>787</v>
      </c>
      <c r="D6" s="254">
        <v>3.8699699999999997E-2</v>
      </c>
      <c r="E6" s="254">
        <v>2.3762200000000001E-2</v>
      </c>
      <c r="F6" s="255">
        <v>2.0934699999999999</v>
      </c>
      <c r="G6" s="255">
        <v>1.53914</v>
      </c>
      <c r="H6" s="255">
        <v>2.8474400000000002</v>
      </c>
      <c r="I6" s="256">
        <v>2.5059500000000001E-6</v>
      </c>
    </row>
    <row r="7" spans="3:9">
      <c r="C7" s="251" t="s">
        <v>788</v>
      </c>
      <c r="D7" s="254">
        <v>3.7537399999999999E-2</v>
      </c>
      <c r="E7" s="254">
        <v>2.3762200000000001E-2</v>
      </c>
      <c r="F7" s="255">
        <v>1.98584</v>
      </c>
      <c r="G7" s="255">
        <v>1.4155800000000001</v>
      </c>
      <c r="H7" s="255">
        <v>2.7858200000000002</v>
      </c>
      <c r="I7" s="256">
        <v>7.1195100000000006E-5</v>
      </c>
    </row>
    <row r="8" spans="3:9">
      <c r="C8" s="251" t="s">
        <v>789</v>
      </c>
      <c r="D8" s="254">
        <v>3.3128199999999997E-2</v>
      </c>
      <c r="E8" s="254">
        <v>2.3762200000000001E-2</v>
      </c>
      <c r="F8" s="255">
        <v>1.7160299999999999</v>
      </c>
      <c r="G8" s="255">
        <v>1.12764</v>
      </c>
      <c r="H8" s="255">
        <v>2.6114199999999999</v>
      </c>
      <c r="I8" s="231">
        <v>1.17118E-2</v>
      </c>
    </row>
    <row r="9" spans="3:9">
      <c r="C9" s="251" t="s">
        <v>790</v>
      </c>
      <c r="D9" s="254">
        <v>3.9644800000000001E-2</v>
      </c>
      <c r="E9" s="254">
        <v>2.3762200000000001E-2</v>
      </c>
      <c r="F9" s="255">
        <v>2.1221399999999999</v>
      </c>
      <c r="G9" s="255">
        <v>1.4713099999999999</v>
      </c>
      <c r="H9" s="255">
        <v>3.06087</v>
      </c>
      <c r="I9" s="256">
        <v>5.66619E-5</v>
      </c>
    </row>
    <row r="10" spans="3:9" ht="15.75" thickBot="1">
      <c r="C10" s="261" t="s">
        <v>791</v>
      </c>
      <c r="D10" s="260">
        <v>3.8433500000000002E-2</v>
      </c>
      <c r="E10" s="260">
        <v>2.3762200000000001E-2</v>
      </c>
      <c r="F10" s="264">
        <v>2.0500799999999999</v>
      </c>
      <c r="G10" s="264">
        <v>1.4873499999999999</v>
      </c>
      <c r="H10" s="264">
        <v>2.8257099999999999</v>
      </c>
      <c r="I10" s="262">
        <v>1.1608E-5</v>
      </c>
    </row>
    <row r="11" spans="3:9">
      <c r="C11" s="363" t="s">
        <v>865</v>
      </c>
    </row>
    <row r="12" spans="3:9">
      <c r="C12" s="46" t="s">
        <v>864</v>
      </c>
    </row>
  </sheetData>
  <mergeCells count="1"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3B0A-A01F-4A43-AA86-56BFA29B313F}">
  <sheetPr codeName="Sheet11"/>
  <dimension ref="B1:H31"/>
  <sheetViews>
    <sheetView workbookViewId="0">
      <selection activeCell="B1" sqref="B1"/>
    </sheetView>
  </sheetViews>
  <sheetFormatPr defaultColWidth="9.140625" defaultRowHeight="14.25"/>
  <cols>
    <col min="1" max="1" width="6.85546875" style="2" customWidth="1"/>
    <col min="2" max="2" width="27.42578125" style="2" customWidth="1"/>
    <col min="3" max="4" width="9.42578125" style="2" customWidth="1"/>
    <col min="5" max="5" width="2.7109375" style="2" customWidth="1"/>
    <col min="6" max="6" width="27.42578125" style="2" customWidth="1"/>
    <col min="7" max="8" width="9.42578125" style="2" customWidth="1"/>
    <col min="9" max="16384" width="9.140625" style="2"/>
  </cols>
  <sheetData>
    <row r="1" spans="2:8" ht="15.75" thickBot="1">
      <c r="B1" s="44" t="s">
        <v>1402</v>
      </c>
    </row>
    <row r="2" spans="2:8" ht="15" customHeight="1" thickBot="1">
      <c r="B2" s="61" t="s">
        <v>185</v>
      </c>
      <c r="C2" s="61" t="s">
        <v>184</v>
      </c>
      <c r="D2" s="61" t="s">
        <v>183</v>
      </c>
      <c r="E2" s="61"/>
      <c r="F2" s="61" t="s">
        <v>185</v>
      </c>
      <c r="G2" s="61" t="s">
        <v>184</v>
      </c>
      <c r="H2" s="61" t="s">
        <v>183</v>
      </c>
    </row>
    <row r="3" spans="2:8" ht="15" customHeight="1">
      <c r="B3" s="60" t="s">
        <v>182</v>
      </c>
      <c r="C3" s="59">
        <v>0.57620000000000005</v>
      </c>
      <c r="D3" s="58">
        <v>2.7100000000000001E-5</v>
      </c>
      <c r="E3" s="57"/>
      <c r="F3" s="54" t="s">
        <v>179</v>
      </c>
      <c r="G3" s="53">
        <v>0.14000000000000001</v>
      </c>
      <c r="H3" s="52">
        <v>0.54359999999999997</v>
      </c>
    </row>
    <row r="4" spans="2:8" ht="15" customHeight="1">
      <c r="B4" s="54" t="s">
        <v>180</v>
      </c>
      <c r="C4" s="53">
        <v>0.503</v>
      </c>
      <c r="D4" s="52">
        <v>2E-3</v>
      </c>
      <c r="E4" s="55"/>
      <c r="F4" s="54" t="s">
        <v>177</v>
      </c>
      <c r="G4" s="53">
        <v>-0.13619999999999999</v>
      </c>
      <c r="H4" s="52">
        <v>0.55349999999999999</v>
      </c>
    </row>
    <row r="5" spans="2:8" ht="15" customHeight="1">
      <c r="B5" s="54" t="s">
        <v>178</v>
      </c>
      <c r="C5" s="53">
        <v>-0.8024</v>
      </c>
      <c r="D5" s="52">
        <v>9.1999999999999998E-3</v>
      </c>
      <c r="E5" s="55"/>
      <c r="F5" s="54" t="s">
        <v>175</v>
      </c>
      <c r="G5" s="53">
        <v>0.12720000000000001</v>
      </c>
      <c r="H5" s="52">
        <v>0.58799999999999997</v>
      </c>
    </row>
    <row r="6" spans="2:8" ht="15" customHeight="1">
      <c r="B6" s="54" t="s">
        <v>176</v>
      </c>
      <c r="C6" s="53">
        <v>0.50229999999999997</v>
      </c>
      <c r="D6" s="52">
        <v>3.6299999999999999E-2</v>
      </c>
      <c r="E6" s="55"/>
      <c r="F6" s="54" t="s">
        <v>173</v>
      </c>
      <c r="G6" s="53">
        <v>-6.8500000000000005E-2</v>
      </c>
      <c r="H6" s="52">
        <v>0.60409999999999997</v>
      </c>
    </row>
    <row r="7" spans="2:8" ht="15" customHeight="1">
      <c r="B7" s="54" t="s">
        <v>174</v>
      </c>
      <c r="C7" s="53">
        <v>-0.46529999999999999</v>
      </c>
      <c r="D7" s="52">
        <v>4.2900000000000001E-2</v>
      </c>
      <c r="E7" s="55"/>
      <c r="F7" s="54" t="s">
        <v>171</v>
      </c>
      <c r="G7" s="53">
        <v>-0.1079</v>
      </c>
      <c r="H7" s="52">
        <v>0.61199999999999999</v>
      </c>
    </row>
    <row r="8" spans="2:8" ht="15" customHeight="1">
      <c r="B8" s="54" t="s">
        <v>172</v>
      </c>
      <c r="C8" s="53">
        <v>-0.17979999999999999</v>
      </c>
      <c r="D8" s="52">
        <v>8.2100000000000006E-2</v>
      </c>
      <c r="E8" s="55"/>
      <c r="F8" s="54" t="s">
        <v>169</v>
      </c>
      <c r="G8" s="53">
        <v>-0.1108</v>
      </c>
      <c r="H8" s="52">
        <v>0.61629999999999996</v>
      </c>
    </row>
    <row r="9" spans="2:8" ht="15" customHeight="1">
      <c r="B9" s="54" t="s">
        <v>170</v>
      </c>
      <c r="C9" s="53">
        <v>0.57120000000000004</v>
      </c>
      <c r="D9" s="52">
        <v>0.1057</v>
      </c>
      <c r="E9" s="55"/>
      <c r="F9" s="54" t="s">
        <v>167</v>
      </c>
      <c r="G9" s="53">
        <v>0.156</v>
      </c>
      <c r="H9" s="52">
        <v>0.62690000000000001</v>
      </c>
    </row>
    <row r="10" spans="2:8" ht="15" customHeight="1">
      <c r="B10" s="54" t="s">
        <v>168</v>
      </c>
      <c r="C10" s="53">
        <v>0.64839999999999998</v>
      </c>
      <c r="D10" s="52">
        <v>0.13730000000000001</v>
      </c>
      <c r="E10" s="55"/>
      <c r="F10" s="54" t="s">
        <v>165</v>
      </c>
      <c r="G10" s="53">
        <v>0.10879999999999999</v>
      </c>
      <c r="H10" s="52">
        <v>0.63449999999999995</v>
      </c>
    </row>
    <row r="11" spans="2:8" ht="15" customHeight="1">
      <c r="B11" s="54" t="s">
        <v>166</v>
      </c>
      <c r="C11" s="53">
        <v>-0.2495</v>
      </c>
      <c r="D11" s="52">
        <v>0.1484</v>
      </c>
      <c r="E11" s="55"/>
      <c r="F11" s="54" t="s">
        <v>163</v>
      </c>
      <c r="G11" s="53">
        <v>0.1157</v>
      </c>
      <c r="H11" s="52">
        <v>0.64229999999999998</v>
      </c>
    </row>
    <row r="12" spans="2:8" ht="15" customHeight="1">
      <c r="B12" s="54" t="s">
        <v>164</v>
      </c>
      <c r="C12" s="53">
        <v>0.33289999999999997</v>
      </c>
      <c r="D12" s="52">
        <v>0.1739</v>
      </c>
      <c r="E12" s="55"/>
      <c r="F12" s="56" t="s">
        <v>161</v>
      </c>
      <c r="G12" s="53">
        <v>-0.25779999999999997</v>
      </c>
      <c r="H12" s="52">
        <v>0.67220000000000002</v>
      </c>
    </row>
    <row r="13" spans="2:8" ht="15" customHeight="1">
      <c r="B13" s="54" t="s">
        <v>162</v>
      </c>
      <c r="C13" s="53">
        <v>-0.1547</v>
      </c>
      <c r="D13" s="52">
        <v>0.29799999999999999</v>
      </c>
      <c r="E13" s="55"/>
      <c r="F13" s="56" t="s">
        <v>159</v>
      </c>
      <c r="G13" s="53">
        <v>-4.87E-2</v>
      </c>
      <c r="H13" s="52">
        <v>0.70840000000000003</v>
      </c>
    </row>
    <row r="14" spans="2:8" ht="15" customHeight="1">
      <c r="B14" s="54" t="s">
        <v>160</v>
      </c>
      <c r="C14" s="53">
        <v>0.2072</v>
      </c>
      <c r="D14" s="52">
        <v>0.32190000000000002</v>
      </c>
      <c r="E14" s="55"/>
      <c r="F14" s="54" t="s">
        <v>157</v>
      </c>
      <c r="G14" s="53">
        <v>0.11940000000000001</v>
      </c>
      <c r="H14" s="52">
        <v>0.72650000000000003</v>
      </c>
    </row>
    <row r="15" spans="2:8" ht="15" customHeight="1">
      <c r="B15" s="56" t="s">
        <v>158</v>
      </c>
      <c r="C15" s="53">
        <v>0.19570000000000001</v>
      </c>
      <c r="D15" s="52">
        <v>0.32519999999999999</v>
      </c>
      <c r="E15" s="55"/>
      <c r="F15" s="54" t="s">
        <v>155</v>
      </c>
      <c r="G15" s="53">
        <v>5.7099999999999998E-2</v>
      </c>
      <c r="H15" s="52">
        <v>0.7843</v>
      </c>
    </row>
    <row r="16" spans="2:8" ht="15" customHeight="1">
      <c r="B16" s="56" t="s">
        <v>156</v>
      </c>
      <c r="C16" s="53">
        <v>-0.27779999999999999</v>
      </c>
      <c r="D16" s="52">
        <v>0.3584</v>
      </c>
      <c r="E16" s="55"/>
      <c r="F16" s="54" t="s">
        <v>153</v>
      </c>
      <c r="G16" s="53">
        <v>2.93E-2</v>
      </c>
      <c r="H16" s="52">
        <v>0.84570000000000001</v>
      </c>
    </row>
    <row r="17" spans="2:8" ht="15" customHeight="1">
      <c r="B17" s="54" t="s">
        <v>154</v>
      </c>
      <c r="C17" s="53">
        <v>0.57540000000000002</v>
      </c>
      <c r="D17" s="52">
        <v>0.35909999999999997</v>
      </c>
      <c r="E17" s="55"/>
      <c r="F17" s="54" t="s">
        <v>151</v>
      </c>
      <c r="G17" s="53">
        <v>3.09E-2</v>
      </c>
      <c r="H17" s="52">
        <v>0.86460000000000004</v>
      </c>
    </row>
    <row r="18" spans="2:8" ht="15" customHeight="1">
      <c r="B18" s="56" t="s">
        <v>152</v>
      </c>
      <c r="C18" s="53">
        <v>-0.1236</v>
      </c>
      <c r="D18" s="52">
        <v>0.4017</v>
      </c>
      <c r="E18" s="55"/>
      <c r="F18" s="54" t="s">
        <v>149</v>
      </c>
      <c r="G18" s="53">
        <v>2.4500000000000001E-2</v>
      </c>
      <c r="H18" s="52">
        <v>0.88180000000000003</v>
      </c>
    </row>
    <row r="19" spans="2:8" ht="15" customHeight="1">
      <c r="B19" s="56" t="s">
        <v>150</v>
      </c>
      <c r="C19" s="53">
        <v>-0.28270000000000001</v>
      </c>
      <c r="D19" s="52">
        <v>0.42930000000000001</v>
      </c>
      <c r="E19" s="55"/>
      <c r="F19" s="54" t="s">
        <v>147</v>
      </c>
      <c r="G19" s="53">
        <v>-5.5300000000000002E-2</v>
      </c>
      <c r="H19" s="52">
        <v>0.90820000000000001</v>
      </c>
    </row>
    <row r="20" spans="2:8" ht="15" customHeight="1">
      <c r="B20" s="56" t="s">
        <v>148</v>
      </c>
      <c r="C20" s="53">
        <v>-0.10979999999999999</v>
      </c>
      <c r="D20" s="52">
        <v>0.4501</v>
      </c>
      <c r="E20" s="55"/>
      <c r="F20" s="54" t="s">
        <v>145</v>
      </c>
      <c r="G20" s="53">
        <v>2.47E-2</v>
      </c>
      <c r="H20" s="52">
        <v>0.92149999999999999</v>
      </c>
    </row>
    <row r="21" spans="2:8" ht="15" customHeight="1">
      <c r="B21" s="54" t="s">
        <v>146</v>
      </c>
      <c r="C21" s="53">
        <v>0.1704</v>
      </c>
      <c r="D21" s="52">
        <v>0.45379999999999998</v>
      </c>
      <c r="E21" s="55"/>
      <c r="F21" s="54" t="s">
        <v>144</v>
      </c>
      <c r="G21" s="53">
        <v>-1.1900000000000001E-2</v>
      </c>
      <c r="H21" s="52">
        <v>0.94020000000000004</v>
      </c>
    </row>
    <row r="22" spans="2:8" ht="15" customHeight="1">
      <c r="B22" s="121" t="s">
        <v>143</v>
      </c>
      <c r="C22" s="122">
        <v>-0.1041</v>
      </c>
      <c r="D22" s="123">
        <v>0.52370000000000005</v>
      </c>
      <c r="E22" s="55"/>
      <c r="F22" s="124" t="s">
        <v>142</v>
      </c>
      <c r="G22" s="122">
        <v>-1.6500000000000001E-2</v>
      </c>
      <c r="H22" s="123">
        <v>0.96499999999999997</v>
      </c>
    </row>
    <row r="23" spans="2:8" ht="15" customHeight="1" thickBot="1">
      <c r="B23" s="51" t="s">
        <v>181</v>
      </c>
      <c r="C23" s="49">
        <v>0.33760000000000001</v>
      </c>
      <c r="D23" s="48">
        <v>0.5323</v>
      </c>
      <c r="E23" s="50"/>
      <c r="F23" s="94"/>
      <c r="G23" s="94"/>
      <c r="H23" s="94"/>
    </row>
    <row r="24" spans="2:8" ht="15" customHeight="1">
      <c r="B24" s="45" t="s">
        <v>141</v>
      </c>
    </row>
    <row r="25" spans="2:8">
      <c r="B25" s="45" t="s">
        <v>525</v>
      </c>
    </row>
    <row r="26" spans="2:8">
      <c r="B26" s="47" t="s">
        <v>187</v>
      </c>
    </row>
    <row r="27" spans="2:8">
      <c r="B27" s="46" t="s">
        <v>140</v>
      </c>
    </row>
    <row r="28" spans="2:8">
      <c r="B28" s="45"/>
    </row>
    <row r="29" spans="2:8">
      <c r="B29" s="45"/>
    </row>
    <row r="30" spans="2:8">
      <c r="B30" s="45"/>
    </row>
    <row r="31" spans="2:8">
      <c r="B31" s="4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0DE5-AD31-4238-8E8F-94A844AF77E8}">
  <sheetPr codeName="Sheet12"/>
  <dimension ref="B2:G66"/>
  <sheetViews>
    <sheetView zoomScale="85" zoomScaleNormal="85" workbookViewId="0">
      <selection activeCell="B3" sqref="B3"/>
    </sheetView>
  </sheetViews>
  <sheetFormatPr defaultRowHeight="15"/>
  <cols>
    <col min="1" max="1" width="6.28515625" customWidth="1"/>
    <col min="2" max="2" width="20.28515625" customWidth="1"/>
    <col min="3" max="3" width="43.42578125" customWidth="1"/>
    <col min="4" max="4" width="14.85546875" customWidth="1"/>
    <col min="6" max="6" width="11.85546875" customWidth="1"/>
  </cols>
  <sheetData>
    <row r="2" spans="2:7" ht="14.45" customHeight="1" thickBot="1">
      <c r="B2" s="41" t="s">
        <v>1403</v>
      </c>
    </row>
    <row r="3" spans="2:7" s="70" customFormat="1" ht="14.45" customHeight="1" thickBot="1">
      <c r="B3" s="74" t="s">
        <v>322</v>
      </c>
      <c r="C3" s="74" t="s">
        <v>321</v>
      </c>
      <c r="D3" s="74" t="s">
        <v>320</v>
      </c>
      <c r="E3" s="73" t="s">
        <v>184</v>
      </c>
      <c r="F3" s="73" t="s">
        <v>319</v>
      </c>
      <c r="G3" s="72"/>
    </row>
    <row r="4" spans="2:7" ht="14.45" customHeight="1">
      <c r="B4" s="67" t="s">
        <v>318</v>
      </c>
      <c r="C4" s="68" t="s">
        <v>317</v>
      </c>
      <c r="D4" s="67" t="s">
        <v>316</v>
      </c>
      <c r="E4" s="66">
        <v>-2.0500000000000001E-2</v>
      </c>
      <c r="F4" s="66">
        <v>0.74539999999999995</v>
      </c>
      <c r="G4" s="65"/>
    </row>
    <row r="5" spans="2:7" ht="14.45" customHeight="1">
      <c r="B5" s="67"/>
      <c r="C5" s="68" t="s">
        <v>315</v>
      </c>
      <c r="D5" s="67" t="s">
        <v>314</v>
      </c>
      <c r="E5" s="69">
        <v>5.8999999999999999E-3</v>
      </c>
      <c r="F5" s="69">
        <v>0.93689999999999996</v>
      </c>
      <c r="G5" s="65"/>
    </row>
    <row r="6" spans="2:7" ht="14.45" customHeight="1">
      <c r="B6" s="67" t="s">
        <v>313</v>
      </c>
      <c r="C6" s="68" t="s">
        <v>312</v>
      </c>
      <c r="D6" s="67" t="s">
        <v>311</v>
      </c>
      <c r="E6" s="69">
        <v>-5.4899999999999997E-2</v>
      </c>
      <c r="F6" s="69">
        <v>0.64349999999999996</v>
      </c>
      <c r="G6" s="65"/>
    </row>
    <row r="7" spans="2:7" ht="14.45" customHeight="1">
      <c r="B7" s="67"/>
      <c r="C7" s="68" t="s">
        <v>310</v>
      </c>
      <c r="D7" s="67" t="s">
        <v>309</v>
      </c>
      <c r="E7" s="66">
        <v>1.7299999999999999E-2</v>
      </c>
      <c r="F7" s="66">
        <v>0.88619999999999999</v>
      </c>
      <c r="G7" s="65"/>
    </row>
    <row r="8" spans="2:7" ht="14.45" customHeight="1">
      <c r="B8" s="67"/>
      <c r="C8" s="68" t="s">
        <v>308</v>
      </c>
      <c r="D8" s="67" t="s">
        <v>307</v>
      </c>
      <c r="E8" s="66">
        <v>1.7899999999999999E-2</v>
      </c>
      <c r="F8" s="66">
        <v>0.90559999999999996</v>
      </c>
      <c r="G8" s="65"/>
    </row>
    <row r="9" spans="2:7" ht="14.45" customHeight="1">
      <c r="B9" s="67"/>
      <c r="C9" s="68" t="s">
        <v>306</v>
      </c>
      <c r="D9" s="67" t="s">
        <v>305</v>
      </c>
      <c r="E9" s="69">
        <v>-0.20130000000000001</v>
      </c>
      <c r="F9" s="69">
        <v>3.3700000000000001E-2</v>
      </c>
      <c r="G9" s="65"/>
    </row>
    <row r="10" spans="2:7" ht="14.45" customHeight="1">
      <c r="B10" s="67"/>
      <c r="C10" s="68" t="s">
        <v>304</v>
      </c>
      <c r="D10" s="67" t="s">
        <v>303</v>
      </c>
      <c r="E10" s="71">
        <v>-0.16059999999999999</v>
      </c>
      <c r="F10" s="71">
        <v>0.2205</v>
      </c>
      <c r="G10" s="65"/>
    </row>
    <row r="11" spans="2:7" ht="14.45" customHeight="1">
      <c r="B11" s="67"/>
      <c r="C11" s="68" t="s">
        <v>302</v>
      </c>
      <c r="D11" s="67" t="s">
        <v>301</v>
      </c>
      <c r="E11" s="69">
        <v>9.2200000000000004E-2</v>
      </c>
      <c r="F11" s="69">
        <v>0.5343</v>
      </c>
      <c r="G11" s="65"/>
    </row>
    <row r="12" spans="2:7" ht="14.45" customHeight="1">
      <c r="B12" s="67" t="s">
        <v>300</v>
      </c>
      <c r="C12" s="68" t="s">
        <v>299</v>
      </c>
      <c r="D12" s="67" t="s">
        <v>298</v>
      </c>
      <c r="E12" s="66">
        <v>-2.4E-2</v>
      </c>
      <c r="F12" s="66">
        <v>0.81989999999999996</v>
      </c>
      <c r="G12" s="65"/>
    </row>
    <row r="13" spans="2:7" ht="14.45" customHeight="1">
      <c r="B13" s="67"/>
      <c r="C13" s="68" t="s">
        <v>297</v>
      </c>
      <c r="D13" s="67" t="s">
        <v>296</v>
      </c>
      <c r="E13" s="66">
        <v>-9.3100000000000002E-2</v>
      </c>
      <c r="F13" s="66">
        <v>0.42149999999999999</v>
      </c>
      <c r="G13" s="65"/>
    </row>
    <row r="14" spans="2:7" ht="14.45" customHeight="1">
      <c r="B14" s="67"/>
      <c r="C14" s="68" t="s">
        <v>295</v>
      </c>
      <c r="D14" s="67" t="s">
        <v>294</v>
      </c>
      <c r="E14" s="69">
        <v>5.9700000000000003E-2</v>
      </c>
      <c r="F14" s="69">
        <v>0.60099999999999998</v>
      </c>
      <c r="G14" s="65"/>
    </row>
    <row r="15" spans="2:7" ht="14.45" customHeight="1">
      <c r="B15" s="67"/>
      <c r="C15" s="68" t="s">
        <v>293</v>
      </c>
      <c r="D15" s="67" t="s">
        <v>292</v>
      </c>
      <c r="E15" s="66">
        <v>-3.5400000000000001E-2</v>
      </c>
      <c r="F15" s="66">
        <v>0.76439999999999997</v>
      </c>
      <c r="G15" s="65"/>
    </row>
    <row r="16" spans="2:7" ht="14.45" customHeight="1">
      <c r="B16" s="67" t="s">
        <v>291</v>
      </c>
      <c r="C16" s="68" t="s">
        <v>290</v>
      </c>
      <c r="D16" s="67" t="s">
        <v>289</v>
      </c>
      <c r="E16" s="69">
        <v>0.24690000000000001</v>
      </c>
      <c r="F16" s="69">
        <v>2.1999999999999999E-2</v>
      </c>
      <c r="G16" s="65"/>
    </row>
    <row r="17" spans="2:7" ht="14.45" customHeight="1">
      <c r="B17" s="67"/>
      <c r="C17" s="68" t="s">
        <v>288</v>
      </c>
      <c r="D17" s="67" t="s">
        <v>287</v>
      </c>
      <c r="E17" s="66">
        <v>0.1017</v>
      </c>
      <c r="F17" s="66">
        <v>0.35499999999999998</v>
      </c>
      <c r="G17" s="65"/>
    </row>
    <row r="18" spans="2:7" ht="14.45" customHeight="1">
      <c r="B18" s="67"/>
      <c r="C18" s="68" t="s">
        <v>286</v>
      </c>
      <c r="D18" s="67" t="s">
        <v>285</v>
      </c>
      <c r="E18" s="66">
        <v>-6.4000000000000001E-2</v>
      </c>
      <c r="F18" s="66">
        <v>0.55410000000000004</v>
      </c>
      <c r="G18" s="65"/>
    </row>
    <row r="19" spans="2:7" ht="14.45" customHeight="1">
      <c r="B19" s="67"/>
      <c r="C19" s="68" t="s">
        <v>284</v>
      </c>
      <c r="D19" s="67" t="s">
        <v>283</v>
      </c>
      <c r="E19" s="69">
        <v>-0.1246</v>
      </c>
      <c r="F19" s="69">
        <v>0.15859999999999999</v>
      </c>
      <c r="G19" s="65"/>
    </row>
    <row r="20" spans="2:7" ht="14.45" customHeight="1">
      <c r="B20" s="67" t="s">
        <v>282</v>
      </c>
      <c r="C20" s="68" t="s">
        <v>281</v>
      </c>
      <c r="D20" s="67" t="s">
        <v>280</v>
      </c>
      <c r="E20" s="66">
        <v>2.1899999999999999E-2</v>
      </c>
      <c r="F20" s="66">
        <v>0.85519999999999996</v>
      </c>
      <c r="G20" s="65"/>
    </row>
    <row r="21" spans="2:7" ht="14.45" customHeight="1">
      <c r="B21" s="67"/>
      <c r="C21" s="68" t="s">
        <v>279</v>
      </c>
      <c r="D21" s="67" t="s">
        <v>278</v>
      </c>
      <c r="E21" s="66">
        <v>-7.7899999999999997E-2</v>
      </c>
      <c r="F21" s="66">
        <v>0.46289999999999998</v>
      </c>
      <c r="G21" s="65"/>
    </row>
    <row r="22" spans="2:7" ht="14.45" customHeight="1">
      <c r="B22" s="67"/>
      <c r="C22" s="68" t="s">
        <v>277</v>
      </c>
      <c r="D22" s="67" t="s">
        <v>276</v>
      </c>
      <c r="E22" s="66">
        <v>3.15E-2</v>
      </c>
      <c r="F22" s="66">
        <v>0.79510000000000003</v>
      </c>
      <c r="G22" s="65"/>
    </row>
    <row r="23" spans="2:7" ht="14.45" customHeight="1">
      <c r="B23" s="67"/>
      <c r="C23" s="68" t="s">
        <v>275</v>
      </c>
      <c r="D23" s="67" t="s">
        <v>274</v>
      </c>
      <c r="E23" s="66">
        <v>-5.21E-2</v>
      </c>
      <c r="F23" s="66">
        <v>0.76170000000000004</v>
      </c>
      <c r="G23" s="65"/>
    </row>
    <row r="24" spans="2:7" ht="14.45" customHeight="1">
      <c r="B24" s="67"/>
      <c r="C24" s="68" t="s">
        <v>273</v>
      </c>
      <c r="D24" s="67" t="s">
        <v>272</v>
      </c>
      <c r="E24" s="69">
        <v>-8.6400000000000005E-2</v>
      </c>
      <c r="F24" s="69">
        <v>0.60960000000000003</v>
      </c>
      <c r="G24" s="65"/>
    </row>
    <row r="25" spans="2:7" ht="14.45" customHeight="1">
      <c r="B25" s="67" t="s">
        <v>271</v>
      </c>
      <c r="C25" s="68" t="s">
        <v>270</v>
      </c>
      <c r="D25" s="67" t="s">
        <v>269</v>
      </c>
      <c r="E25" s="66">
        <v>5.1999999999999998E-3</v>
      </c>
      <c r="F25" s="66">
        <v>0.96679999999999999</v>
      </c>
      <c r="G25" s="65"/>
    </row>
    <row r="26" spans="2:7" ht="14.45" customHeight="1">
      <c r="B26" s="67"/>
      <c r="C26" s="68" t="s">
        <v>268</v>
      </c>
      <c r="D26" s="67" t="s">
        <v>267</v>
      </c>
      <c r="E26" s="69">
        <v>0.46650000000000003</v>
      </c>
      <c r="F26" s="69">
        <v>5.4600000000000003E-2</v>
      </c>
      <c r="G26" s="65"/>
    </row>
    <row r="27" spans="2:7" ht="14.45" customHeight="1">
      <c r="B27" s="67"/>
      <c r="C27" s="68" t="s">
        <v>266</v>
      </c>
      <c r="D27" s="67" t="s">
        <v>265</v>
      </c>
      <c r="E27" s="66">
        <v>0.1283</v>
      </c>
      <c r="F27" s="66">
        <v>0.222</v>
      </c>
      <c r="G27" s="65"/>
    </row>
    <row r="28" spans="2:7" ht="14.45" customHeight="1">
      <c r="B28" s="67"/>
      <c r="C28" s="68" t="s">
        <v>264</v>
      </c>
      <c r="D28" s="67" t="s">
        <v>263</v>
      </c>
      <c r="E28" s="66">
        <v>-3.6799999999999999E-2</v>
      </c>
      <c r="F28" s="66">
        <v>0.7581</v>
      </c>
      <c r="G28" s="65"/>
    </row>
    <row r="29" spans="2:7" ht="14.45" customHeight="1">
      <c r="B29" s="67"/>
      <c r="C29" s="68" t="s">
        <v>262</v>
      </c>
      <c r="D29" s="67" t="s">
        <v>261</v>
      </c>
      <c r="E29" s="69">
        <v>5.6599999999999998E-2</v>
      </c>
      <c r="F29" s="69">
        <v>0.59109999999999996</v>
      </c>
      <c r="G29" s="65"/>
    </row>
    <row r="30" spans="2:7" ht="14.45" customHeight="1">
      <c r="B30" s="67"/>
      <c r="C30" s="68" t="s">
        <v>260</v>
      </c>
      <c r="D30" s="67" t="s">
        <v>259</v>
      </c>
      <c r="E30" s="66">
        <v>-0.1419</v>
      </c>
      <c r="F30" s="66">
        <v>0.24049999999999999</v>
      </c>
      <c r="G30" s="65"/>
    </row>
    <row r="31" spans="2:7" ht="14.45" customHeight="1">
      <c r="B31" s="67" t="s">
        <v>258</v>
      </c>
      <c r="C31" s="68" t="s">
        <v>257</v>
      </c>
      <c r="D31" s="67" t="s">
        <v>256</v>
      </c>
      <c r="E31" s="66">
        <v>0.54820000000000002</v>
      </c>
      <c r="F31" s="66">
        <v>5.5999999999999999E-3</v>
      </c>
      <c r="G31" s="65"/>
    </row>
    <row r="32" spans="2:7" ht="14.45" customHeight="1">
      <c r="B32" s="67"/>
      <c r="C32" s="68" t="s">
        <v>255</v>
      </c>
      <c r="D32" s="67" t="s">
        <v>254</v>
      </c>
      <c r="E32" s="66">
        <v>0.2288</v>
      </c>
      <c r="F32" s="66">
        <v>0.23130000000000001</v>
      </c>
      <c r="G32" s="65"/>
    </row>
    <row r="33" spans="2:7" ht="14.45" customHeight="1">
      <c r="B33" s="67"/>
      <c r="C33" s="68" t="s">
        <v>253</v>
      </c>
      <c r="D33" s="67" t="s">
        <v>252</v>
      </c>
      <c r="E33" s="66">
        <v>0.1825</v>
      </c>
      <c r="F33" s="66">
        <v>0.54210000000000003</v>
      </c>
      <c r="G33" s="65"/>
    </row>
    <row r="34" spans="2:7" ht="14.45" customHeight="1">
      <c r="B34" s="67"/>
      <c r="C34" s="68" t="s">
        <v>251</v>
      </c>
      <c r="D34" s="67" t="s">
        <v>250</v>
      </c>
      <c r="E34" s="69">
        <v>0.1507</v>
      </c>
      <c r="F34" s="69">
        <v>0.1358</v>
      </c>
      <c r="G34" s="65"/>
    </row>
    <row r="35" spans="2:7" ht="14.45" customHeight="1">
      <c r="B35" s="67"/>
      <c r="C35" s="68" t="s">
        <v>249</v>
      </c>
      <c r="D35" s="67" t="s">
        <v>248</v>
      </c>
      <c r="E35" s="66">
        <v>9.2799999999999994E-2</v>
      </c>
      <c r="F35" s="66">
        <v>0.48680000000000001</v>
      </c>
      <c r="G35" s="65"/>
    </row>
    <row r="36" spans="2:7" ht="14.45" customHeight="1">
      <c r="B36" s="67"/>
      <c r="C36" s="68" t="s">
        <v>247</v>
      </c>
      <c r="D36" s="67" t="s">
        <v>246</v>
      </c>
      <c r="E36" s="66">
        <v>-0.13469999999999999</v>
      </c>
      <c r="F36" s="66">
        <v>0.54059999999999997</v>
      </c>
      <c r="G36" s="65"/>
    </row>
    <row r="37" spans="2:7" ht="14.45" customHeight="1">
      <c r="B37" s="67" t="s">
        <v>245</v>
      </c>
      <c r="C37" s="68" t="s">
        <v>244</v>
      </c>
      <c r="D37" s="67" t="s">
        <v>243</v>
      </c>
      <c r="E37" s="66">
        <v>-7.0400000000000004E-2</v>
      </c>
      <c r="F37" s="66">
        <v>0.46879999999999999</v>
      </c>
      <c r="G37" s="65"/>
    </row>
    <row r="38" spans="2:7" ht="14.45" customHeight="1">
      <c r="B38" s="67"/>
      <c r="C38" s="68" t="s">
        <v>242</v>
      </c>
      <c r="D38" s="67" t="s">
        <v>241</v>
      </c>
      <c r="E38" s="66">
        <v>4.5999999999999999E-3</v>
      </c>
      <c r="F38" s="66">
        <v>0.96479999999999999</v>
      </c>
      <c r="G38" s="65"/>
    </row>
    <row r="39" spans="2:7" ht="14.45" customHeight="1">
      <c r="B39" s="67"/>
      <c r="C39" s="68" t="s">
        <v>240</v>
      </c>
      <c r="D39" s="67" t="s">
        <v>239</v>
      </c>
      <c r="E39" s="66">
        <v>4.4299999999999999E-2</v>
      </c>
      <c r="F39" s="66">
        <v>0.71279999999999999</v>
      </c>
      <c r="G39" s="65"/>
    </row>
    <row r="40" spans="2:7" ht="14.45" customHeight="1">
      <c r="B40" s="67"/>
      <c r="C40" s="68" t="s">
        <v>238</v>
      </c>
      <c r="D40" s="67" t="s">
        <v>237</v>
      </c>
      <c r="E40" s="66">
        <v>1.8200000000000001E-2</v>
      </c>
      <c r="F40" s="66">
        <v>0.88980000000000004</v>
      </c>
      <c r="G40" s="65"/>
    </row>
    <row r="41" spans="2:7" ht="14.45" customHeight="1">
      <c r="B41" s="67"/>
      <c r="C41" s="68" t="s">
        <v>236</v>
      </c>
      <c r="D41" s="67" t="s">
        <v>235</v>
      </c>
      <c r="E41" s="66">
        <v>2.8400000000000002E-2</v>
      </c>
      <c r="F41" s="66">
        <v>0.83109999999999995</v>
      </c>
      <c r="G41" s="65"/>
    </row>
    <row r="42" spans="2:7" ht="14.45" customHeight="1">
      <c r="B42" s="67"/>
      <c r="C42" s="68" t="s">
        <v>234</v>
      </c>
      <c r="D42" s="67" t="s">
        <v>233</v>
      </c>
      <c r="E42" s="66">
        <v>-9.8500000000000004E-2</v>
      </c>
      <c r="F42" s="66">
        <v>0.50229999999999997</v>
      </c>
      <c r="G42" s="65"/>
    </row>
    <row r="43" spans="2:7" ht="14.45" customHeight="1">
      <c r="B43" s="67"/>
      <c r="C43" s="68" t="s">
        <v>232</v>
      </c>
      <c r="D43" s="67" t="s">
        <v>231</v>
      </c>
      <c r="E43" s="66">
        <v>-5.7000000000000002E-3</v>
      </c>
      <c r="F43" s="66">
        <v>0.95430000000000004</v>
      </c>
      <c r="G43" s="65"/>
    </row>
    <row r="44" spans="2:7" ht="14.45" customHeight="1">
      <c r="B44" s="67"/>
      <c r="C44" s="68" t="s">
        <v>230</v>
      </c>
      <c r="D44" s="67" t="s">
        <v>229</v>
      </c>
      <c r="E44" s="66">
        <v>2.8799999999999999E-2</v>
      </c>
      <c r="F44" s="66">
        <v>0.79200000000000004</v>
      </c>
      <c r="G44" s="65"/>
    </row>
    <row r="45" spans="2:7" ht="14.45" customHeight="1">
      <c r="B45" s="67"/>
      <c r="C45" s="68" t="s">
        <v>228</v>
      </c>
      <c r="D45" s="67" t="s">
        <v>227</v>
      </c>
      <c r="E45" s="69">
        <v>5.7799999999999997E-2</v>
      </c>
      <c r="F45" s="69">
        <v>0.58919999999999995</v>
      </c>
      <c r="G45" s="65"/>
    </row>
    <row r="46" spans="2:7" ht="14.45" customHeight="1">
      <c r="B46" s="67"/>
      <c r="C46" s="68" t="s">
        <v>226</v>
      </c>
      <c r="D46" s="67" t="s">
        <v>225</v>
      </c>
      <c r="E46" s="66">
        <v>8.5099999999999995E-2</v>
      </c>
      <c r="F46" s="66">
        <v>0.40039999999999998</v>
      </c>
      <c r="G46" s="65"/>
    </row>
    <row r="47" spans="2:7" ht="14.45" customHeight="1">
      <c r="B47" s="67"/>
      <c r="C47" s="68" t="s">
        <v>224</v>
      </c>
      <c r="D47" s="67" t="s">
        <v>223</v>
      </c>
      <c r="E47" s="66">
        <v>3.2000000000000001E-2</v>
      </c>
      <c r="F47" s="66">
        <v>0.76619999999999999</v>
      </c>
      <c r="G47" s="65"/>
    </row>
    <row r="48" spans="2:7" ht="14.45" customHeight="1">
      <c r="B48" s="67"/>
      <c r="C48" s="68" t="s">
        <v>222</v>
      </c>
      <c r="D48" s="67" t="s">
        <v>221</v>
      </c>
      <c r="E48" s="66">
        <v>-0.17649999999999999</v>
      </c>
      <c r="F48" s="66">
        <v>0.1807</v>
      </c>
      <c r="G48" s="65"/>
    </row>
    <row r="49" spans="2:7" ht="14.45" customHeight="1">
      <c r="B49" s="67"/>
      <c r="C49" s="68" t="s">
        <v>220</v>
      </c>
      <c r="D49" s="67" t="s">
        <v>219</v>
      </c>
      <c r="E49" s="66">
        <v>-3.2800000000000003E-2</v>
      </c>
      <c r="F49" s="66">
        <v>0.74909999999999999</v>
      </c>
      <c r="G49" s="65"/>
    </row>
    <row r="50" spans="2:7" ht="14.45" customHeight="1">
      <c r="B50" s="67" t="s">
        <v>218</v>
      </c>
      <c r="C50" s="68" t="s">
        <v>217</v>
      </c>
      <c r="D50" s="67" t="s">
        <v>216</v>
      </c>
      <c r="E50" s="69">
        <v>-0.17150000000000001</v>
      </c>
      <c r="F50" s="69">
        <v>0.10929999999999999</v>
      </c>
      <c r="G50" s="65"/>
    </row>
    <row r="51" spans="2:7" ht="14.45" customHeight="1">
      <c r="B51" s="67"/>
      <c r="C51" s="68" t="s">
        <v>215</v>
      </c>
      <c r="D51" s="67" t="s">
        <v>214</v>
      </c>
      <c r="E51" s="66">
        <v>-8.5900000000000004E-2</v>
      </c>
      <c r="F51" s="66">
        <v>0.46970000000000001</v>
      </c>
      <c r="G51" s="65"/>
    </row>
    <row r="52" spans="2:7" ht="14.45" customHeight="1">
      <c r="B52" s="67"/>
      <c r="C52" s="68" t="s">
        <v>213</v>
      </c>
      <c r="D52" s="67" t="s">
        <v>212</v>
      </c>
      <c r="E52" s="66">
        <v>-0.12740000000000001</v>
      </c>
      <c r="F52" s="66">
        <v>0.25669999999999998</v>
      </c>
      <c r="G52" s="70"/>
    </row>
    <row r="53" spans="2:7" ht="14.45" customHeight="1">
      <c r="B53" s="67"/>
      <c r="C53" s="68" t="s">
        <v>211</v>
      </c>
      <c r="D53" s="67" t="s">
        <v>210</v>
      </c>
      <c r="E53" s="69">
        <v>-0.1968</v>
      </c>
      <c r="F53" s="69">
        <v>7.7299999999999994E-2</v>
      </c>
      <c r="G53" s="65"/>
    </row>
    <row r="54" spans="2:7" ht="14.45" customHeight="1">
      <c r="B54" s="67" t="s">
        <v>209</v>
      </c>
      <c r="C54" s="68" t="s">
        <v>208</v>
      </c>
      <c r="D54" s="67" t="s">
        <v>207</v>
      </c>
      <c r="E54" s="66">
        <v>-0.27350000000000002</v>
      </c>
      <c r="F54" s="66">
        <v>0.26910000000000001</v>
      </c>
      <c r="G54" s="65"/>
    </row>
    <row r="55" spans="2:7" ht="14.45" customHeight="1">
      <c r="B55" s="67"/>
      <c r="C55" s="68" t="s">
        <v>206</v>
      </c>
      <c r="D55" s="67" t="s">
        <v>205</v>
      </c>
      <c r="E55" s="66">
        <v>7.1999999999999995E-2</v>
      </c>
      <c r="F55" s="66">
        <v>0.67030000000000001</v>
      </c>
      <c r="G55" s="65"/>
    </row>
    <row r="56" spans="2:7" ht="14.45" customHeight="1">
      <c r="B56" s="68"/>
      <c r="C56" s="68" t="s">
        <v>204</v>
      </c>
      <c r="D56" s="67" t="s">
        <v>203</v>
      </c>
      <c r="E56" s="66">
        <v>0.1736</v>
      </c>
      <c r="F56" s="66">
        <v>0.28820000000000001</v>
      </c>
      <c r="G56" s="65"/>
    </row>
    <row r="57" spans="2:7" ht="14.45" customHeight="1">
      <c r="B57" s="68"/>
      <c r="C57" s="68" t="s">
        <v>202</v>
      </c>
      <c r="D57" s="67" t="s">
        <v>201</v>
      </c>
      <c r="E57" s="66">
        <v>0.13639999999999999</v>
      </c>
      <c r="F57" s="66">
        <v>0.36249999999999999</v>
      </c>
      <c r="G57" s="65"/>
    </row>
    <row r="58" spans="2:7" ht="14.45" customHeight="1">
      <c r="B58" s="68"/>
      <c r="C58" s="68" t="s">
        <v>200</v>
      </c>
      <c r="D58" s="67" t="s">
        <v>199</v>
      </c>
      <c r="E58" s="69">
        <v>9.4100000000000003E-2</v>
      </c>
      <c r="F58" s="69">
        <v>0.57169999999999999</v>
      </c>
      <c r="G58" s="65"/>
    </row>
    <row r="59" spans="2:7" ht="14.45" customHeight="1">
      <c r="B59" s="68"/>
      <c r="C59" s="68" t="s">
        <v>198</v>
      </c>
      <c r="D59" s="67" t="s">
        <v>197</v>
      </c>
      <c r="E59" s="69">
        <v>0.1074</v>
      </c>
      <c r="F59" s="69">
        <v>0.56079999999999997</v>
      </c>
      <c r="G59" s="65"/>
    </row>
    <row r="60" spans="2:7" ht="14.45" customHeight="1">
      <c r="B60" s="68"/>
      <c r="C60" s="68" t="s">
        <v>196</v>
      </c>
      <c r="D60" s="67" t="s">
        <v>195</v>
      </c>
      <c r="E60" s="66">
        <v>-0.14729999999999999</v>
      </c>
      <c r="F60" s="66">
        <v>0.42249999999999999</v>
      </c>
      <c r="G60" s="65"/>
    </row>
    <row r="61" spans="2:7" ht="14.45" customHeight="1">
      <c r="B61" s="68"/>
      <c r="C61" s="68" t="s">
        <v>194</v>
      </c>
      <c r="D61" s="67" t="s">
        <v>193</v>
      </c>
      <c r="E61" s="66">
        <v>-4.2799999999999998E-2</v>
      </c>
      <c r="F61" s="66">
        <v>0.82289999999999996</v>
      </c>
      <c r="G61" s="65"/>
    </row>
    <row r="62" spans="2:7" ht="14.45" customHeight="1">
      <c r="B62" s="68"/>
      <c r="C62" s="68" t="s">
        <v>192</v>
      </c>
      <c r="D62" s="67" t="s">
        <v>191</v>
      </c>
      <c r="E62" s="66">
        <v>-0.2316</v>
      </c>
      <c r="F62" s="66">
        <v>0.2213</v>
      </c>
      <c r="G62" s="65"/>
    </row>
    <row r="63" spans="2:7" ht="14.45" customHeight="1" thickBot="1">
      <c r="B63" s="64"/>
      <c r="C63" s="64" t="s">
        <v>190</v>
      </c>
      <c r="D63" s="63" t="s">
        <v>189</v>
      </c>
      <c r="E63" s="62" t="s">
        <v>188</v>
      </c>
      <c r="F63" s="62" t="s">
        <v>188</v>
      </c>
    </row>
    <row r="64" spans="2:7" ht="14.45" customHeight="1">
      <c r="B64" s="364" t="s">
        <v>187</v>
      </c>
    </row>
    <row r="65" spans="2:2" ht="14.45" customHeight="1">
      <c r="B65" s="56" t="s">
        <v>186</v>
      </c>
    </row>
    <row r="66" spans="2:2" ht="14.45" customHeight="1">
      <c r="B66" s="2" t="s">
        <v>884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7EAD-A089-4BDD-8A46-9FFAAB0204B1}">
  <sheetPr codeName="Sheet13"/>
  <dimension ref="B2:K27"/>
  <sheetViews>
    <sheetView workbookViewId="0">
      <selection activeCell="B3" sqref="B3"/>
    </sheetView>
  </sheetViews>
  <sheetFormatPr defaultRowHeight="15"/>
  <cols>
    <col min="2" max="2" width="18.42578125" customWidth="1"/>
    <col min="3" max="3" width="14.42578125" customWidth="1"/>
    <col min="4" max="4" width="11.85546875" customWidth="1"/>
    <col min="5" max="5" width="17.85546875" customWidth="1"/>
    <col min="6" max="6" width="13" customWidth="1"/>
    <col min="7" max="7" width="6.85546875" customWidth="1"/>
    <col min="8" max="8" width="16.7109375" customWidth="1"/>
    <col min="9" max="9" width="15" customWidth="1"/>
    <col min="10" max="10" width="11.7109375" customWidth="1"/>
    <col min="11" max="11" width="20.7109375" customWidth="1"/>
  </cols>
  <sheetData>
    <row r="2" spans="2:11" ht="15.75" thickBot="1">
      <c r="B2" s="44" t="s">
        <v>1404</v>
      </c>
    </row>
    <row r="3" spans="2:11">
      <c r="B3" s="89" t="s">
        <v>340</v>
      </c>
      <c r="C3" s="89" t="s">
        <v>334</v>
      </c>
      <c r="D3" s="89" t="s">
        <v>335</v>
      </c>
      <c r="E3" s="89" t="s">
        <v>341</v>
      </c>
      <c r="F3" s="89" t="s">
        <v>336</v>
      </c>
      <c r="G3" s="89" t="s">
        <v>342</v>
      </c>
      <c r="H3" s="89" t="s">
        <v>337</v>
      </c>
      <c r="I3" s="89" t="s">
        <v>338</v>
      </c>
      <c r="J3" s="89" t="s">
        <v>342</v>
      </c>
      <c r="K3" s="89" t="s">
        <v>339</v>
      </c>
    </row>
    <row r="4" spans="2:11">
      <c r="B4" s="151" t="s">
        <v>1373</v>
      </c>
      <c r="C4" s="151"/>
      <c r="D4" s="151"/>
      <c r="E4" s="151"/>
      <c r="F4" s="151"/>
      <c r="G4" s="151"/>
      <c r="H4" s="151"/>
      <c r="I4" s="151"/>
      <c r="J4" s="151"/>
      <c r="K4" s="151"/>
    </row>
    <row r="5" spans="2:11">
      <c r="B5" s="90" t="s">
        <v>328</v>
      </c>
      <c r="C5" s="91">
        <v>0.112896462915</v>
      </c>
      <c r="D5" s="91">
        <v>0.99623300753800004</v>
      </c>
      <c r="E5" s="91">
        <v>0.35066857708999999</v>
      </c>
      <c r="F5" s="92">
        <v>8.8243066418199998</v>
      </c>
      <c r="G5" s="92">
        <v>3.10610773833</v>
      </c>
      <c r="H5" s="150">
        <v>5.5013286185800003E-5</v>
      </c>
      <c r="I5" s="150">
        <v>7.6404433969600004E-9</v>
      </c>
      <c r="J5" s="150">
        <v>9.1023494468400004E-9</v>
      </c>
      <c r="K5" s="91">
        <v>0.83939244934299995</v>
      </c>
    </row>
    <row r="6" spans="2:11">
      <c r="B6" s="152" t="s">
        <v>330</v>
      </c>
      <c r="C6" s="153">
        <v>0.232722463484</v>
      </c>
      <c r="D6" s="153">
        <v>1.4404038515499999</v>
      </c>
      <c r="E6" s="153">
        <v>0.44503206859200001</v>
      </c>
      <c r="F6" s="154">
        <v>6.1893632010799999</v>
      </c>
      <c r="G6" s="154">
        <v>1.9122866865999999</v>
      </c>
      <c r="H6" s="155">
        <v>2.8966828445900001E-4</v>
      </c>
      <c r="I6" s="156">
        <v>1.40128393779E-8</v>
      </c>
      <c r="J6" s="156">
        <v>8.2812768402600008E-9</v>
      </c>
      <c r="K6" s="153">
        <v>1.6921109689</v>
      </c>
    </row>
    <row r="7" spans="2:11">
      <c r="B7" s="90" t="s">
        <v>329</v>
      </c>
      <c r="C7" s="91">
        <v>0.167538564078</v>
      </c>
      <c r="D7" s="91">
        <v>0.858823513915</v>
      </c>
      <c r="E7" s="91">
        <v>0.311229358485</v>
      </c>
      <c r="F7" s="92">
        <v>5.1261243561400001</v>
      </c>
      <c r="G7" s="92">
        <v>1.8576580275500001</v>
      </c>
      <c r="H7" s="93">
        <v>1.08685836457E-2</v>
      </c>
      <c r="I7" s="150">
        <v>-2.4981018177700002E-9</v>
      </c>
      <c r="J7" s="150">
        <v>8.6210309811900004E-9</v>
      </c>
      <c r="K7" s="91">
        <v>-0.28976833782700001</v>
      </c>
    </row>
    <row r="8" spans="2:11">
      <c r="B8" s="90" t="s">
        <v>325</v>
      </c>
      <c r="C8" s="91">
        <v>9.2071265603600003E-2</v>
      </c>
      <c r="D8" s="91">
        <v>0.67205721921200001</v>
      </c>
      <c r="E8" s="91">
        <v>0.28661375199</v>
      </c>
      <c r="F8" s="92">
        <v>7.2993155335199997</v>
      </c>
      <c r="G8" s="92">
        <v>3.1129554927999998</v>
      </c>
      <c r="H8" s="93">
        <v>1.27607676684E-2</v>
      </c>
      <c r="I8" s="150">
        <v>1.4229243733900001E-9</v>
      </c>
      <c r="J8" s="150">
        <v>1.2881387027E-8</v>
      </c>
      <c r="K8" s="91">
        <v>0.11046359917699999</v>
      </c>
    </row>
    <row r="9" spans="2:11">
      <c r="B9" s="90" t="s">
        <v>113</v>
      </c>
      <c r="C9" s="91">
        <v>7.1640859604400003E-2</v>
      </c>
      <c r="D9" s="91">
        <v>0.50456574123099995</v>
      </c>
      <c r="E9" s="91">
        <v>0.22852702082699999</v>
      </c>
      <c r="F9" s="92">
        <v>7.04298837309</v>
      </c>
      <c r="G9" s="92">
        <v>3.1898978053699998</v>
      </c>
      <c r="H9" s="93">
        <v>1.5340495911599999E-2</v>
      </c>
      <c r="I9" s="150">
        <v>-9.3333766031500002E-10</v>
      </c>
      <c r="J9" s="150">
        <v>9.6066370080899998E-9</v>
      </c>
      <c r="K9" s="93">
        <v>-9.7155504005099994E-2</v>
      </c>
    </row>
    <row r="10" spans="2:11">
      <c r="B10" s="90" t="s">
        <v>332</v>
      </c>
      <c r="C10" s="91">
        <v>0.20030979485600001</v>
      </c>
      <c r="D10" s="91">
        <v>0.82950736138500003</v>
      </c>
      <c r="E10" s="91">
        <v>0.31414201081400001</v>
      </c>
      <c r="F10" s="92">
        <v>4.1411223149699996</v>
      </c>
      <c r="G10" s="92">
        <v>1.56828082741</v>
      </c>
      <c r="H10" s="93">
        <v>1.53847000884E-2</v>
      </c>
      <c r="I10" s="150">
        <v>-1.0692162799800001E-8</v>
      </c>
      <c r="J10" s="150">
        <v>8.5357542598099995E-9</v>
      </c>
      <c r="K10" s="92">
        <v>-1.25263245337</v>
      </c>
    </row>
    <row r="11" spans="2:11">
      <c r="B11" s="90" t="s">
        <v>331</v>
      </c>
      <c r="C11" s="91">
        <v>4.2270375041099997E-2</v>
      </c>
      <c r="D11" s="91">
        <v>0.412038958648</v>
      </c>
      <c r="E11" s="91">
        <v>0.20795858139500001</v>
      </c>
      <c r="F11" s="92">
        <v>9.7477005644499997</v>
      </c>
      <c r="G11" s="92">
        <v>4.9197240666399997</v>
      </c>
      <c r="H11" s="93">
        <v>2.56194138854E-2</v>
      </c>
      <c r="I11" s="150">
        <v>8.6307489096399997E-10</v>
      </c>
      <c r="J11" s="150">
        <v>1.4950257724799999E-8</v>
      </c>
      <c r="K11" s="93">
        <v>5.77297667271E-2</v>
      </c>
    </row>
    <row r="12" spans="2:11">
      <c r="B12" s="90" t="s">
        <v>326</v>
      </c>
      <c r="C12" s="91">
        <v>0.109765481884</v>
      </c>
      <c r="D12" s="91">
        <v>0.61740922767700002</v>
      </c>
      <c r="E12" s="91">
        <v>0.29657832407899998</v>
      </c>
      <c r="F12" s="92">
        <v>5.6248031446500004</v>
      </c>
      <c r="G12" s="92">
        <v>2.7019270447100001</v>
      </c>
      <c r="H12" s="93">
        <v>3.42720204626E-2</v>
      </c>
      <c r="I12" s="150">
        <v>-1.2090116417100001E-9</v>
      </c>
      <c r="J12" s="150">
        <v>1.1634979282600001E-8</v>
      </c>
      <c r="K12" s="91">
        <v>-0.103911800128</v>
      </c>
    </row>
    <row r="13" spans="2:11">
      <c r="B13" s="90" t="s">
        <v>333</v>
      </c>
      <c r="C13" s="91">
        <v>0.102268531616</v>
      </c>
      <c r="D13" s="91">
        <v>0.49424119477200001</v>
      </c>
      <c r="E13" s="91">
        <v>0.26624869169100002</v>
      </c>
      <c r="F13" s="92">
        <v>4.8327788319799998</v>
      </c>
      <c r="G13" s="92">
        <v>2.6034273445</v>
      </c>
      <c r="H13" s="93">
        <v>0.100379427735</v>
      </c>
      <c r="I13" s="150">
        <v>-1.7450318097900001E-8</v>
      </c>
      <c r="J13" s="150">
        <v>1.16193323536E-8</v>
      </c>
      <c r="K13" s="92">
        <v>-1.50183483585</v>
      </c>
    </row>
    <row r="14" spans="2:11" ht="15.75" thickBot="1">
      <c r="B14" s="94" t="s">
        <v>327</v>
      </c>
      <c r="C14" s="95">
        <v>0.14763898634399999</v>
      </c>
      <c r="D14" s="95">
        <v>0.47517223211300003</v>
      </c>
      <c r="E14" s="95">
        <v>0.256808226734</v>
      </c>
      <c r="F14" s="96">
        <v>3.2184739537999998</v>
      </c>
      <c r="G14" s="96">
        <v>1.73943368953</v>
      </c>
      <c r="H14" s="97">
        <v>0.17146492227099999</v>
      </c>
      <c r="I14" s="126">
        <v>-1.6588514959199999E-8</v>
      </c>
      <c r="J14" s="126">
        <v>7.2232004586299999E-9</v>
      </c>
      <c r="K14" s="96">
        <v>-2.29656023728</v>
      </c>
    </row>
    <row r="15" spans="2:11">
      <c r="B15" s="144" t="s">
        <v>1372</v>
      </c>
    </row>
    <row r="16" spans="2:11">
      <c r="B16" s="2" t="s">
        <v>330</v>
      </c>
      <c r="C16" s="32">
        <v>0.233354447189</v>
      </c>
      <c r="D16" s="32">
        <v>1.1404233855599999</v>
      </c>
      <c r="E16" s="32">
        <v>0.16993003390899999</v>
      </c>
      <c r="F16" s="27">
        <v>4.8870865728000004</v>
      </c>
      <c r="G16" s="27">
        <v>0.72820568005399999</v>
      </c>
      <c r="H16" s="33">
        <v>2.99684500222877E-9</v>
      </c>
      <c r="I16" s="33">
        <v>9.5522885527099995E-8</v>
      </c>
      <c r="J16" s="33">
        <v>2.7179901740900001E-8</v>
      </c>
      <c r="K16" s="32">
        <v>3.5144676547199998</v>
      </c>
    </row>
    <row r="17" spans="2:11">
      <c r="B17" s="2" t="s">
        <v>113</v>
      </c>
      <c r="C17" s="32">
        <v>7.2182051153100002E-2</v>
      </c>
      <c r="D17" s="32">
        <v>0.403923644907</v>
      </c>
      <c r="E17" s="32">
        <v>8.1706439827900004E-2</v>
      </c>
      <c r="F17" s="27">
        <v>5.5959014526999997</v>
      </c>
      <c r="G17" s="27">
        <v>1.13194954317</v>
      </c>
      <c r="H17" s="33">
        <v>7.4143843681968294E-5</v>
      </c>
      <c r="I17" s="33">
        <v>2.2287839410600001E-8</v>
      </c>
      <c r="J17" s="33">
        <v>3.3989636060799997E-8</v>
      </c>
      <c r="K17" s="32">
        <v>0.65572456765300002</v>
      </c>
    </row>
    <row r="18" spans="2:11">
      <c r="B18" s="2" t="s">
        <v>329</v>
      </c>
      <c r="C18" s="32">
        <v>0.167711898124</v>
      </c>
      <c r="D18" s="32">
        <v>0.57781410254099996</v>
      </c>
      <c r="E18" s="32">
        <v>0.106802873354</v>
      </c>
      <c r="F18" s="27">
        <v>3.4452779379599998</v>
      </c>
      <c r="G18" s="27">
        <v>0.636823472562</v>
      </c>
      <c r="H18" s="142">
        <v>3.4498049029234399E-4</v>
      </c>
      <c r="I18" s="33">
        <v>-6.3174315767400003E-9</v>
      </c>
      <c r="J18" s="33">
        <v>3.0808102149699997E-8</v>
      </c>
      <c r="K18" s="32">
        <v>-0.205057473065</v>
      </c>
    </row>
    <row r="19" spans="2:11">
      <c r="B19" s="2" t="s">
        <v>326</v>
      </c>
      <c r="C19" s="32">
        <v>0.111112648437</v>
      </c>
      <c r="D19" s="32">
        <v>0.47004662569799999</v>
      </c>
      <c r="E19" s="32">
        <v>0.11162363889099999</v>
      </c>
      <c r="F19" s="27">
        <v>4.2303611002999997</v>
      </c>
      <c r="G19" s="27">
        <v>1.0045988504600001</v>
      </c>
      <c r="H19" s="142">
        <v>6.0524120024231097E-4</v>
      </c>
      <c r="I19" s="33">
        <v>5.8608036390199997E-8</v>
      </c>
      <c r="J19" s="33">
        <v>3.7458957689800002E-8</v>
      </c>
      <c r="K19" s="32">
        <v>1.56459335777</v>
      </c>
    </row>
    <row r="20" spans="2:11">
      <c r="B20" s="2" t="s">
        <v>328</v>
      </c>
      <c r="C20" s="32">
        <v>0.11497692268</v>
      </c>
      <c r="D20" s="32">
        <v>0.43779804382199999</v>
      </c>
      <c r="E20" s="32">
        <v>0.10013677630499999</v>
      </c>
      <c r="F20" s="27">
        <v>3.8077036123300001</v>
      </c>
      <c r="G20" s="27">
        <v>0.87092934800599997</v>
      </c>
      <c r="H20" s="142">
        <v>1.02852602322429E-3</v>
      </c>
      <c r="I20" s="33">
        <v>-2.2546343127599999E-9</v>
      </c>
      <c r="J20" s="33">
        <v>2.90502264917E-8</v>
      </c>
      <c r="K20" s="32">
        <v>-7.7611591544999997E-2</v>
      </c>
    </row>
    <row r="21" spans="2:11">
      <c r="B21" s="152" t="s">
        <v>331</v>
      </c>
      <c r="C21" s="153">
        <v>4.2607074075200001E-2</v>
      </c>
      <c r="D21" s="153">
        <v>0.28102467534600001</v>
      </c>
      <c r="E21" s="153">
        <v>7.4588589806600006E-2</v>
      </c>
      <c r="F21" s="154">
        <v>6.5957280908299998</v>
      </c>
      <c r="G21" s="154">
        <v>1.75061516017</v>
      </c>
      <c r="H21" s="157">
        <v>1.90725375060279E-3</v>
      </c>
      <c r="I21" s="156">
        <v>-2.47083256337E-8</v>
      </c>
      <c r="J21" s="156">
        <v>4.69216259817E-8</v>
      </c>
      <c r="K21" s="153">
        <v>-0.52658715713100002</v>
      </c>
    </row>
    <row r="22" spans="2:11">
      <c r="B22" s="2" t="s">
        <v>325</v>
      </c>
      <c r="C22" s="32">
        <v>9.3562276368300001E-2</v>
      </c>
      <c r="D22" s="32">
        <v>0.33652242175699998</v>
      </c>
      <c r="E22" s="32">
        <v>0.10141029319100001</v>
      </c>
      <c r="F22" s="27">
        <v>3.5967746277499999</v>
      </c>
      <c r="G22" s="27">
        <v>1.08388013981</v>
      </c>
      <c r="H22" s="142">
        <v>2.3484641014312101E-2</v>
      </c>
      <c r="I22" s="33">
        <v>-3.1526523308499999E-8</v>
      </c>
      <c r="J22" s="33">
        <v>4.23585265869E-8</v>
      </c>
      <c r="K22" s="32">
        <v>-0.74427809106700005</v>
      </c>
    </row>
    <row r="23" spans="2:11">
      <c r="B23" s="2" t="s">
        <v>333</v>
      </c>
      <c r="C23" s="32">
        <v>0.10381773827100001</v>
      </c>
      <c r="D23" s="32">
        <v>0.31753956506800002</v>
      </c>
      <c r="E23" s="32">
        <v>9.3506783091399995E-2</v>
      </c>
      <c r="F23" s="27">
        <v>3.0586253404999999</v>
      </c>
      <c r="G23" s="27">
        <v>0.90068214400500002</v>
      </c>
      <c r="H23" s="142">
        <v>2.51540203966675E-2</v>
      </c>
      <c r="I23" s="33">
        <v>-3.5701503940099999E-8</v>
      </c>
      <c r="J23" s="33">
        <v>3.8497884799100002E-8</v>
      </c>
      <c r="K23" s="32">
        <v>-0.92736274022099996</v>
      </c>
    </row>
    <row r="24" spans="2:11">
      <c r="B24" s="2" t="s">
        <v>332</v>
      </c>
      <c r="C24" s="32">
        <v>0.202719165363</v>
      </c>
      <c r="D24" s="32">
        <v>0.51680950515599999</v>
      </c>
      <c r="E24" s="32">
        <v>0.143022949762</v>
      </c>
      <c r="F24" s="27">
        <v>2.54938650833</v>
      </c>
      <c r="G24" s="27">
        <v>0.70552258591700001</v>
      </c>
      <c r="H24" s="142">
        <v>2.8546006268085799E-2</v>
      </c>
      <c r="I24" s="33">
        <v>1.17615585017E-9</v>
      </c>
      <c r="J24" s="33">
        <v>3.5220667885100002E-8</v>
      </c>
      <c r="K24" s="32">
        <v>3.33939110414E-2</v>
      </c>
    </row>
    <row r="25" spans="2:11" ht="15.75" thickBot="1">
      <c r="B25" s="94" t="s">
        <v>327</v>
      </c>
      <c r="C25" s="95">
        <v>0.14880931691300001</v>
      </c>
      <c r="D25" s="95">
        <v>0.339255866465</v>
      </c>
      <c r="E25" s="95">
        <v>0.10561713719599999</v>
      </c>
      <c r="F25" s="96">
        <v>2.2798025923499998</v>
      </c>
      <c r="G25" s="96">
        <v>0.70974814874799996</v>
      </c>
      <c r="H25" s="143">
        <v>8.2102804145427893E-2</v>
      </c>
      <c r="I25" s="126">
        <v>-5.3088257648900001E-8</v>
      </c>
      <c r="J25" s="126">
        <v>2.6757902548599998E-8</v>
      </c>
      <c r="K25" s="95">
        <v>-1.98402163819</v>
      </c>
    </row>
    <row r="26" spans="2:11">
      <c r="B26" s="109" t="s">
        <v>626</v>
      </c>
    </row>
    <row r="27" spans="2:11">
      <c r="B27" s="109" t="s">
        <v>627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3820-F7FD-403F-B660-2532E876809F}">
  <sheetPr codeName="Sheet14"/>
  <dimension ref="B2:L224"/>
  <sheetViews>
    <sheetView zoomScale="85" zoomScaleNormal="85" workbookViewId="0">
      <selection activeCell="B3" sqref="B3"/>
    </sheetView>
  </sheetViews>
  <sheetFormatPr defaultRowHeight="14.25"/>
  <cols>
    <col min="1" max="1" width="4.28515625" style="2" customWidth="1"/>
    <col min="2" max="2" width="62.28515625" style="2" bestFit="1" customWidth="1"/>
    <col min="3" max="3" width="14.5703125" style="25" bestFit="1" customWidth="1"/>
    <col min="4" max="4" width="13.7109375" style="25" bestFit="1" customWidth="1"/>
    <col min="5" max="5" width="12.7109375" style="25" bestFit="1" customWidth="1"/>
    <col min="6" max="6" width="14.140625" style="25" bestFit="1" customWidth="1"/>
    <col min="7" max="7" width="13.140625" style="25" bestFit="1" customWidth="1"/>
    <col min="8" max="8" width="17.42578125" style="25" bestFit="1" customWidth="1"/>
    <col min="9" max="9" width="15.140625" style="25" bestFit="1" customWidth="1"/>
    <col min="10" max="10" width="12.140625" style="25" bestFit="1" customWidth="1"/>
    <col min="11" max="11" width="16.85546875" style="25" bestFit="1" customWidth="1"/>
    <col min="12" max="12" width="21.140625" style="25" bestFit="1" customWidth="1"/>
    <col min="13" max="16384" width="9.140625" style="2"/>
  </cols>
  <sheetData>
    <row r="2" spans="2:12" ht="15.75" thickBot="1">
      <c r="B2" s="44" t="s">
        <v>1405</v>
      </c>
    </row>
    <row r="3" spans="2:12" ht="15">
      <c r="B3" s="89" t="s">
        <v>727</v>
      </c>
      <c r="C3" s="89" t="s">
        <v>728</v>
      </c>
      <c r="D3" s="89" t="s">
        <v>334</v>
      </c>
      <c r="E3" s="89" t="s">
        <v>335</v>
      </c>
      <c r="F3" s="89" t="s">
        <v>623</v>
      </c>
      <c r="G3" s="89" t="s">
        <v>336</v>
      </c>
      <c r="H3" s="89" t="s">
        <v>624</v>
      </c>
      <c r="I3" s="89" t="s">
        <v>337</v>
      </c>
      <c r="J3" s="89" t="s">
        <v>338</v>
      </c>
      <c r="K3" s="89" t="s">
        <v>625</v>
      </c>
      <c r="L3" s="89" t="s">
        <v>339</v>
      </c>
    </row>
    <row r="4" spans="2:12">
      <c r="B4" s="2" t="s">
        <v>691</v>
      </c>
      <c r="C4" s="25" t="s">
        <v>629</v>
      </c>
      <c r="D4" s="137">
        <v>4.0511129545400003E-2</v>
      </c>
      <c r="E4" s="137">
        <v>0.683055814343</v>
      </c>
      <c r="F4" s="137">
        <v>0.26151586407400002</v>
      </c>
      <c r="G4" s="27">
        <v>16.860942215400001</v>
      </c>
      <c r="H4" s="27">
        <v>6.4554078597400002</v>
      </c>
      <c r="I4" s="33">
        <v>2.51969035804E-6</v>
      </c>
      <c r="J4" s="33">
        <v>4.2822687140400001E-8</v>
      </c>
      <c r="K4" s="33">
        <v>1.59969205736E-8</v>
      </c>
      <c r="L4" s="32">
        <v>2.6769331599399999</v>
      </c>
    </row>
    <row r="5" spans="2:12">
      <c r="B5" s="2" t="s">
        <v>639</v>
      </c>
      <c r="C5" s="25" t="s">
        <v>629</v>
      </c>
      <c r="D5" s="137">
        <v>4.0364614551000003E-2</v>
      </c>
      <c r="E5" s="137">
        <v>0.68580292150699995</v>
      </c>
      <c r="F5" s="137">
        <v>0.25271475983000002</v>
      </c>
      <c r="G5" s="27">
        <v>16.990201173399999</v>
      </c>
      <c r="H5" s="27">
        <v>6.2607995304899999</v>
      </c>
      <c r="I5" s="33">
        <v>3.8286908479900001E-6</v>
      </c>
      <c r="J5" s="33">
        <v>4.4172975181899998E-8</v>
      </c>
      <c r="K5" s="33">
        <v>1.6914761603599999E-8</v>
      </c>
      <c r="L5" s="32">
        <v>2.6115044490299999</v>
      </c>
    </row>
    <row r="6" spans="2:12">
      <c r="B6" s="2" t="s">
        <v>644</v>
      </c>
      <c r="C6" s="25" t="s">
        <v>701</v>
      </c>
      <c r="D6" s="137">
        <v>8.6992611914800001E-3</v>
      </c>
      <c r="E6" s="137">
        <v>0.42798774134500001</v>
      </c>
      <c r="F6" s="137">
        <v>0.16153756118599999</v>
      </c>
      <c r="G6" s="27">
        <v>49.198171192300002</v>
      </c>
      <c r="H6" s="27">
        <v>18.569112667199999</v>
      </c>
      <c r="I6" s="33">
        <v>7.6364022772800006E-5</v>
      </c>
      <c r="J6" s="33">
        <v>1.68722622061E-7</v>
      </c>
      <c r="K6" s="33">
        <v>5.6533541744700003E-8</v>
      </c>
      <c r="L6" s="32">
        <v>2.98446934075</v>
      </c>
    </row>
    <row r="7" spans="2:12">
      <c r="B7" s="2" t="s">
        <v>648</v>
      </c>
      <c r="C7" s="25" t="s">
        <v>629</v>
      </c>
      <c r="D7" s="137">
        <v>4.22474654238E-2</v>
      </c>
      <c r="E7" s="137">
        <v>0.53975177435999999</v>
      </c>
      <c r="F7" s="137">
        <v>0.20851033351600001</v>
      </c>
      <c r="G7" s="27">
        <v>12.7759563549</v>
      </c>
      <c r="H7" s="27">
        <v>4.9354519004600004</v>
      </c>
      <c r="I7" s="33">
        <v>9.5245200521499999E-5</v>
      </c>
      <c r="J7" s="33">
        <v>2.6852287648700001E-8</v>
      </c>
      <c r="K7" s="33">
        <v>1.3761292548400001E-8</v>
      </c>
      <c r="L7" s="32">
        <v>1.95129109814</v>
      </c>
    </row>
    <row r="8" spans="2:12">
      <c r="B8" s="2" t="s">
        <v>678</v>
      </c>
      <c r="C8" s="25" t="s">
        <v>629</v>
      </c>
      <c r="D8" s="137">
        <v>3.5451833595200002E-2</v>
      </c>
      <c r="E8" s="137">
        <v>0.56712441270400005</v>
      </c>
      <c r="F8" s="137">
        <v>0.21067625299000001</v>
      </c>
      <c r="G8" s="27">
        <v>15.997040355699999</v>
      </c>
      <c r="H8" s="27">
        <v>5.9426052653800001</v>
      </c>
      <c r="I8" s="140">
        <v>1.1423395774199999E-4</v>
      </c>
      <c r="J8" s="33">
        <v>3.7053051846100001E-8</v>
      </c>
      <c r="K8" s="33">
        <v>1.68188754316E-8</v>
      </c>
      <c r="L8" s="32">
        <v>2.2030635756099999</v>
      </c>
    </row>
    <row r="9" spans="2:12">
      <c r="B9" s="2" t="s">
        <v>687</v>
      </c>
      <c r="C9" s="25" t="s">
        <v>707</v>
      </c>
      <c r="D9" s="137">
        <v>1.2883729429999999E-2</v>
      </c>
      <c r="E9" s="137">
        <v>0.52236445223100003</v>
      </c>
      <c r="F9" s="137">
        <v>0.20167860372800001</v>
      </c>
      <c r="G9" s="27">
        <v>40.544506547600001</v>
      </c>
      <c r="H9" s="27">
        <v>15.6537441138</v>
      </c>
      <c r="I9" s="140">
        <v>1.19870139844E-4</v>
      </c>
      <c r="J9" s="33">
        <v>1.3332753844300001E-7</v>
      </c>
      <c r="K9" s="33">
        <v>4.9116057088499997E-8</v>
      </c>
      <c r="L9" s="32">
        <v>2.7145407499299998</v>
      </c>
    </row>
    <row r="10" spans="2:12">
      <c r="B10" s="2" t="s">
        <v>646</v>
      </c>
      <c r="C10" s="25" t="s">
        <v>629</v>
      </c>
      <c r="D10" s="137">
        <v>5.1396572046400003E-2</v>
      </c>
      <c r="E10" s="137">
        <v>0.53623712881200003</v>
      </c>
      <c r="F10" s="137">
        <v>0.206662220398</v>
      </c>
      <c r="G10" s="27">
        <v>10.4333247814</v>
      </c>
      <c r="H10" s="27">
        <v>4.0209339294399999</v>
      </c>
      <c r="I10" s="140">
        <v>1.79171953656E-4</v>
      </c>
      <c r="J10" s="33">
        <v>1.9228747964199999E-8</v>
      </c>
      <c r="K10" s="33">
        <v>1.1441493267E-8</v>
      </c>
      <c r="L10" s="32">
        <v>1.6806152409799999</v>
      </c>
    </row>
    <row r="11" spans="2:12">
      <c r="B11" s="2" t="s">
        <v>645</v>
      </c>
      <c r="C11" s="25" t="s">
        <v>629</v>
      </c>
      <c r="D11" s="137">
        <v>3.8592759886100003E-2</v>
      </c>
      <c r="E11" s="137">
        <v>0.50952129978899996</v>
      </c>
      <c r="F11" s="137">
        <v>0.19727314288299999</v>
      </c>
      <c r="G11" s="27">
        <v>13.202510038</v>
      </c>
      <c r="H11" s="27">
        <v>5.1116619662799998</v>
      </c>
      <c r="I11" s="140">
        <v>2.1878288312E-4</v>
      </c>
      <c r="J11" s="33">
        <v>2.59190838521E-8</v>
      </c>
      <c r="K11" s="33">
        <v>1.5201800807000001E-8</v>
      </c>
      <c r="L11" s="32">
        <v>1.7050008864799999</v>
      </c>
    </row>
    <row r="12" spans="2:12">
      <c r="B12" s="152" t="s">
        <v>647</v>
      </c>
      <c r="C12" s="159" t="s">
        <v>701</v>
      </c>
      <c r="D12" s="155">
        <v>1.06110598753E-2</v>
      </c>
      <c r="E12" s="155">
        <v>0.46692226957600003</v>
      </c>
      <c r="F12" s="155">
        <v>0.16919082794099999</v>
      </c>
      <c r="G12" s="154">
        <v>44.003358294599998</v>
      </c>
      <c r="H12" s="154">
        <v>15.944762345099999</v>
      </c>
      <c r="I12" s="160">
        <v>2.2168777659100001E-4</v>
      </c>
      <c r="J12" s="156">
        <v>1.5340787712E-7</v>
      </c>
      <c r="K12" s="156">
        <v>5.6365456196199997E-8</v>
      </c>
      <c r="L12" s="153">
        <v>2.7216647832200001</v>
      </c>
    </row>
    <row r="13" spans="2:12">
      <c r="B13" s="2" t="s">
        <v>692</v>
      </c>
      <c r="C13" s="25" t="s">
        <v>701</v>
      </c>
      <c r="D13" s="137">
        <v>1.0351239952E-2</v>
      </c>
      <c r="E13" s="137">
        <v>0.482350593991</v>
      </c>
      <c r="F13" s="137">
        <v>0.184372964354</v>
      </c>
      <c r="G13" s="27">
        <v>46.598339544799998</v>
      </c>
      <c r="H13" s="27">
        <v>17.811679104100001</v>
      </c>
      <c r="I13" s="140">
        <v>2.3303416777099999E-4</v>
      </c>
      <c r="J13" s="33">
        <v>1.7023450717099999E-7</v>
      </c>
      <c r="K13" s="33">
        <v>5.3355787698300003E-8</v>
      </c>
      <c r="L13" s="32">
        <v>3.19055372462</v>
      </c>
    </row>
    <row r="14" spans="2:12">
      <c r="B14" s="2" t="s">
        <v>642</v>
      </c>
      <c r="C14" s="25" t="s">
        <v>701</v>
      </c>
      <c r="D14" s="137">
        <v>1.38636927497E-2</v>
      </c>
      <c r="E14" s="137">
        <v>0.50701054960699998</v>
      </c>
      <c r="F14" s="137">
        <v>0.19198504375100001</v>
      </c>
      <c r="G14" s="27">
        <v>36.5711040168</v>
      </c>
      <c r="H14" s="27">
        <v>13.848045193800001</v>
      </c>
      <c r="I14" s="140">
        <v>2.3713682093799999E-4</v>
      </c>
      <c r="J14" s="33">
        <v>1.2856331928400001E-7</v>
      </c>
      <c r="K14" s="33">
        <v>4.6520161106999998E-8</v>
      </c>
      <c r="L14" s="32">
        <v>2.7636043432599999</v>
      </c>
    </row>
    <row r="15" spans="2:12">
      <c r="B15" s="2" t="s">
        <v>693</v>
      </c>
      <c r="C15" s="25" t="s">
        <v>629</v>
      </c>
      <c r="D15" s="137">
        <v>3.4260355901800002E-2</v>
      </c>
      <c r="E15" s="137">
        <v>0.52212992509699996</v>
      </c>
      <c r="F15" s="137">
        <v>0.215805472454</v>
      </c>
      <c r="G15" s="27">
        <v>15.240061329</v>
      </c>
      <c r="H15" s="27">
        <v>6.2989851323300003</v>
      </c>
      <c r="I15" s="140">
        <v>2.4389049902999999E-4</v>
      </c>
      <c r="J15" s="33">
        <v>3.2186943780699998E-8</v>
      </c>
      <c r="K15" s="33">
        <v>1.78006439925E-8</v>
      </c>
      <c r="L15" s="32">
        <v>1.8081898494399999</v>
      </c>
    </row>
    <row r="16" spans="2:12">
      <c r="B16" s="2" t="s">
        <v>648</v>
      </c>
      <c r="C16" s="25" t="s">
        <v>701</v>
      </c>
      <c r="D16" s="137">
        <v>1.2386999200599999E-2</v>
      </c>
      <c r="E16" s="137">
        <v>0.47711847146899999</v>
      </c>
      <c r="F16" s="137">
        <v>0.18325827698399999</v>
      </c>
      <c r="G16" s="27">
        <v>38.517680007899997</v>
      </c>
      <c r="H16" s="27">
        <v>14.794404521700001</v>
      </c>
      <c r="I16" s="140">
        <v>2.86552853884E-4</v>
      </c>
      <c r="J16" s="33">
        <v>1.3548129256400001E-7</v>
      </c>
      <c r="K16" s="33">
        <v>5.1642154429700002E-8</v>
      </c>
      <c r="L16" s="32">
        <v>2.6234632164299998</v>
      </c>
    </row>
    <row r="17" spans="2:12">
      <c r="B17" s="2" t="s">
        <v>687</v>
      </c>
      <c r="C17" s="25" t="s">
        <v>629</v>
      </c>
      <c r="D17" s="137">
        <v>8.7869925941599994E-3</v>
      </c>
      <c r="E17" s="137">
        <v>0.45972562538299999</v>
      </c>
      <c r="F17" s="137">
        <v>0.178449540735</v>
      </c>
      <c r="G17" s="27">
        <v>52.318881626100001</v>
      </c>
      <c r="H17" s="27">
        <v>20.308375001200002</v>
      </c>
      <c r="I17" s="140">
        <v>2.9968269558899998E-4</v>
      </c>
      <c r="J17" s="33">
        <v>1.7016338488699999E-7</v>
      </c>
      <c r="K17" s="33">
        <v>6.6160403279799994E-8</v>
      </c>
      <c r="L17" s="32">
        <v>2.5719822801999999</v>
      </c>
    </row>
    <row r="18" spans="2:12">
      <c r="B18" s="2" t="s">
        <v>643</v>
      </c>
      <c r="C18" s="25" t="s">
        <v>629</v>
      </c>
      <c r="D18" s="137">
        <v>3.7683123763600002E-2</v>
      </c>
      <c r="E18" s="137">
        <v>0.4601774918</v>
      </c>
      <c r="F18" s="137">
        <v>0.18322692386700001</v>
      </c>
      <c r="G18" s="27">
        <v>12.2117660597</v>
      </c>
      <c r="H18" s="27">
        <v>4.8623071966199998</v>
      </c>
      <c r="I18" s="140">
        <v>3.1247839444999999E-4</v>
      </c>
      <c r="J18" s="33">
        <v>2.4330518434800001E-8</v>
      </c>
      <c r="K18" s="33">
        <v>1.3659373916400001E-8</v>
      </c>
      <c r="L18" s="32">
        <v>1.78123233053</v>
      </c>
    </row>
    <row r="19" spans="2:12">
      <c r="B19" s="2" t="s">
        <v>642</v>
      </c>
      <c r="C19" s="25" t="s">
        <v>629</v>
      </c>
      <c r="D19" s="137">
        <v>2.79447604728E-2</v>
      </c>
      <c r="E19" s="137">
        <v>0.44514722487399999</v>
      </c>
      <c r="F19" s="137">
        <v>0.18216788104199999</v>
      </c>
      <c r="G19" s="27">
        <v>15.929541615</v>
      </c>
      <c r="H19" s="27">
        <v>6.51885641385</v>
      </c>
      <c r="I19" s="140">
        <v>3.4913433045999999E-4</v>
      </c>
      <c r="J19" s="33">
        <v>3.3185195550500002E-8</v>
      </c>
      <c r="K19" s="33">
        <v>1.9056809586999998E-8</v>
      </c>
      <c r="L19" s="32">
        <v>1.7413825435400001</v>
      </c>
    </row>
    <row r="20" spans="2:12">
      <c r="B20" s="2" t="s">
        <v>641</v>
      </c>
      <c r="C20" s="25" t="s">
        <v>629</v>
      </c>
      <c r="D20" s="137">
        <v>2.9469226789800001E-2</v>
      </c>
      <c r="E20" s="137">
        <v>0.44139342911700002</v>
      </c>
      <c r="F20" s="137">
        <v>0.178629464179</v>
      </c>
      <c r="G20" s="27">
        <v>14.9781136867</v>
      </c>
      <c r="H20" s="27">
        <v>6.06155924799</v>
      </c>
      <c r="I20" s="140">
        <v>4.07333063068E-4</v>
      </c>
      <c r="J20" s="33">
        <v>3.4783070875599997E-8</v>
      </c>
      <c r="K20" s="33">
        <v>1.6900832054600002E-8</v>
      </c>
      <c r="L20" s="32">
        <v>2.05806854736</v>
      </c>
    </row>
    <row r="21" spans="2:12">
      <c r="B21" s="2" t="s">
        <v>705</v>
      </c>
      <c r="C21" s="25" t="s">
        <v>701</v>
      </c>
      <c r="D21" s="137">
        <v>1.2370127777100001E-2</v>
      </c>
      <c r="E21" s="137">
        <v>0.46786897316699999</v>
      </c>
      <c r="F21" s="137">
        <v>0.182675727904</v>
      </c>
      <c r="G21" s="27">
        <v>37.822485070399999</v>
      </c>
      <c r="H21" s="27">
        <v>14.767489163900001</v>
      </c>
      <c r="I21" s="140">
        <v>4.27582024638E-4</v>
      </c>
      <c r="J21" s="33">
        <v>1.2844917365399999E-7</v>
      </c>
      <c r="K21" s="33">
        <v>4.7592860682799998E-8</v>
      </c>
      <c r="L21" s="32">
        <v>2.6989168503699998</v>
      </c>
    </row>
    <row r="22" spans="2:12">
      <c r="B22" s="2" t="s">
        <v>646</v>
      </c>
      <c r="C22" s="25" t="s">
        <v>701</v>
      </c>
      <c r="D22" s="137">
        <v>1.7170136585700001E-2</v>
      </c>
      <c r="E22" s="137">
        <v>0.420290364187</v>
      </c>
      <c r="F22" s="137">
        <v>0.16023077973899999</v>
      </c>
      <c r="G22" s="27">
        <v>24.477986071299998</v>
      </c>
      <c r="H22" s="27">
        <v>9.3319455520299996</v>
      </c>
      <c r="I22" s="140">
        <v>4.9357969104899999E-4</v>
      </c>
      <c r="J22" s="33">
        <v>7.0343738476899998E-8</v>
      </c>
      <c r="K22" s="33">
        <v>3.0858317317199998E-8</v>
      </c>
      <c r="L22" s="32">
        <v>2.2795714281500001</v>
      </c>
    </row>
    <row r="23" spans="2:12">
      <c r="B23" s="2" t="s">
        <v>650</v>
      </c>
      <c r="C23" s="25" t="s">
        <v>629</v>
      </c>
      <c r="D23" s="137">
        <v>3.1872605478799998E-2</v>
      </c>
      <c r="E23" s="137">
        <v>0.43821725808700002</v>
      </c>
      <c r="F23" s="137">
        <v>0.179123739674</v>
      </c>
      <c r="G23" s="27">
        <v>13.7490252681</v>
      </c>
      <c r="H23" s="27">
        <v>5.6199904897300001</v>
      </c>
      <c r="I23" s="140">
        <v>5.0133690961499998E-4</v>
      </c>
      <c r="J23" s="33">
        <v>3.1421111904500003E-8</v>
      </c>
      <c r="K23" s="33">
        <v>1.6042203532600001E-8</v>
      </c>
      <c r="L23" s="32">
        <v>1.9586531140000001</v>
      </c>
    </row>
    <row r="24" spans="2:12">
      <c r="B24" s="2" t="s">
        <v>645</v>
      </c>
      <c r="C24" s="25" t="s">
        <v>701</v>
      </c>
      <c r="D24" s="137">
        <v>1.22905656953E-2</v>
      </c>
      <c r="E24" s="137">
        <v>0.42651675886500001</v>
      </c>
      <c r="F24" s="137">
        <v>0.165664048999</v>
      </c>
      <c r="G24" s="27">
        <v>34.702776864699999</v>
      </c>
      <c r="H24" s="27">
        <v>13.478960456899999</v>
      </c>
      <c r="I24" s="140">
        <v>6.2272813011999997E-4</v>
      </c>
      <c r="J24" s="33">
        <v>1.0438657209700001E-7</v>
      </c>
      <c r="K24" s="33">
        <v>4.4822575049800002E-8</v>
      </c>
      <c r="L24" s="32">
        <v>2.32888387116</v>
      </c>
    </row>
    <row r="25" spans="2:12">
      <c r="B25" s="2" t="s">
        <v>649</v>
      </c>
      <c r="C25" s="25" t="s">
        <v>629</v>
      </c>
      <c r="D25" s="137">
        <v>4.0428548366699998E-2</v>
      </c>
      <c r="E25" s="137">
        <v>0.46030294053800003</v>
      </c>
      <c r="F25" s="137">
        <v>0.183777935734</v>
      </c>
      <c r="G25" s="27">
        <v>11.385591596399999</v>
      </c>
      <c r="H25" s="27">
        <v>4.54574658646</v>
      </c>
      <c r="I25" s="140">
        <v>6.2525122722999996E-4</v>
      </c>
      <c r="J25" s="33">
        <v>2.3076958002599999E-8</v>
      </c>
      <c r="K25" s="33">
        <v>1.3579522160600001E-8</v>
      </c>
      <c r="L25" s="32">
        <v>1.69939396465</v>
      </c>
    </row>
    <row r="26" spans="2:12">
      <c r="B26" s="2" t="s">
        <v>692</v>
      </c>
      <c r="C26" s="25" t="s">
        <v>629</v>
      </c>
      <c r="D26" s="137">
        <v>3.5797608981799997E-2</v>
      </c>
      <c r="E26" s="137">
        <v>0.480051736693</v>
      </c>
      <c r="F26" s="137">
        <v>0.2010807661</v>
      </c>
      <c r="G26" s="27">
        <v>13.4101620289</v>
      </c>
      <c r="H26" s="27">
        <v>5.6171563358399998</v>
      </c>
      <c r="I26" s="140">
        <v>6.3338424647700002E-4</v>
      </c>
      <c r="J26" s="33">
        <v>2.4625074066000001E-8</v>
      </c>
      <c r="K26" s="33">
        <v>1.7324521861599999E-8</v>
      </c>
      <c r="L26" s="32">
        <v>1.4213999245</v>
      </c>
    </row>
    <row r="27" spans="2:12">
      <c r="B27" s="2" t="s">
        <v>684</v>
      </c>
      <c r="C27" s="25" t="s">
        <v>701</v>
      </c>
      <c r="D27" s="137">
        <v>3.6408709703699998E-2</v>
      </c>
      <c r="E27" s="137">
        <v>0.51964219718600002</v>
      </c>
      <c r="F27" s="137">
        <v>0.22847063040900001</v>
      </c>
      <c r="G27" s="27">
        <v>14.2724694562</v>
      </c>
      <c r="H27" s="27">
        <v>6.2751641645199996</v>
      </c>
      <c r="I27" s="140">
        <v>6.35162732169E-4</v>
      </c>
      <c r="J27" s="33">
        <v>3.1342913018300001E-8</v>
      </c>
      <c r="K27" s="33">
        <v>2.0878014674400001E-8</v>
      </c>
      <c r="L27" s="32">
        <v>1.50124010865</v>
      </c>
    </row>
    <row r="28" spans="2:12">
      <c r="B28" s="2" t="s">
        <v>651</v>
      </c>
      <c r="C28" s="25" t="s">
        <v>629</v>
      </c>
      <c r="D28" s="137">
        <v>3.1277488210899998E-2</v>
      </c>
      <c r="E28" s="137">
        <v>0.42841069477299998</v>
      </c>
      <c r="F28" s="137">
        <v>0.17154370916799999</v>
      </c>
      <c r="G28" s="27">
        <v>13.6970939573</v>
      </c>
      <c r="H28" s="27">
        <v>5.4845743370199997</v>
      </c>
      <c r="I28" s="140">
        <v>6.9132904873600001E-4</v>
      </c>
      <c r="J28" s="33">
        <v>3.1025462843299997E-8</v>
      </c>
      <c r="K28" s="33">
        <v>1.6319021419299999E-8</v>
      </c>
      <c r="L28" s="32">
        <v>1.9011840260599999</v>
      </c>
    </row>
    <row r="29" spans="2:12">
      <c r="B29" s="2" t="s">
        <v>644</v>
      </c>
      <c r="C29" s="25" t="s">
        <v>629</v>
      </c>
      <c r="D29" s="137">
        <v>3.3759185824199997E-2</v>
      </c>
      <c r="E29" s="137">
        <v>0.44043738254499998</v>
      </c>
      <c r="F29" s="137">
        <v>0.18069463815</v>
      </c>
      <c r="G29" s="27">
        <v>13.0464456352</v>
      </c>
      <c r="H29" s="27">
        <v>5.3524584120899998</v>
      </c>
      <c r="I29" s="140">
        <v>7.0448204089500004E-4</v>
      </c>
      <c r="J29" s="33">
        <v>2.5101739951E-8</v>
      </c>
      <c r="K29" s="33">
        <v>1.5745778958500001E-8</v>
      </c>
      <c r="L29" s="32">
        <v>1.59418851345</v>
      </c>
    </row>
    <row r="30" spans="2:12">
      <c r="B30" s="2" t="s">
        <v>650</v>
      </c>
      <c r="C30" s="25" t="s">
        <v>701</v>
      </c>
      <c r="D30" s="137">
        <v>1.24086656604E-2</v>
      </c>
      <c r="E30" s="137">
        <v>0.42556545697100001</v>
      </c>
      <c r="F30" s="137">
        <v>0.16604787394600001</v>
      </c>
      <c r="G30" s="27">
        <v>34.295827498000001</v>
      </c>
      <c r="H30" s="27">
        <v>13.381605926900001</v>
      </c>
      <c r="I30" s="140">
        <v>7.64342841282E-4</v>
      </c>
      <c r="J30" s="33">
        <v>1.06879629042E-7</v>
      </c>
      <c r="K30" s="33">
        <v>4.6048579075500003E-8</v>
      </c>
      <c r="L30" s="32">
        <v>2.3210190452799999</v>
      </c>
    </row>
    <row r="31" spans="2:12">
      <c r="B31" s="2" t="s">
        <v>716</v>
      </c>
      <c r="C31" s="25" t="s">
        <v>710</v>
      </c>
      <c r="D31" s="137">
        <v>3.1814354668900001E-2</v>
      </c>
      <c r="E31" s="137">
        <v>0.46526216301000001</v>
      </c>
      <c r="F31" s="137">
        <v>0.175234224533</v>
      </c>
      <c r="G31" s="27">
        <v>14.6242841589</v>
      </c>
      <c r="H31" s="27">
        <v>5.5080238576699996</v>
      </c>
      <c r="I31" s="140">
        <v>8.6410130771500001E-4</v>
      </c>
      <c r="J31" s="33">
        <v>4.3612174362300003E-8</v>
      </c>
      <c r="K31" s="33">
        <v>1.5456940492800002E-8</v>
      </c>
      <c r="L31" s="32">
        <v>2.8215269627700001</v>
      </c>
    </row>
    <row r="32" spans="2:12">
      <c r="B32" s="2" t="s">
        <v>643</v>
      </c>
      <c r="C32" s="25" t="s">
        <v>701</v>
      </c>
      <c r="D32" s="137">
        <v>1.2800615469499999E-2</v>
      </c>
      <c r="E32" s="137">
        <v>0.41465208692400002</v>
      </c>
      <c r="F32" s="137">
        <v>0.159900237631</v>
      </c>
      <c r="G32" s="27">
        <v>32.393136713700002</v>
      </c>
      <c r="H32" s="27">
        <v>12.491605424099999</v>
      </c>
      <c r="I32" s="140">
        <v>1.04467873774E-3</v>
      </c>
      <c r="J32" s="33">
        <v>9.6083279886699997E-8</v>
      </c>
      <c r="K32" s="33">
        <v>4.7231263265499998E-8</v>
      </c>
      <c r="L32" s="32">
        <v>2.0343152658500001</v>
      </c>
    </row>
    <row r="33" spans="2:12">
      <c r="B33" s="2" t="s">
        <v>702</v>
      </c>
      <c r="C33" s="25" t="s">
        <v>701</v>
      </c>
      <c r="D33" s="137">
        <v>1.7456240410999999E-2</v>
      </c>
      <c r="E33" s="137">
        <v>0.36354965442699999</v>
      </c>
      <c r="F33" s="137">
        <v>0.143905311708</v>
      </c>
      <c r="G33" s="27">
        <v>20.826343236900001</v>
      </c>
      <c r="H33" s="27">
        <v>8.2437746227099993</v>
      </c>
      <c r="I33" s="140">
        <v>1.2519587564E-3</v>
      </c>
      <c r="J33" s="33">
        <v>5.0022347769999997E-8</v>
      </c>
      <c r="K33" s="33">
        <v>2.6266627061000001E-8</v>
      </c>
      <c r="L33" s="32">
        <v>1.9044069744400001</v>
      </c>
    </row>
    <row r="34" spans="2:12">
      <c r="B34" s="2" t="s">
        <v>649</v>
      </c>
      <c r="C34" s="25" t="s">
        <v>701</v>
      </c>
      <c r="D34" s="137">
        <v>1.16702300889E-2</v>
      </c>
      <c r="E34" s="137">
        <v>0.39894426884</v>
      </c>
      <c r="F34" s="137">
        <v>0.16377359030499999</v>
      </c>
      <c r="G34" s="27">
        <v>34.184781773799997</v>
      </c>
      <c r="H34" s="27">
        <v>14.033449988299999</v>
      </c>
      <c r="I34" s="140">
        <v>1.2882098899800001E-3</v>
      </c>
      <c r="J34" s="33">
        <v>1.04008120174E-7</v>
      </c>
      <c r="K34" s="33">
        <v>5.0089674301999998E-8</v>
      </c>
      <c r="L34" s="32">
        <v>2.0764383403100002</v>
      </c>
    </row>
    <row r="35" spans="2:12">
      <c r="B35" s="2" t="s">
        <v>652</v>
      </c>
      <c r="C35" s="25" t="s">
        <v>629</v>
      </c>
      <c r="D35" s="137">
        <v>3.1298444294900002E-2</v>
      </c>
      <c r="E35" s="137">
        <v>0.413077384878</v>
      </c>
      <c r="F35" s="137">
        <v>0.174385373851</v>
      </c>
      <c r="G35" s="27">
        <v>13.1980165207</v>
      </c>
      <c r="H35" s="27">
        <v>5.5716946250800001</v>
      </c>
      <c r="I35" s="140">
        <v>1.29292100935E-3</v>
      </c>
      <c r="J35" s="33">
        <v>2.7342663038799999E-8</v>
      </c>
      <c r="K35" s="33">
        <v>1.6705913427900001E-8</v>
      </c>
      <c r="L35" s="32">
        <v>1.6367056585599999</v>
      </c>
    </row>
    <row r="36" spans="2:12">
      <c r="B36" s="2" t="s">
        <v>662</v>
      </c>
      <c r="C36" s="25" t="s">
        <v>701</v>
      </c>
      <c r="D36" s="137">
        <v>1.8055442339399999E-2</v>
      </c>
      <c r="E36" s="137">
        <v>0.48846280925300001</v>
      </c>
      <c r="F36" s="137">
        <v>0.22069927978500001</v>
      </c>
      <c r="G36" s="27">
        <v>27.053494457300001</v>
      </c>
      <c r="H36" s="27">
        <v>12.223421372700001</v>
      </c>
      <c r="I36" s="140">
        <v>1.4182728784200001E-3</v>
      </c>
      <c r="J36" s="33">
        <v>7.6960113147899995E-8</v>
      </c>
      <c r="K36" s="33">
        <v>4.4522330815399998E-8</v>
      </c>
      <c r="L36" s="32">
        <v>1.7285733190200001</v>
      </c>
    </row>
    <row r="37" spans="2:12">
      <c r="B37" s="2" t="s">
        <v>683</v>
      </c>
      <c r="C37" s="25" t="s">
        <v>629</v>
      </c>
      <c r="D37" s="137">
        <v>2.4360204538500001E-2</v>
      </c>
      <c r="E37" s="137">
        <v>0.36823491503599998</v>
      </c>
      <c r="F37" s="137">
        <v>0.165046829118</v>
      </c>
      <c r="G37" s="27">
        <v>15.1162488991</v>
      </c>
      <c r="H37" s="27">
        <v>6.7752645039499999</v>
      </c>
      <c r="I37" s="140">
        <v>1.4430180952500001E-3</v>
      </c>
      <c r="J37" s="33">
        <v>3.2628050710600003E-8</v>
      </c>
      <c r="K37" s="33">
        <v>1.92820864484E-8</v>
      </c>
      <c r="L37" s="32">
        <v>1.6921431608499999</v>
      </c>
    </row>
    <row r="38" spans="2:12">
      <c r="B38" s="2" t="s">
        <v>651</v>
      </c>
      <c r="C38" s="25" t="s">
        <v>701</v>
      </c>
      <c r="D38" s="137">
        <v>1.0907464148700001E-2</v>
      </c>
      <c r="E38" s="137">
        <v>0.41190840130200002</v>
      </c>
      <c r="F38" s="137">
        <v>0.17071577530900001</v>
      </c>
      <c r="G38" s="27">
        <v>37.763901461300001</v>
      </c>
      <c r="H38" s="27">
        <v>15.6512799843</v>
      </c>
      <c r="I38" s="140">
        <v>1.4687116959700001E-3</v>
      </c>
      <c r="J38" s="33">
        <v>1.1944621515099999E-7</v>
      </c>
      <c r="K38" s="33">
        <v>5.34914920406E-8</v>
      </c>
      <c r="L38" s="32">
        <v>2.23299464259</v>
      </c>
    </row>
    <row r="39" spans="2:12">
      <c r="B39" s="2" t="s">
        <v>706</v>
      </c>
      <c r="C39" s="25" t="s">
        <v>701</v>
      </c>
      <c r="D39" s="137">
        <v>1.01679630136E-2</v>
      </c>
      <c r="E39" s="137">
        <v>0.39956442966599998</v>
      </c>
      <c r="F39" s="137">
        <v>0.16655467681200001</v>
      </c>
      <c r="G39" s="27">
        <v>39.296408644700001</v>
      </c>
      <c r="H39" s="27">
        <v>16.380338578100002</v>
      </c>
      <c r="I39" s="140">
        <v>1.4794386112699999E-3</v>
      </c>
      <c r="J39" s="33">
        <v>1.2271631155699999E-7</v>
      </c>
      <c r="K39" s="33">
        <v>5.1194565104700002E-8</v>
      </c>
      <c r="L39" s="32">
        <v>2.3970574084499998</v>
      </c>
    </row>
    <row r="40" spans="2:12">
      <c r="B40" s="2" t="s">
        <v>683</v>
      </c>
      <c r="C40" s="25" t="s">
        <v>707</v>
      </c>
      <c r="D40" s="137">
        <v>2.1389413234999999E-3</v>
      </c>
      <c r="E40" s="137">
        <v>0.22054028738799999</v>
      </c>
      <c r="F40" s="137">
        <v>8.5695593375900006E-2</v>
      </c>
      <c r="G40" s="27">
        <v>103.107217091</v>
      </c>
      <c r="H40" s="27">
        <v>40.064490051500002</v>
      </c>
      <c r="I40" s="140">
        <v>1.5319559402600001E-3</v>
      </c>
      <c r="J40" s="33">
        <v>3.3276244170700001E-7</v>
      </c>
      <c r="K40" s="33">
        <v>1.33115012452E-7</v>
      </c>
      <c r="L40" s="32">
        <v>2.4998115207099998</v>
      </c>
    </row>
    <row r="41" spans="2:12">
      <c r="B41" s="2" t="s">
        <v>653</v>
      </c>
      <c r="C41" s="25" t="s">
        <v>707</v>
      </c>
      <c r="D41" s="137">
        <v>1.7719789806900001E-2</v>
      </c>
      <c r="E41" s="137">
        <v>0.41248940375299997</v>
      </c>
      <c r="F41" s="137">
        <v>0.18383105282000001</v>
      </c>
      <c r="G41" s="27">
        <v>23.278459183100001</v>
      </c>
      <c r="H41" s="27">
        <v>10.374335972500001</v>
      </c>
      <c r="I41" s="140">
        <v>1.5359203960900001E-3</v>
      </c>
      <c r="J41" s="33">
        <v>4.6139858257000003E-8</v>
      </c>
      <c r="K41" s="33">
        <v>3.7063166804100003E-8</v>
      </c>
      <c r="L41" s="32">
        <v>1.2448978928600001</v>
      </c>
    </row>
    <row r="42" spans="2:12">
      <c r="B42" s="2" t="s">
        <v>718</v>
      </c>
      <c r="C42" s="25" t="s">
        <v>710</v>
      </c>
      <c r="D42" s="137">
        <v>3.1534466631300002E-2</v>
      </c>
      <c r="E42" s="137">
        <v>0.49332828460900002</v>
      </c>
      <c r="F42" s="137">
        <v>0.19390752989599999</v>
      </c>
      <c r="G42" s="27">
        <v>15.6440979446</v>
      </c>
      <c r="H42" s="27">
        <v>6.1490664219499998</v>
      </c>
      <c r="I42" s="140">
        <v>1.7270785472199999E-3</v>
      </c>
      <c r="J42" s="33">
        <v>4.8576015463E-8</v>
      </c>
      <c r="K42" s="33">
        <v>1.7678526524699999E-8</v>
      </c>
      <c r="L42" s="32">
        <v>2.7477411873099999</v>
      </c>
    </row>
    <row r="43" spans="2:12">
      <c r="B43" s="2" t="s">
        <v>652</v>
      </c>
      <c r="C43" s="25" t="s">
        <v>701</v>
      </c>
      <c r="D43" s="137">
        <v>1.1157516405700001E-2</v>
      </c>
      <c r="E43" s="137">
        <v>0.43640221575999999</v>
      </c>
      <c r="F43" s="137">
        <v>0.17223348351100001</v>
      </c>
      <c r="G43" s="27">
        <v>39.112845537699997</v>
      </c>
      <c r="H43" s="27">
        <v>15.436543156100001</v>
      </c>
      <c r="I43" s="140">
        <v>1.7303029582499999E-3</v>
      </c>
      <c r="J43" s="33">
        <v>1.2937599743E-7</v>
      </c>
      <c r="K43" s="33">
        <v>5.8667517714600002E-8</v>
      </c>
      <c r="L43" s="32">
        <v>2.2052406931499999</v>
      </c>
    </row>
    <row r="44" spans="2:12">
      <c r="B44" s="2" t="s">
        <v>683</v>
      </c>
      <c r="C44" s="25" t="s">
        <v>701</v>
      </c>
      <c r="D44" s="137">
        <v>6.0179479980100002E-3</v>
      </c>
      <c r="E44" s="137">
        <v>0.33528979190199998</v>
      </c>
      <c r="F44" s="137">
        <v>0.12033654052499999</v>
      </c>
      <c r="G44" s="27">
        <v>55.714969955400001</v>
      </c>
      <c r="H44" s="27">
        <v>19.996274571499999</v>
      </c>
      <c r="I44" s="140">
        <v>1.78398182966E-3</v>
      </c>
      <c r="J44" s="33">
        <v>1.8398739572600001E-7</v>
      </c>
      <c r="K44" s="33">
        <v>7.8979603607700002E-8</v>
      </c>
      <c r="L44" s="32">
        <v>2.32955582608</v>
      </c>
    </row>
    <row r="45" spans="2:12">
      <c r="B45" s="2" t="s">
        <v>90</v>
      </c>
      <c r="C45" s="25" t="s">
        <v>629</v>
      </c>
      <c r="D45" s="137">
        <v>4.4969802815699997E-2</v>
      </c>
      <c r="E45" s="137">
        <v>0.56189015329000003</v>
      </c>
      <c r="F45" s="137">
        <v>0.25243599940200001</v>
      </c>
      <c r="G45" s="27">
        <v>12.49483249</v>
      </c>
      <c r="H45" s="27">
        <v>5.6134557769100004</v>
      </c>
      <c r="I45" s="140">
        <v>1.8991189937799999E-3</v>
      </c>
      <c r="J45" s="33">
        <v>2.5032968088300001E-8</v>
      </c>
      <c r="K45" s="33">
        <v>1.8569990645900001E-8</v>
      </c>
      <c r="L45" s="32">
        <v>1.3480334247700001</v>
      </c>
    </row>
    <row r="46" spans="2:12">
      <c r="B46" s="2" t="s">
        <v>686</v>
      </c>
      <c r="C46" s="25" t="s">
        <v>701</v>
      </c>
      <c r="D46" s="137">
        <v>1.7357498184500001E-2</v>
      </c>
      <c r="E46" s="137">
        <v>0.42475440263600001</v>
      </c>
      <c r="F46" s="137">
        <v>0.19880058971299999</v>
      </c>
      <c r="G46" s="27">
        <v>24.470946107500001</v>
      </c>
      <c r="H46" s="27">
        <v>11.453297450999999</v>
      </c>
      <c r="I46" s="140">
        <v>2.0804775801299999E-3</v>
      </c>
      <c r="J46" s="33">
        <v>6.0627784669699998E-8</v>
      </c>
      <c r="K46" s="33">
        <v>4.2147193695200001E-8</v>
      </c>
      <c r="L46" s="32">
        <v>1.43847737783</v>
      </c>
    </row>
    <row r="47" spans="2:12">
      <c r="B47" s="2" t="s">
        <v>639</v>
      </c>
      <c r="C47" s="25" t="s">
        <v>701</v>
      </c>
      <c r="D47" s="137">
        <v>1.21177667989E-2</v>
      </c>
      <c r="E47" s="137">
        <v>0.42563281951499998</v>
      </c>
      <c r="F47" s="137">
        <v>0.19286551937800001</v>
      </c>
      <c r="G47" s="27">
        <v>35.124691420200001</v>
      </c>
      <c r="H47" s="27">
        <v>15.9159292779</v>
      </c>
      <c r="I47" s="140">
        <v>2.27144518847E-3</v>
      </c>
      <c r="J47" s="33">
        <v>1.07695758429E-7</v>
      </c>
      <c r="K47" s="33">
        <v>5.4638511872300003E-8</v>
      </c>
      <c r="L47" s="32">
        <v>1.9710595098399999</v>
      </c>
    </row>
    <row r="48" spans="2:12">
      <c r="B48" s="2" t="s">
        <v>653</v>
      </c>
      <c r="C48" s="25" t="s">
        <v>629</v>
      </c>
      <c r="D48" s="137">
        <v>2.1198854945400001E-2</v>
      </c>
      <c r="E48" s="137">
        <v>0.41173068890100001</v>
      </c>
      <c r="F48" s="137">
        <v>0.194917632565</v>
      </c>
      <c r="G48" s="27">
        <v>19.422307948299999</v>
      </c>
      <c r="H48" s="27">
        <v>9.1947245767499997</v>
      </c>
      <c r="I48" s="140">
        <v>2.37154540638E-3</v>
      </c>
      <c r="J48" s="33">
        <v>4.1985200294399998E-8</v>
      </c>
      <c r="K48" s="33">
        <v>2.8468501235800001E-8</v>
      </c>
      <c r="L48" s="32">
        <v>1.4747948951300001</v>
      </c>
    </row>
    <row r="49" spans="2:12">
      <c r="B49" s="2" t="s">
        <v>647</v>
      </c>
      <c r="C49" s="25" t="s">
        <v>629</v>
      </c>
      <c r="D49" s="137">
        <v>1.55446193212E-2</v>
      </c>
      <c r="E49" s="137">
        <v>0.36633213363099998</v>
      </c>
      <c r="F49" s="137">
        <v>0.16770298225399999</v>
      </c>
      <c r="G49" s="27">
        <v>23.566491147899999</v>
      </c>
      <c r="H49" s="27">
        <v>10.7884907819</v>
      </c>
      <c r="I49" s="140">
        <v>2.5894712680200002E-3</v>
      </c>
      <c r="J49" s="33">
        <v>6.1148826838499995E-8</v>
      </c>
      <c r="K49" s="33">
        <v>3.3447851107100002E-8</v>
      </c>
      <c r="L49" s="32">
        <v>1.82818401824</v>
      </c>
    </row>
    <row r="50" spans="2:12">
      <c r="B50" s="2" t="s">
        <v>331</v>
      </c>
      <c r="C50" s="25" t="s">
        <v>701</v>
      </c>
      <c r="D50" s="137">
        <v>1.71331970477E-2</v>
      </c>
      <c r="E50" s="137">
        <v>0.46852570160700002</v>
      </c>
      <c r="F50" s="137">
        <v>0.195504927883</v>
      </c>
      <c r="G50" s="27">
        <v>27.346075592399998</v>
      </c>
      <c r="H50" s="27">
        <v>11.4108842231</v>
      </c>
      <c r="I50" s="140">
        <v>2.7474087268599999E-3</v>
      </c>
      <c r="J50" s="33">
        <v>7.8113339142200002E-8</v>
      </c>
      <c r="K50" s="33">
        <v>4.3478169740999998E-8</v>
      </c>
      <c r="L50" s="32">
        <v>1.79661056589</v>
      </c>
    </row>
    <row r="51" spans="2:12">
      <c r="B51" s="2" t="s">
        <v>628</v>
      </c>
      <c r="C51" s="25" t="s">
        <v>629</v>
      </c>
      <c r="D51" s="137">
        <v>8.6157032462199995E-2</v>
      </c>
      <c r="E51" s="137">
        <v>0.70691759470600002</v>
      </c>
      <c r="F51" s="137">
        <v>0.31643942447500001</v>
      </c>
      <c r="G51" s="27">
        <v>8.2049900571500007</v>
      </c>
      <c r="H51" s="27">
        <v>3.6728217701000001</v>
      </c>
      <c r="I51" s="140">
        <v>2.7619711251999999E-3</v>
      </c>
      <c r="J51" s="33">
        <v>5.3181041709299998E-9</v>
      </c>
      <c r="K51" s="33">
        <v>1.3593206277299999E-8</v>
      </c>
      <c r="L51" s="32">
        <v>0.39123250706599999</v>
      </c>
    </row>
    <row r="52" spans="2:12">
      <c r="B52" s="2" t="s">
        <v>687</v>
      </c>
      <c r="C52" s="25" t="s">
        <v>701</v>
      </c>
      <c r="D52" s="137">
        <v>9.4854695308299996E-3</v>
      </c>
      <c r="E52" s="137">
        <v>0.36020523370700003</v>
      </c>
      <c r="F52" s="137">
        <v>0.156446622403</v>
      </c>
      <c r="G52" s="27">
        <v>37.974423146500001</v>
      </c>
      <c r="H52" s="27">
        <v>16.4932923874</v>
      </c>
      <c r="I52" s="140">
        <v>4.00627233188E-3</v>
      </c>
      <c r="J52" s="33">
        <v>1.08452275779E-7</v>
      </c>
      <c r="K52" s="33">
        <v>6.2662394338499997E-8</v>
      </c>
      <c r="L52" s="32">
        <v>1.73073941594</v>
      </c>
    </row>
    <row r="53" spans="2:12">
      <c r="B53" s="2" t="s">
        <v>660</v>
      </c>
      <c r="C53" s="25" t="s">
        <v>701</v>
      </c>
      <c r="D53" s="137">
        <v>2.2412531880299999E-2</v>
      </c>
      <c r="E53" s="137">
        <v>0.49738768915999998</v>
      </c>
      <c r="F53" s="137">
        <v>0.253703916852</v>
      </c>
      <c r="G53" s="27">
        <v>22.192391819699999</v>
      </c>
      <c r="H53" s="27">
        <v>11.3197347898</v>
      </c>
      <c r="I53" s="140">
        <v>4.2682652118600003E-3</v>
      </c>
      <c r="J53" s="33">
        <v>5.3350768103499999E-8</v>
      </c>
      <c r="K53" s="33">
        <v>3.76778304269E-8</v>
      </c>
      <c r="L53" s="32">
        <v>1.4159724033700001</v>
      </c>
    </row>
    <row r="54" spans="2:12">
      <c r="B54" s="2" t="s">
        <v>684</v>
      </c>
      <c r="C54" s="25" t="s">
        <v>629</v>
      </c>
      <c r="D54" s="137">
        <v>7.5677747284899996E-2</v>
      </c>
      <c r="E54" s="137">
        <v>0.56810123285299996</v>
      </c>
      <c r="F54" s="137">
        <v>0.26658182934899999</v>
      </c>
      <c r="G54" s="27">
        <v>7.5068465068699997</v>
      </c>
      <c r="H54" s="27">
        <v>3.5225920288700001</v>
      </c>
      <c r="I54" s="140">
        <v>4.5783052872799997E-3</v>
      </c>
      <c r="J54" s="33">
        <v>-5.48806057093E-9</v>
      </c>
      <c r="K54" s="33">
        <v>1.25386550487E-8</v>
      </c>
      <c r="L54" s="32">
        <v>-0.43769132730900001</v>
      </c>
    </row>
    <row r="55" spans="2:12">
      <c r="B55" s="2" t="s">
        <v>641</v>
      </c>
      <c r="C55" s="25" t="s">
        <v>701</v>
      </c>
      <c r="D55" s="137">
        <v>1.41849601737E-2</v>
      </c>
      <c r="E55" s="137">
        <v>0.38588111373099998</v>
      </c>
      <c r="F55" s="137">
        <v>0.16835934986600001</v>
      </c>
      <c r="G55" s="27">
        <v>27.203538748500002</v>
      </c>
      <c r="H55" s="27">
        <v>11.868863063799999</v>
      </c>
      <c r="I55" s="140">
        <v>5.3108766441899999E-3</v>
      </c>
      <c r="J55" s="33">
        <v>7.4378455243000004E-8</v>
      </c>
      <c r="K55" s="33">
        <v>4.3529523505399999E-8</v>
      </c>
      <c r="L55" s="32">
        <v>1.7086898558400001</v>
      </c>
    </row>
    <row r="56" spans="2:12">
      <c r="B56" s="2" t="s">
        <v>662</v>
      </c>
      <c r="C56" s="25" t="s">
        <v>707</v>
      </c>
      <c r="D56" s="137">
        <v>1.5765546173300001E-2</v>
      </c>
      <c r="E56" s="137">
        <v>0.37161292652799999</v>
      </c>
      <c r="F56" s="137">
        <v>0.18084747222399999</v>
      </c>
      <c r="G56" s="27">
        <v>23.571205364099999</v>
      </c>
      <c r="H56" s="27">
        <v>11.471056583499999</v>
      </c>
      <c r="I56" s="140">
        <v>5.9372076804400003E-3</v>
      </c>
      <c r="J56" s="33">
        <v>4.0107951254899999E-8</v>
      </c>
      <c r="K56" s="33">
        <v>4.21474973636E-8</v>
      </c>
      <c r="L56" s="32">
        <v>0.95160931878999999</v>
      </c>
    </row>
    <row r="57" spans="2:12">
      <c r="B57" s="2" t="s">
        <v>693</v>
      </c>
      <c r="C57" s="25" t="s">
        <v>701</v>
      </c>
      <c r="D57" s="137">
        <v>8.2067932165500006E-3</v>
      </c>
      <c r="E57" s="137">
        <v>0.35119863760699999</v>
      </c>
      <c r="F57" s="137">
        <v>0.16718984325399999</v>
      </c>
      <c r="G57" s="27">
        <v>42.793650131100001</v>
      </c>
      <c r="H57" s="27">
        <v>20.3721281678</v>
      </c>
      <c r="I57" s="140">
        <v>5.96890656153E-3</v>
      </c>
      <c r="J57" s="33">
        <v>1.30429476051E-7</v>
      </c>
      <c r="K57" s="33">
        <v>6.9475308618399998E-8</v>
      </c>
      <c r="L57" s="32">
        <v>1.8773500779600001</v>
      </c>
    </row>
    <row r="58" spans="2:12">
      <c r="B58" s="2" t="s">
        <v>638</v>
      </c>
      <c r="C58" s="25" t="s">
        <v>629</v>
      </c>
      <c r="D58" s="137">
        <v>3.5986213738199997E-2</v>
      </c>
      <c r="E58" s="137">
        <v>0.38284160640100001</v>
      </c>
      <c r="F58" s="137">
        <v>0.167295192047</v>
      </c>
      <c r="G58" s="27">
        <v>10.638563122700001</v>
      </c>
      <c r="H58" s="27">
        <v>4.6488689603199997</v>
      </c>
      <c r="I58" s="140">
        <v>6.3595261307799996E-3</v>
      </c>
      <c r="J58" s="33">
        <v>1.08057587007E-8</v>
      </c>
      <c r="K58" s="33">
        <v>1.5866131721500001E-8</v>
      </c>
      <c r="L58" s="32">
        <v>0.68105817412900005</v>
      </c>
    </row>
    <row r="59" spans="2:12">
      <c r="B59" s="2" t="s">
        <v>665</v>
      </c>
      <c r="C59" s="25" t="s">
        <v>707</v>
      </c>
      <c r="D59" s="137">
        <v>1.2771490064600001E-2</v>
      </c>
      <c r="E59" s="137">
        <v>0.35396840673699997</v>
      </c>
      <c r="F59" s="137">
        <v>0.17622488603899999</v>
      </c>
      <c r="G59" s="27">
        <v>27.715513612500001</v>
      </c>
      <c r="H59" s="27">
        <v>13.7983027155</v>
      </c>
      <c r="I59" s="140">
        <v>7.7262968539800001E-3</v>
      </c>
      <c r="J59" s="33">
        <v>5.4639707219800002E-8</v>
      </c>
      <c r="K59" s="33">
        <v>4.9561712775599997E-8</v>
      </c>
      <c r="L59" s="32">
        <v>1.1024580096200001</v>
      </c>
    </row>
    <row r="60" spans="2:12">
      <c r="B60" s="2" t="s">
        <v>662</v>
      </c>
      <c r="C60" s="25" t="s">
        <v>629</v>
      </c>
      <c r="D60" s="137">
        <v>3.4339207607800001E-2</v>
      </c>
      <c r="E60" s="137">
        <v>0.40451477045500001</v>
      </c>
      <c r="F60" s="137">
        <v>0.19989688521599999</v>
      </c>
      <c r="G60" s="27">
        <v>11.7799681074</v>
      </c>
      <c r="H60" s="27">
        <v>5.8212433874</v>
      </c>
      <c r="I60" s="140">
        <v>9.0737232323400002E-3</v>
      </c>
      <c r="J60" s="33">
        <v>1.1036488553199999E-8</v>
      </c>
      <c r="K60" s="33">
        <v>1.9781808519199998E-8</v>
      </c>
      <c r="L60" s="32">
        <v>0.55791099901300001</v>
      </c>
    </row>
    <row r="61" spans="2:12">
      <c r="B61" s="2" t="s">
        <v>628</v>
      </c>
      <c r="C61" s="25" t="s">
        <v>707</v>
      </c>
      <c r="D61" s="137">
        <v>2.7957902423900002E-2</v>
      </c>
      <c r="E61" s="137">
        <v>0.41737473883999998</v>
      </c>
      <c r="F61" s="137">
        <v>0.20337829021500001</v>
      </c>
      <c r="G61" s="27">
        <v>14.928685725899999</v>
      </c>
      <c r="H61" s="27">
        <v>7.2744473863600003</v>
      </c>
      <c r="I61" s="140">
        <v>9.1492998448800007E-3</v>
      </c>
      <c r="J61" s="33">
        <v>1.1007713204E-8</v>
      </c>
      <c r="K61" s="33">
        <v>2.7290208700199999E-8</v>
      </c>
      <c r="L61" s="32">
        <v>0.403357604368</v>
      </c>
    </row>
    <row r="62" spans="2:12">
      <c r="B62" s="2" t="s">
        <v>685</v>
      </c>
      <c r="C62" s="25" t="s">
        <v>707</v>
      </c>
      <c r="D62" s="137">
        <v>3.1924818095000002E-2</v>
      </c>
      <c r="E62" s="137">
        <v>0.43269673756999999</v>
      </c>
      <c r="F62" s="137">
        <v>0.20948510360700001</v>
      </c>
      <c r="G62" s="27">
        <v>13.5536163834</v>
      </c>
      <c r="H62" s="27">
        <v>6.5618260684600003</v>
      </c>
      <c r="I62" s="140">
        <v>1.0127772475099999E-2</v>
      </c>
      <c r="J62" s="33">
        <v>2.4563887903599999E-8</v>
      </c>
      <c r="K62" s="33">
        <v>2.2693842073099999E-8</v>
      </c>
      <c r="L62" s="32">
        <v>1.08240322747</v>
      </c>
    </row>
    <row r="63" spans="2:12">
      <c r="B63" s="2" t="s">
        <v>655</v>
      </c>
      <c r="C63" s="25" t="s">
        <v>701</v>
      </c>
      <c r="D63" s="137">
        <v>2.02307904191E-2</v>
      </c>
      <c r="E63" s="137">
        <v>0.32907488117</v>
      </c>
      <c r="F63" s="137">
        <v>0.15845722762799999</v>
      </c>
      <c r="G63" s="27">
        <v>16.266041729099999</v>
      </c>
      <c r="H63" s="27">
        <v>7.8324783335600001</v>
      </c>
      <c r="I63" s="140">
        <v>1.22570341213E-2</v>
      </c>
      <c r="J63" s="33">
        <v>1.0451510068800001E-8</v>
      </c>
      <c r="K63" s="33">
        <v>3.0086800033100002E-8</v>
      </c>
      <c r="L63" s="32">
        <v>0.347378586534</v>
      </c>
    </row>
    <row r="64" spans="2:12">
      <c r="B64" s="2" t="s">
        <v>690</v>
      </c>
      <c r="C64" s="25" t="s">
        <v>629</v>
      </c>
      <c r="D64" s="137">
        <v>3.9606110865099999E-2</v>
      </c>
      <c r="E64" s="137">
        <v>0.39253596964300003</v>
      </c>
      <c r="F64" s="137">
        <v>0.17801470128300001</v>
      </c>
      <c r="G64" s="27">
        <v>9.9109950729600005</v>
      </c>
      <c r="H64" s="27">
        <v>4.4946271520799996</v>
      </c>
      <c r="I64" s="140">
        <v>1.29483146226E-2</v>
      </c>
      <c r="J64" s="33">
        <v>6.0895254981900002E-9</v>
      </c>
      <c r="K64" s="33">
        <v>1.6238608487199999E-8</v>
      </c>
      <c r="L64" s="32">
        <v>0.37500291376400002</v>
      </c>
    </row>
    <row r="65" spans="2:12">
      <c r="B65" s="2" t="s">
        <v>660</v>
      </c>
      <c r="C65" s="25" t="s">
        <v>629</v>
      </c>
      <c r="D65" s="137">
        <v>6.8132846654900006E-2</v>
      </c>
      <c r="E65" s="137">
        <v>0.52558538355999995</v>
      </c>
      <c r="F65" s="137">
        <v>0.24646807915899999</v>
      </c>
      <c r="G65" s="27">
        <v>7.7141262895100002</v>
      </c>
      <c r="H65" s="27">
        <v>3.6174634006900002</v>
      </c>
      <c r="I65" s="140">
        <v>1.30296398502E-2</v>
      </c>
      <c r="J65" s="33">
        <v>-6.4446299796500003E-10</v>
      </c>
      <c r="K65" s="33">
        <v>1.2783007894400001E-8</v>
      </c>
      <c r="L65" s="32">
        <v>-5.0415598839500003E-2</v>
      </c>
    </row>
    <row r="66" spans="2:12">
      <c r="B66" s="2" t="s">
        <v>691</v>
      </c>
      <c r="C66" s="25" t="s">
        <v>701</v>
      </c>
      <c r="D66" s="137">
        <v>8.6893159312599992E-3</v>
      </c>
      <c r="E66" s="137">
        <v>0.35131387880699999</v>
      </c>
      <c r="F66" s="137">
        <v>0.18408857419800001</v>
      </c>
      <c r="G66" s="27">
        <v>40.430556511799999</v>
      </c>
      <c r="H66" s="27">
        <v>21.185623316499999</v>
      </c>
      <c r="I66" s="140">
        <v>1.3623828143499999E-2</v>
      </c>
      <c r="J66" s="33">
        <v>1.1986697910700001E-7</v>
      </c>
      <c r="K66" s="33">
        <v>8.3292491358099997E-8</v>
      </c>
      <c r="L66" s="32">
        <v>1.43910906197</v>
      </c>
    </row>
    <row r="67" spans="2:12">
      <c r="B67" s="2" t="s">
        <v>630</v>
      </c>
      <c r="C67" s="25" t="s">
        <v>629</v>
      </c>
      <c r="D67" s="137">
        <v>5.3908105440399999E-2</v>
      </c>
      <c r="E67" s="137">
        <v>0.43143240402799998</v>
      </c>
      <c r="F67" s="137">
        <v>0.20820975623599999</v>
      </c>
      <c r="G67" s="27">
        <v>8.0031082618100005</v>
      </c>
      <c r="H67" s="27">
        <v>3.8623089150499998</v>
      </c>
      <c r="I67" s="140">
        <v>1.39669744265E-2</v>
      </c>
      <c r="J67" s="33">
        <v>3.61113137069E-9</v>
      </c>
      <c r="K67" s="33">
        <v>1.2480685192E-8</v>
      </c>
      <c r="L67" s="32">
        <v>0.289337589655</v>
      </c>
    </row>
    <row r="68" spans="2:12">
      <c r="B68" s="2" t="s">
        <v>678</v>
      </c>
      <c r="C68" s="25" t="s">
        <v>701</v>
      </c>
      <c r="D68" s="137">
        <v>9.0221269608399997E-3</v>
      </c>
      <c r="E68" s="137">
        <v>0.32067929890199998</v>
      </c>
      <c r="F68" s="137">
        <v>0.14552382599200001</v>
      </c>
      <c r="G68" s="27">
        <v>35.543647334399999</v>
      </c>
      <c r="H68" s="27">
        <v>16.129658408000001</v>
      </c>
      <c r="I68" s="140">
        <v>1.53125730511E-2</v>
      </c>
      <c r="J68" s="33">
        <v>9.0273242065599997E-8</v>
      </c>
      <c r="K68" s="33">
        <v>6.2617390780899999E-8</v>
      </c>
      <c r="L68" s="32">
        <v>1.44166406393</v>
      </c>
    </row>
    <row r="69" spans="2:12">
      <c r="B69" s="2" t="s">
        <v>717</v>
      </c>
      <c r="C69" s="25" t="s">
        <v>710</v>
      </c>
      <c r="D69" s="137">
        <v>3.1719874696800002E-2</v>
      </c>
      <c r="E69" s="137">
        <v>0.39724174275700003</v>
      </c>
      <c r="F69" s="137">
        <v>0.17455204943899999</v>
      </c>
      <c r="G69" s="27">
        <v>12.523433542999999</v>
      </c>
      <c r="H69" s="27">
        <v>5.5029236750499999</v>
      </c>
      <c r="I69" s="140">
        <v>1.6751359961600001E-2</v>
      </c>
      <c r="J69" s="33">
        <v>3.3451411275000001E-8</v>
      </c>
      <c r="K69" s="33">
        <v>1.8531022788000001E-8</v>
      </c>
      <c r="L69" s="32">
        <v>1.8051573114799999</v>
      </c>
    </row>
    <row r="70" spans="2:12">
      <c r="B70" s="2" t="s">
        <v>685</v>
      </c>
      <c r="C70" s="25" t="s">
        <v>701</v>
      </c>
      <c r="D70" s="137">
        <v>1.86652999038E-2</v>
      </c>
      <c r="E70" s="137">
        <v>0.37970046805699997</v>
      </c>
      <c r="F70" s="137">
        <v>0.19591798050000001</v>
      </c>
      <c r="G70" s="27">
        <v>20.342585975799999</v>
      </c>
      <c r="H70" s="27">
        <v>10.496374636900001</v>
      </c>
      <c r="I70" s="140">
        <v>1.9598106405299999E-2</v>
      </c>
      <c r="J70" s="33">
        <v>3.1448896231100002E-8</v>
      </c>
      <c r="K70" s="33">
        <v>4.2548538557700003E-8</v>
      </c>
      <c r="L70" s="32">
        <v>0.73912988076999997</v>
      </c>
    </row>
    <row r="71" spans="2:12">
      <c r="B71" s="2" t="s">
        <v>711</v>
      </c>
      <c r="C71" s="25" t="s">
        <v>710</v>
      </c>
      <c r="D71" s="137">
        <v>2.6941887535799999E-2</v>
      </c>
      <c r="E71" s="137">
        <v>0.329298789712</v>
      </c>
      <c r="F71" s="137">
        <v>0.14078246843</v>
      </c>
      <c r="G71" s="27">
        <v>12.2225582478</v>
      </c>
      <c r="H71" s="27">
        <v>5.2254122226200002</v>
      </c>
      <c r="I71" s="140">
        <v>2.0137398922600001E-2</v>
      </c>
      <c r="J71" s="33">
        <v>3.3083014818999998E-8</v>
      </c>
      <c r="K71" s="33">
        <v>1.9127556025999999E-8</v>
      </c>
      <c r="L71" s="32">
        <v>1.7295996819499999</v>
      </c>
    </row>
    <row r="72" spans="2:12">
      <c r="B72" s="2" t="s">
        <v>640</v>
      </c>
      <c r="C72" s="25" t="s">
        <v>701</v>
      </c>
      <c r="D72" s="137">
        <v>1.05336289207E-2</v>
      </c>
      <c r="E72" s="137">
        <v>0.315291041765</v>
      </c>
      <c r="F72" s="137">
        <v>0.16647987347500001</v>
      </c>
      <c r="G72" s="27">
        <v>29.931853887999999</v>
      </c>
      <c r="H72" s="27">
        <v>15.804607769</v>
      </c>
      <c r="I72" s="140">
        <v>2.0522943757699998E-2</v>
      </c>
      <c r="J72" s="33">
        <v>6.4149083346399998E-8</v>
      </c>
      <c r="K72" s="33">
        <v>5.9597270849999999E-8</v>
      </c>
      <c r="L72" s="32">
        <v>1.07637619024</v>
      </c>
    </row>
    <row r="73" spans="2:12">
      <c r="B73" s="2" t="s">
        <v>677</v>
      </c>
      <c r="C73" s="25" t="s">
        <v>629</v>
      </c>
      <c r="D73" s="137">
        <v>8.5229104164700007E-3</v>
      </c>
      <c r="E73" s="137">
        <v>0.22087735236</v>
      </c>
      <c r="F73" s="137">
        <v>0.107262699664</v>
      </c>
      <c r="G73" s="27">
        <v>25.915719110800001</v>
      </c>
      <c r="H73" s="27">
        <v>12.585219651799999</v>
      </c>
      <c r="I73" s="140">
        <v>2.10476038331E-2</v>
      </c>
      <c r="J73" s="33">
        <v>6.4242845490099995E-8</v>
      </c>
      <c r="K73" s="33">
        <v>4.2930315998399997E-8</v>
      </c>
      <c r="L73" s="32">
        <v>1.4964447383199999</v>
      </c>
    </row>
    <row r="74" spans="2:12">
      <c r="B74" s="2" t="s">
        <v>655</v>
      </c>
      <c r="C74" s="25" t="s">
        <v>707</v>
      </c>
      <c r="D74" s="137">
        <v>1.47770583448E-2</v>
      </c>
      <c r="E74" s="137">
        <v>0.29342437942799998</v>
      </c>
      <c r="F74" s="137">
        <v>0.151003882575</v>
      </c>
      <c r="G74" s="27">
        <v>19.856751768999999</v>
      </c>
      <c r="H74" s="27">
        <v>10.21880533</v>
      </c>
      <c r="I74" s="140">
        <v>2.2037784672099998E-2</v>
      </c>
      <c r="J74" s="33">
        <v>1.14690322114E-8</v>
      </c>
      <c r="K74" s="33">
        <v>4.5596561660299998E-8</v>
      </c>
      <c r="L74" s="32">
        <v>0.25153283041000002</v>
      </c>
    </row>
    <row r="75" spans="2:12">
      <c r="B75" s="2" t="s">
        <v>653</v>
      </c>
      <c r="C75" s="25" t="s">
        <v>701</v>
      </c>
      <c r="D75" s="137">
        <v>1.1774655321300001E-2</v>
      </c>
      <c r="E75" s="137">
        <v>0.291109385502</v>
      </c>
      <c r="F75" s="137">
        <v>0.159031947408</v>
      </c>
      <c r="G75" s="27">
        <v>24.723389140399998</v>
      </c>
      <c r="H75" s="27">
        <v>13.5062932264</v>
      </c>
      <c r="I75" s="140">
        <v>2.2898304731500001E-2</v>
      </c>
      <c r="J75" s="33">
        <v>3.1452638276500003E-8</v>
      </c>
      <c r="K75" s="33">
        <v>5.7640588008700002E-8</v>
      </c>
      <c r="L75" s="32">
        <v>0.54566824113099999</v>
      </c>
    </row>
    <row r="76" spans="2:12">
      <c r="B76" s="2" t="s">
        <v>714</v>
      </c>
      <c r="C76" s="25" t="s">
        <v>710</v>
      </c>
      <c r="D76" s="137">
        <v>2.6929988742300001E-2</v>
      </c>
      <c r="E76" s="137">
        <v>0.34809291893900002</v>
      </c>
      <c r="F76" s="137">
        <v>0.15155901511600001</v>
      </c>
      <c r="G76" s="27">
        <v>12.9258471762</v>
      </c>
      <c r="H76" s="27">
        <v>5.6278900286900004</v>
      </c>
      <c r="I76" s="140">
        <v>2.3891652913400001E-2</v>
      </c>
      <c r="J76" s="33">
        <v>3.1451360618399998E-8</v>
      </c>
      <c r="K76" s="33">
        <v>2.1122200898399999E-8</v>
      </c>
      <c r="L76" s="32">
        <v>1.4890191022099999</v>
      </c>
    </row>
    <row r="77" spans="2:12">
      <c r="B77" s="2" t="s">
        <v>654</v>
      </c>
      <c r="C77" s="25" t="s">
        <v>701</v>
      </c>
      <c r="D77" s="137">
        <v>1.43030601388E-2</v>
      </c>
      <c r="E77" s="137">
        <v>0.29796227413800003</v>
      </c>
      <c r="F77" s="137">
        <v>0.15823360707</v>
      </c>
      <c r="G77" s="27">
        <v>20.832064694300001</v>
      </c>
      <c r="H77" s="27">
        <v>11.0629197902</v>
      </c>
      <c r="I77" s="140">
        <v>2.61435895889E-2</v>
      </c>
      <c r="J77" s="33">
        <v>2.4846986333100001E-8</v>
      </c>
      <c r="K77" s="33">
        <v>4.3082893249299999E-8</v>
      </c>
      <c r="L77" s="32">
        <v>0.57672510964699997</v>
      </c>
    </row>
    <row r="78" spans="2:12">
      <c r="B78" s="2" t="s">
        <v>709</v>
      </c>
      <c r="C78" s="25" t="s">
        <v>710</v>
      </c>
      <c r="D78" s="137">
        <v>3.1684355910299999E-2</v>
      </c>
      <c r="E78" s="137">
        <v>0.32886405883699998</v>
      </c>
      <c r="F78" s="137">
        <v>0.14246380632</v>
      </c>
      <c r="G78" s="27">
        <v>10.3793828023</v>
      </c>
      <c r="H78" s="27">
        <v>4.4963453485700002</v>
      </c>
      <c r="I78" s="140">
        <v>2.7876093841599999E-2</v>
      </c>
      <c r="J78" s="33">
        <v>2.6531751184099999E-8</v>
      </c>
      <c r="K78" s="33">
        <v>1.5989162003900002E-8</v>
      </c>
      <c r="L78" s="32">
        <v>1.6593584565399999</v>
      </c>
    </row>
    <row r="79" spans="2:12">
      <c r="B79" s="2" t="s">
        <v>640</v>
      </c>
      <c r="C79" s="25" t="s">
        <v>629</v>
      </c>
      <c r="D79" s="137">
        <v>3.1855378867400003E-2</v>
      </c>
      <c r="E79" s="137">
        <v>0.37737516977500002</v>
      </c>
      <c r="F79" s="137">
        <v>0.212884021916</v>
      </c>
      <c r="G79" s="27">
        <v>11.846513310900001</v>
      </c>
      <c r="H79" s="27">
        <v>6.6828281277699997</v>
      </c>
      <c r="I79" s="140">
        <v>2.8149723217499999E-2</v>
      </c>
      <c r="J79" s="33">
        <v>8.0292018297200006E-9</v>
      </c>
      <c r="K79" s="33">
        <v>2.1662491900800001E-8</v>
      </c>
      <c r="L79" s="32">
        <v>0.37064996337799999</v>
      </c>
    </row>
    <row r="80" spans="2:12">
      <c r="B80" s="2" t="s">
        <v>685</v>
      </c>
      <c r="C80" s="25" t="s">
        <v>629</v>
      </c>
      <c r="D80" s="137">
        <v>5.9687367193000003E-2</v>
      </c>
      <c r="E80" s="137">
        <v>0.482540358364</v>
      </c>
      <c r="F80" s="137">
        <v>0.25399400682599999</v>
      </c>
      <c r="G80" s="27">
        <v>8.0844637828200003</v>
      </c>
      <c r="H80" s="27">
        <v>4.2554064414499999</v>
      </c>
      <c r="I80" s="140">
        <v>2.8754435178800001E-2</v>
      </c>
      <c r="J80" s="33">
        <v>-3.60426175412E-9</v>
      </c>
      <c r="K80" s="33">
        <v>1.5644778312800001E-8</v>
      </c>
      <c r="L80" s="32">
        <v>-0.230381133057</v>
      </c>
    </row>
    <row r="81" spans="2:12">
      <c r="B81" s="2" t="s">
        <v>665</v>
      </c>
      <c r="C81" s="25" t="s">
        <v>629</v>
      </c>
      <c r="D81" s="137">
        <v>3.3022171004100001E-2</v>
      </c>
      <c r="E81" s="137">
        <v>0.31790401229800003</v>
      </c>
      <c r="F81" s="137">
        <v>0.17356988021899999</v>
      </c>
      <c r="G81" s="27">
        <v>9.6269870402700004</v>
      </c>
      <c r="H81" s="27">
        <v>5.2561619948500002</v>
      </c>
      <c r="I81" s="140">
        <v>3.14650917874E-2</v>
      </c>
      <c r="J81" s="33">
        <v>3.63763624316E-9</v>
      </c>
      <c r="K81" s="33">
        <v>1.8415507860800001E-8</v>
      </c>
      <c r="L81" s="32">
        <v>0.19753113900800001</v>
      </c>
    </row>
    <row r="82" spans="2:12">
      <c r="B82" s="2" t="s">
        <v>694</v>
      </c>
      <c r="C82" s="25" t="s">
        <v>629</v>
      </c>
      <c r="D82" s="137">
        <v>4.2487750014500003E-2</v>
      </c>
      <c r="E82" s="137">
        <v>0.44204575221199999</v>
      </c>
      <c r="F82" s="137">
        <v>0.21743984357900001</v>
      </c>
      <c r="G82" s="27">
        <v>10.4040753408</v>
      </c>
      <c r="H82" s="27">
        <v>5.1177067155799998</v>
      </c>
      <c r="I82" s="140">
        <v>3.1656633674300001E-2</v>
      </c>
      <c r="J82" s="33">
        <v>9.1390215591399994E-9</v>
      </c>
      <c r="K82" s="33">
        <v>2.09281593027E-8</v>
      </c>
      <c r="L82" s="32">
        <v>0.436685397265</v>
      </c>
    </row>
    <row r="83" spans="2:12">
      <c r="B83" s="2" t="s">
        <v>715</v>
      </c>
      <c r="C83" s="25" t="s">
        <v>710</v>
      </c>
      <c r="D83" s="137">
        <v>2.2549279208400001E-2</v>
      </c>
      <c r="E83" s="137">
        <v>0.26465490342999998</v>
      </c>
      <c r="F83" s="137">
        <v>0.13287110754100001</v>
      </c>
      <c r="G83" s="27">
        <v>11.7367345086</v>
      </c>
      <c r="H83" s="27">
        <v>5.89247693077</v>
      </c>
      <c r="I83" s="140">
        <v>3.4640191201699998E-2</v>
      </c>
      <c r="J83" s="33">
        <v>3.0059559913399998E-8</v>
      </c>
      <c r="K83" s="33">
        <v>2.0303606976800001E-8</v>
      </c>
      <c r="L83" s="32">
        <v>1.4805034370400001</v>
      </c>
    </row>
    <row r="84" spans="2:12">
      <c r="B84" s="2" t="s">
        <v>699</v>
      </c>
      <c r="C84" s="25" t="s">
        <v>701</v>
      </c>
      <c r="D84" s="137">
        <v>8.0116174846900003E-3</v>
      </c>
      <c r="E84" s="137">
        <v>0.262303676948</v>
      </c>
      <c r="F84" s="137">
        <v>0.147067203215</v>
      </c>
      <c r="G84" s="27">
        <v>32.740414460499998</v>
      </c>
      <c r="H84" s="27">
        <v>18.3567430043</v>
      </c>
      <c r="I84" s="140">
        <v>3.55289121963E-2</v>
      </c>
      <c r="J84" s="33">
        <v>6.7827052329699997E-8</v>
      </c>
      <c r="K84" s="33">
        <v>7.4350576071999997E-8</v>
      </c>
      <c r="L84" s="32">
        <v>0.91225994354200002</v>
      </c>
    </row>
    <row r="85" spans="2:12">
      <c r="B85" s="2" t="s">
        <v>628</v>
      </c>
      <c r="C85" s="25" t="s">
        <v>710</v>
      </c>
      <c r="D85" s="137">
        <v>2.62325773692E-2</v>
      </c>
      <c r="E85" s="137">
        <v>0.21842018059599999</v>
      </c>
      <c r="F85" s="137">
        <v>0.114170423407</v>
      </c>
      <c r="G85" s="27">
        <v>8.32629510708</v>
      </c>
      <c r="H85" s="27">
        <v>4.3522381274399997</v>
      </c>
      <c r="I85" s="140">
        <v>3.6019836366299997E-2</v>
      </c>
      <c r="J85" s="33">
        <v>1.5393351279600001E-8</v>
      </c>
      <c r="K85" s="33">
        <v>1.41349356045E-8</v>
      </c>
      <c r="L85" s="32">
        <v>1.0890287518999999</v>
      </c>
    </row>
    <row r="86" spans="2:12">
      <c r="B86" s="2" t="s">
        <v>656</v>
      </c>
      <c r="C86" s="25" t="s">
        <v>701</v>
      </c>
      <c r="D86" s="137">
        <v>2.0400037436799998E-2</v>
      </c>
      <c r="E86" s="137">
        <v>0.25811969172600002</v>
      </c>
      <c r="F86" s="137">
        <v>0.13828779274</v>
      </c>
      <c r="G86" s="27">
        <v>12.6529028452</v>
      </c>
      <c r="H86" s="27">
        <v>6.77880092956</v>
      </c>
      <c r="I86" s="140">
        <v>3.8062172177400003E-2</v>
      </c>
      <c r="J86" s="33">
        <v>-9.8680267482500007E-9</v>
      </c>
      <c r="K86" s="33">
        <v>2.34790794453E-8</v>
      </c>
      <c r="L86" s="32">
        <v>-0.42029018945300001</v>
      </c>
    </row>
    <row r="87" spans="2:12">
      <c r="B87" s="2" t="s">
        <v>713</v>
      </c>
      <c r="C87" s="25" t="s">
        <v>710</v>
      </c>
      <c r="D87" s="137">
        <v>3.2825929708699998E-2</v>
      </c>
      <c r="E87" s="137">
        <v>0.36205539159799999</v>
      </c>
      <c r="F87" s="137">
        <v>0.16944691882400001</v>
      </c>
      <c r="G87" s="27">
        <v>11.0295548309</v>
      </c>
      <c r="H87" s="27">
        <v>5.1619838441099999</v>
      </c>
      <c r="I87" s="140">
        <v>3.8972014175300003E-2</v>
      </c>
      <c r="J87" s="33">
        <v>3.0680328044300001E-8</v>
      </c>
      <c r="K87" s="33">
        <v>2.01170931107E-8</v>
      </c>
      <c r="L87" s="32">
        <v>1.5250875399999999</v>
      </c>
    </row>
    <row r="88" spans="2:12">
      <c r="B88" s="2" t="s">
        <v>664</v>
      </c>
      <c r="C88" s="25" t="s">
        <v>701</v>
      </c>
      <c r="D88" s="137">
        <v>2.1824340775800002E-2</v>
      </c>
      <c r="E88" s="137">
        <v>0.32352424116799999</v>
      </c>
      <c r="F88" s="137">
        <v>0.18279316470199999</v>
      </c>
      <c r="G88" s="27">
        <v>14.824009782999999</v>
      </c>
      <c r="H88" s="27">
        <v>8.3756557222199994</v>
      </c>
      <c r="I88" s="140">
        <v>4.0347537168100002E-2</v>
      </c>
      <c r="J88" s="33">
        <v>6.4738370965999998E-9</v>
      </c>
      <c r="K88" s="33">
        <v>3.4100326030599997E-8</v>
      </c>
      <c r="L88" s="32">
        <v>0.18984678008</v>
      </c>
    </row>
    <row r="89" spans="2:12">
      <c r="B89" s="2" t="s">
        <v>666</v>
      </c>
      <c r="C89" s="25" t="s">
        <v>701</v>
      </c>
      <c r="D89" s="137">
        <v>1.9613651503500001E-2</v>
      </c>
      <c r="E89" s="137">
        <v>0.33461138762600001</v>
      </c>
      <c r="F89" s="137">
        <v>0.19338320890899999</v>
      </c>
      <c r="G89" s="27">
        <v>17.060127104100001</v>
      </c>
      <c r="H89" s="27">
        <v>9.8596229709800003</v>
      </c>
      <c r="I89" s="140">
        <v>4.0927676041999997E-2</v>
      </c>
      <c r="J89" s="33">
        <v>1.37549664452E-8</v>
      </c>
      <c r="K89" s="33">
        <v>3.7563981347100002E-8</v>
      </c>
      <c r="L89" s="32">
        <v>0.36617434978699998</v>
      </c>
    </row>
    <row r="90" spans="2:12">
      <c r="B90" s="2" t="s">
        <v>719</v>
      </c>
      <c r="C90" s="25" t="s">
        <v>710</v>
      </c>
      <c r="D90" s="137">
        <v>3.64674932954E-2</v>
      </c>
      <c r="E90" s="137">
        <v>0.33961102496000001</v>
      </c>
      <c r="F90" s="137">
        <v>0.18125617611200001</v>
      </c>
      <c r="G90" s="27">
        <v>9.3127054883899998</v>
      </c>
      <c r="H90" s="27">
        <v>4.9703491995800002</v>
      </c>
      <c r="I90" s="140">
        <v>4.3313107237799998E-2</v>
      </c>
      <c r="J90" s="33">
        <v>1.84727963114E-8</v>
      </c>
      <c r="K90" s="33">
        <v>1.7610060452399999E-8</v>
      </c>
      <c r="L90" s="32">
        <v>1.0489910787800001</v>
      </c>
    </row>
    <row r="91" spans="2:12">
      <c r="B91" s="2" t="s">
        <v>659</v>
      </c>
      <c r="C91" s="25" t="s">
        <v>629</v>
      </c>
      <c r="D91" s="137">
        <v>6.8872525383899999E-2</v>
      </c>
      <c r="E91" s="137">
        <v>0.45685763565499998</v>
      </c>
      <c r="F91" s="137">
        <v>0.26102333656999999</v>
      </c>
      <c r="G91" s="27">
        <v>6.6333800468100002</v>
      </c>
      <c r="H91" s="27">
        <v>3.7899486785800001</v>
      </c>
      <c r="I91" s="140">
        <v>5.2015498470300001E-2</v>
      </c>
      <c r="J91" s="33">
        <v>4.6558278612700002E-9</v>
      </c>
      <c r="K91" s="33">
        <v>1.4197222908299999E-8</v>
      </c>
      <c r="L91" s="32">
        <v>0.32793933654099999</v>
      </c>
    </row>
    <row r="92" spans="2:12">
      <c r="B92" s="2" t="s">
        <v>638</v>
      </c>
      <c r="C92" s="25" t="s">
        <v>701</v>
      </c>
      <c r="D92" s="137">
        <v>1.37585571416E-2</v>
      </c>
      <c r="E92" s="137">
        <v>0.23313032185900001</v>
      </c>
      <c r="F92" s="137">
        <v>0.13189073255</v>
      </c>
      <c r="G92" s="27">
        <v>16.944387369899999</v>
      </c>
      <c r="H92" s="27">
        <v>9.5860874938999991</v>
      </c>
      <c r="I92" s="140">
        <v>5.3746528979299997E-2</v>
      </c>
      <c r="J92" s="33">
        <v>6.2540218652400001E-9</v>
      </c>
      <c r="K92" s="33">
        <v>3.5446973912400003E-8</v>
      </c>
      <c r="L92" s="32">
        <v>0.17643316692399999</v>
      </c>
    </row>
    <row r="93" spans="2:12">
      <c r="B93" s="2" t="s">
        <v>712</v>
      </c>
      <c r="C93" s="25" t="s">
        <v>710</v>
      </c>
      <c r="D93" s="137">
        <v>3.1170043881699999E-2</v>
      </c>
      <c r="E93" s="137">
        <v>0.27673364605099998</v>
      </c>
      <c r="F93" s="137">
        <v>0.13773755371099999</v>
      </c>
      <c r="G93" s="27">
        <v>8.8781923792399997</v>
      </c>
      <c r="H93" s="27">
        <v>4.4189079179200004</v>
      </c>
      <c r="I93" s="140">
        <v>5.6581223287500003E-2</v>
      </c>
      <c r="J93" s="33">
        <v>2.0927665879500001E-8</v>
      </c>
      <c r="K93" s="33">
        <v>1.63683097355E-8</v>
      </c>
      <c r="L93" s="32">
        <v>1.2785477680699999</v>
      </c>
    </row>
    <row r="94" spans="2:12">
      <c r="B94" s="2" t="s">
        <v>632</v>
      </c>
      <c r="C94" s="25" t="s">
        <v>710</v>
      </c>
      <c r="D94" s="137">
        <v>2.143931713E-2</v>
      </c>
      <c r="E94" s="137">
        <v>-0.16364428332299999</v>
      </c>
      <c r="F94" s="137">
        <v>0.114263105871</v>
      </c>
      <c r="G94" s="27">
        <v>-7.6329055786</v>
      </c>
      <c r="H94" s="27">
        <v>5.3296056575800002</v>
      </c>
      <c r="I94" s="140">
        <v>5.7363141589299997E-2</v>
      </c>
      <c r="J94" s="33">
        <v>-5.0512658906599997E-8</v>
      </c>
      <c r="K94" s="33">
        <v>1.71830591715E-8</v>
      </c>
      <c r="L94" s="32">
        <v>-2.9396778770599998</v>
      </c>
    </row>
    <row r="95" spans="2:12">
      <c r="B95" s="2" t="s">
        <v>699</v>
      </c>
      <c r="C95" s="25" t="s">
        <v>629</v>
      </c>
      <c r="D95" s="137">
        <v>2.47255152577E-2</v>
      </c>
      <c r="E95" s="137">
        <v>0.26821821280000002</v>
      </c>
      <c r="F95" s="137">
        <v>0.16921816691</v>
      </c>
      <c r="G95" s="27">
        <v>10.8478310767</v>
      </c>
      <c r="H95" s="27">
        <v>6.8438681720399996</v>
      </c>
      <c r="I95" s="140">
        <v>6.3342260736799993E-2</v>
      </c>
      <c r="J95" s="33">
        <v>5.5719764436499999E-11</v>
      </c>
      <c r="K95" s="33">
        <v>2.4449240165E-8</v>
      </c>
      <c r="L95" s="32">
        <v>2.2789977954500002E-3</v>
      </c>
    </row>
    <row r="96" spans="2:12">
      <c r="B96" s="2" t="s">
        <v>630</v>
      </c>
      <c r="C96" s="25" t="s">
        <v>707</v>
      </c>
      <c r="D96" s="137">
        <v>1.38159199819E-2</v>
      </c>
      <c r="E96" s="137">
        <v>0.22450049318500001</v>
      </c>
      <c r="F96" s="137">
        <v>0.12643436890099999</v>
      </c>
      <c r="G96" s="27">
        <v>16.249406009800001</v>
      </c>
      <c r="H96" s="27">
        <v>9.1513535882700001</v>
      </c>
      <c r="I96" s="140">
        <v>6.4243025212300006E-2</v>
      </c>
      <c r="J96" s="33">
        <v>5.78615031063E-9</v>
      </c>
      <c r="K96" s="33">
        <v>3.4341585781899999E-8</v>
      </c>
      <c r="L96" s="32">
        <v>0.16848815157800001</v>
      </c>
    </row>
    <row r="97" spans="2:12">
      <c r="B97" s="2" t="s">
        <v>655</v>
      </c>
      <c r="C97" s="25" t="s">
        <v>629</v>
      </c>
      <c r="D97" s="137">
        <v>4.74561178712E-2</v>
      </c>
      <c r="E97" s="137">
        <v>0.35177072856899999</v>
      </c>
      <c r="F97" s="137">
        <v>0.20167919155399999</v>
      </c>
      <c r="G97" s="27">
        <v>7.4125475143799999</v>
      </c>
      <c r="H97" s="27">
        <v>4.2498038314400004</v>
      </c>
      <c r="I97" s="140">
        <v>6.6592637743899993E-2</v>
      </c>
      <c r="J97" s="33">
        <v>-5.8114966169700001E-9</v>
      </c>
      <c r="K97" s="33">
        <v>1.7791908341200001E-8</v>
      </c>
      <c r="L97" s="32">
        <v>-0.326637059136</v>
      </c>
    </row>
    <row r="98" spans="2:12">
      <c r="B98" s="2" t="s">
        <v>664</v>
      </c>
      <c r="C98" s="25" t="s">
        <v>707</v>
      </c>
      <c r="D98" s="137">
        <v>2.7038321041199999E-2</v>
      </c>
      <c r="E98" s="137">
        <v>0.325382698543</v>
      </c>
      <c r="F98" s="137">
        <v>0.20240819665900001</v>
      </c>
      <c r="G98" s="27">
        <v>12.0341310412</v>
      </c>
      <c r="H98" s="27">
        <v>7.4859750481800003</v>
      </c>
      <c r="I98" s="140">
        <v>6.6678843296500007E-2</v>
      </c>
      <c r="J98" s="33">
        <v>-6.1015914380700003E-9</v>
      </c>
      <c r="K98" s="33">
        <v>3.1644207796699998E-8</v>
      </c>
      <c r="L98" s="32">
        <v>-0.192818587126</v>
      </c>
    </row>
    <row r="99" spans="2:12">
      <c r="B99" s="2" t="s">
        <v>657</v>
      </c>
      <c r="C99" s="25" t="s">
        <v>707</v>
      </c>
      <c r="D99" s="137">
        <v>1.2489470899699999E-2</v>
      </c>
      <c r="E99" s="137">
        <v>0.266600708086</v>
      </c>
      <c r="F99" s="137">
        <v>0.163633750518</v>
      </c>
      <c r="G99" s="27">
        <v>21.346037012</v>
      </c>
      <c r="H99" s="27">
        <v>13.101736000800001</v>
      </c>
      <c r="I99" s="140">
        <v>6.8474554333600002E-2</v>
      </c>
      <c r="J99" s="33">
        <v>2.5488453005399999E-8</v>
      </c>
      <c r="K99" s="33">
        <v>5.3217497630800003E-8</v>
      </c>
      <c r="L99" s="32">
        <v>0.47894873190499998</v>
      </c>
    </row>
    <row r="100" spans="2:12">
      <c r="B100" s="2" t="s">
        <v>661</v>
      </c>
      <c r="C100" s="25" t="s">
        <v>629</v>
      </c>
      <c r="D100" s="137">
        <v>8.3019835643900006E-3</v>
      </c>
      <c r="E100" s="137">
        <v>0.22148497780900001</v>
      </c>
      <c r="F100" s="137">
        <v>0.132146559888</v>
      </c>
      <c r="G100" s="27">
        <v>26.678561345199999</v>
      </c>
      <c r="H100" s="27">
        <v>15.9174682608</v>
      </c>
      <c r="I100" s="140">
        <v>7.6124279040199999E-2</v>
      </c>
      <c r="J100" s="33">
        <v>8.7597824231500005E-8</v>
      </c>
      <c r="K100" s="33">
        <v>5.5168806279899999E-8</v>
      </c>
      <c r="L100" s="32">
        <v>1.58781438531</v>
      </c>
    </row>
    <row r="101" spans="2:12">
      <c r="B101" s="2" t="s">
        <v>682</v>
      </c>
      <c r="C101" s="25" t="s">
        <v>701</v>
      </c>
      <c r="D101" s="137">
        <v>7.5582201749200004E-3</v>
      </c>
      <c r="E101" s="137">
        <v>0.19026479409800001</v>
      </c>
      <c r="F101" s="137">
        <v>0.12495250040399999</v>
      </c>
      <c r="G101" s="27">
        <v>25.173227253899999</v>
      </c>
      <c r="H101" s="27">
        <v>16.532000591700001</v>
      </c>
      <c r="I101" s="140">
        <v>7.8811353839700005E-2</v>
      </c>
      <c r="J101" s="33">
        <v>2.2941399129799999E-8</v>
      </c>
      <c r="K101" s="33">
        <v>6.6235985085599995E-8</v>
      </c>
      <c r="L101" s="32">
        <v>0.34635854060499999</v>
      </c>
    </row>
    <row r="102" spans="2:12">
      <c r="B102" s="2" t="s">
        <v>653</v>
      </c>
      <c r="C102" s="25" t="s">
        <v>710</v>
      </c>
      <c r="D102" s="137">
        <v>2.1313580625800001E-2</v>
      </c>
      <c r="E102" s="137">
        <v>0.18829616225599999</v>
      </c>
      <c r="F102" s="137">
        <v>0.110581132899</v>
      </c>
      <c r="G102" s="27">
        <v>8.8345625994199999</v>
      </c>
      <c r="H102" s="27">
        <v>5.1882944888800004</v>
      </c>
      <c r="I102" s="140">
        <v>8.29544739547E-2</v>
      </c>
      <c r="J102" s="33">
        <v>1.2361906399500001E-8</v>
      </c>
      <c r="K102" s="33">
        <v>1.9227930455400001E-8</v>
      </c>
      <c r="L102" s="32">
        <v>0.64291403737599995</v>
      </c>
    </row>
    <row r="103" spans="2:12">
      <c r="B103" s="2" t="s">
        <v>663</v>
      </c>
      <c r="C103" s="25" t="s">
        <v>701</v>
      </c>
      <c r="D103" s="137">
        <v>1.270986497E-2</v>
      </c>
      <c r="E103" s="137">
        <v>0.22667333072699999</v>
      </c>
      <c r="F103" s="137">
        <v>0.150618370058</v>
      </c>
      <c r="G103" s="27">
        <v>17.834440512299999</v>
      </c>
      <c r="H103" s="27">
        <v>11.850509066300001</v>
      </c>
      <c r="I103" s="140">
        <v>8.4178676578599995E-2</v>
      </c>
      <c r="J103" s="33">
        <v>-1.3639157853999999E-8</v>
      </c>
      <c r="K103" s="33">
        <v>5.38614004797E-8</v>
      </c>
      <c r="L103" s="32">
        <v>-0.25322694420399999</v>
      </c>
    </row>
    <row r="104" spans="2:12">
      <c r="B104" s="2" t="s">
        <v>654</v>
      </c>
      <c r="C104" s="25" t="s">
        <v>710</v>
      </c>
      <c r="D104" s="137">
        <v>2.5361479130099999E-2</v>
      </c>
      <c r="E104" s="137">
        <v>0.172190000595</v>
      </c>
      <c r="F104" s="137">
        <v>9.6063392503200007E-2</v>
      </c>
      <c r="G104" s="27">
        <v>6.7894305261800003</v>
      </c>
      <c r="H104" s="27">
        <v>3.7877677406100001</v>
      </c>
      <c r="I104" s="140">
        <v>9.0390963817299996E-2</v>
      </c>
      <c r="J104" s="33">
        <v>1.04868289396E-8</v>
      </c>
      <c r="K104" s="33">
        <v>1.35082632781E-8</v>
      </c>
      <c r="L104" s="32">
        <v>0.77632695808200003</v>
      </c>
    </row>
    <row r="105" spans="2:12">
      <c r="B105" s="2" t="s">
        <v>671</v>
      </c>
      <c r="C105" s="25" t="s">
        <v>629</v>
      </c>
      <c r="D105" s="137">
        <v>8.5911064865700007E-3</v>
      </c>
      <c r="E105" s="137">
        <v>-0.153756547603</v>
      </c>
      <c r="F105" s="137">
        <v>0.112935142992</v>
      </c>
      <c r="G105" s="27">
        <v>-17.8971763234</v>
      </c>
      <c r="H105" s="27">
        <v>13.1455876107</v>
      </c>
      <c r="I105" s="140">
        <v>9.1493381480200003E-2</v>
      </c>
      <c r="J105" s="33">
        <v>-1.01202395756E-7</v>
      </c>
      <c r="K105" s="33">
        <v>4.3568746129299999E-8</v>
      </c>
      <c r="L105" s="32">
        <v>-2.3228209381</v>
      </c>
    </row>
    <row r="106" spans="2:12">
      <c r="B106" s="2" t="s">
        <v>636</v>
      </c>
      <c r="C106" s="25" t="s">
        <v>701</v>
      </c>
      <c r="D106" s="137">
        <v>1.62034928109E-2</v>
      </c>
      <c r="E106" s="137">
        <v>0.27326045794699999</v>
      </c>
      <c r="F106" s="137">
        <v>0.183995269164</v>
      </c>
      <c r="G106" s="27">
        <v>16.8642934666</v>
      </c>
      <c r="H106" s="27">
        <v>11.355284401400001</v>
      </c>
      <c r="I106" s="140">
        <v>9.17781257676E-2</v>
      </c>
      <c r="J106" s="33">
        <v>4.0727569184799996E-9</v>
      </c>
      <c r="K106" s="33">
        <v>4.92157153829E-8</v>
      </c>
      <c r="L106" s="32">
        <v>8.2753179280000005E-2</v>
      </c>
    </row>
    <row r="107" spans="2:12">
      <c r="B107" s="2" t="s">
        <v>689</v>
      </c>
      <c r="C107" s="25" t="s">
        <v>701</v>
      </c>
      <c r="D107" s="137">
        <v>8.4316271351499994E-3</v>
      </c>
      <c r="E107" s="137">
        <v>0.19572289619800001</v>
      </c>
      <c r="F107" s="137">
        <v>0.13477586341200001</v>
      </c>
      <c r="G107" s="27">
        <v>23.212944911000001</v>
      </c>
      <c r="H107" s="27">
        <v>15.9845616097</v>
      </c>
      <c r="I107" s="140">
        <v>9.2684740783500003E-2</v>
      </c>
      <c r="J107" s="33">
        <v>1.71170005562E-8</v>
      </c>
      <c r="K107" s="33">
        <v>6.3236044576800001E-8</v>
      </c>
      <c r="L107" s="32">
        <v>0.27068423824900001</v>
      </c>
    </row>
    <row r="108" spans="2:12">
      <c r="B108" s="2" t="s">
        <v>654</v>
      </c>
      <c r="C108" s="25" t="s">
        <v>629</v>
      </c>
      <c r="D108" s="137">
        <v>3.45858855801E-2</v>
      </c>
      <c r="E108" s="137">
        <v>0.26514626037799999</v>
      </c>
      <c r="F108" s="137">
        <v>0.16824083284399999</v>
      </c>
      <c r="G108" s="27">
        <v>7.66631404489</v>
      </c>
      <c r="H108" s="27">
        <v>4.8644361716200004</v>
      </c>
      <c r="I108" s="140">
        <v>9.7888804392600004E-2</v>
      </c>
      <c r="J108" s="33">
        <v>2.5670326833099999E-9</v>
      </c>
      <c r="K108" s="33">
        <v>1.82164830634E-8</v>
      </c>
      <c r="L108" s="32">
        <v>0.140918127521</v>
      </c>
    </row>
    <row r="109" spans="2:12">
      <c r="B109" s="2" t="s">
        <v>686</v>
      </c>
      <c r="C109" s="25" t="s">
        <v>629</v>
      </c>
      <c r="D109" s="137">
        <v>6.3737929606399998E-2</v>
      </c>
      <c r="E109" s="137">
        <v>0.28932565512000002</v>
      </c>
      <c r="F109" s="137">
        <v>0.157749141541</v>
      </c>
      <c r="G109" s="27">
        <v>4.53930111798</v>
      </c>
      <c r="H109" s="27">
        <v>2.4749649465400001</v>
      </c>
      <c r="I109" s="140">
        <v>9.9239937765399994E-2</v>
      </c>
      <c r="J109" s="33">
        <v>-1.2407684329700001E-8</v>
      </c>
      <c r="K109" s="33">
        <v>1.0841173727000001E-8</v>
      </c>
      <c r="L109" s="32">
        <v>-1.14449640252</v>
      </c>
    </row>
    <row r="110" spans="2:12">
      <c r="B110" s="2" t="s">
        <v>675</v>
      </c>
      <c r="C110" s="25" t="s">
        <v>701</v>
      </c>
      <c r="D110" s="137">
        <v>5.5441273859999996E-3</v>
      </c>
      <c r="E110" s="137">
        <v>0.15635780407899999</v>
      </c>
      <c r="F110" s="137">
        <v>9.5919466995399993E-2</v>
      </c>
      <c r="G110" s="27">
        <v>28.2024190992</v>
      </c>
      <c r="H110" s="27">
        <v>17.301093628899999</v>
      </c>
      <c r="I110" s="140">
        <v>9.9735872716799998E-2</v>
      </c>
      <c r="J110" s="33">
        <v>2.83920681798E-8</v>
      </c>
      <c r="K110" s="33">
        <v>7.7467746335799999E-8</v>
      </c>
      <c r="L110" s="32">
        <v>0.36650179620200002</v>
      </c>
    </row>
    <row r="111" spans="2:12">
      <c r="B111" s="2" t="s">
        <v>700</v>
      </c>
      <c r="C111" s="25" t="s">
        <v>701</v>
      </c>
      <c r="D111" s="137">
        <v>9.8722691158999992E-3</v>
      </c>
      <c r="E111" s="137">
        <v>0.21019983651999999</v>
      </c>
      <c r="F111" s="137">
        <v>0.142552786673</v>
      </c>
      <c r="G111" s="27">
        <v>21.291947580900001</v>
      </c>
      <c r="H111" s="27">
        <v>14.439718467900001</v>
      </c>
      <c r="I111" s="140">
        <v>0.106561983192</v>
      </c>
      <c r="J111" s="33">
        <v>3.4185893109400001E-9</v>
      </c>
      <c r="K111" s="33">
        <v>6.1092772131800004E-8</v>
      </c>
      <c r="L111" s="32">
        <v>5.5957344734100002E-2</v>
      </c>
    </row>
    <row r="112" spans="2:12">
      <c r="B112" s="2" t="s">
        <v>634</v>
      </c>
      <c r="C112" s="25" t="s">
        <v>701</v>
      </c>
      <c r="D112" s="137">
        <v>1.8440288391199999E-2</v>
      </c>
      <c r="E112" s="137">
        <v>0.263453959008</v>
      </c>
      <c r="F112" s="137">
        <v>0.173923216164</v>
      </c>
      <c r="G112" s="27">
        <v>14.2868676139</v>
      </c>
      <c r="H112" s="27">
        <v>9.4316971879300002</v>
      </c>
      <c r="I112" s="140">
        <v>0.107800813909</v>
      </c>
      <c r="J112" s="33">
        <v>-7.9436696408599996E-9</v>
      </c>
      <c r="K112" s="33">
        <v>4.1500455653600001E-8</v>
      </c>
      <c r="L112" s="32">
        <v>-0.19141162466200001</v>
      </c>
    </row>
    <row r="113" spans="2:12">
      <c r="B113" s="2" t="s">
        <v>675</v>
      </c>
      <c r="C113" s="25" t="s">
        <v>629</v>
      </c>
      <c r="D113" s="137">
        <v>2.92426169318E-3</v>
      </c>
      <c r="E113" s="137">
        <v>0.115482730021</v>
      </c>
      <c r="F113" s="137">
        <v>8.0365841879000005E-2</v>
      </c>
      <c r="G113" s="27">
        <v>39.491243307700003</v>
      </c>
      <c r="H113" s="27">
        <v>27.482438410499999</v>
      </c>
      <c r="I113" s="140">
        <v>0.107983283909</v>
      </c>
      <c r="J113" s="33">
        <v>1.05067492871E-7</v>
      </c>
      <c r="K113" s="33">
        <v>9.6000935015400002E-8</v>
      </c>
      <c r="L113" s="32">
        <v>1.0944423911600001</v>
      </c>
    </row>
    <row r="114" spans="2:12">
      <c r="B114" s="2" t="s">
        <v>659</v>
      </c>
      <c r="C114" s="25" t="s">
        <v>701</v>
      </c>
      <c r="D114" s="137">
        <v>1.0995017957400001E-2</v>
      </c>
      <c r="E114" s="137">
        <v>0.19296389207</v>
      </c>
      <c r="F114" s="137">
        <v>0.128759053727</v>
      </c>
      <c r="G114" s="27">
        <v>17.550120683500001</v>
      </c>
      <c r="H114" s="27">
        <v>11.710672435999999</v>
      </c>
      <c r="I114" s="140">
        <v>0.10943243352900001</v>
      </c>
      <c r="J114" s="33">
        <v>7.7267281348500006E-9</v>
      </c>
      <c r="K114" s="33">
        <v>4.9450336220200003E-8</v>
      </c>
      <c r="L114" s="32">
        <v>0.15625228715200001</v>
      </c>
    </row>
    <row r="115" spans="2:12">
      <c r="B115" s="2" t="s">
        <v>662</v>
      </c>
      <c r="C115" s="25" t="s">
        <v>710</v>
      </c>
      <c r="D115" s="137">
        <v>2.1832332502699999E-2</v>
      </c>
      <c r="E115" s="137">
        <v>0.16822904152500001</v>
      </c>
      <c r="F115" s="137">
        <v>0.104929950078</v>
      </c>
      <c r="G115" s="27">
        <v>7.7055001568800003</v>
      </c>
      <c r="H115" s="27">
        <v>4.8061722248300001</v>
      </c>
      <c r="I115" s="140">
        <v>0.12420589678299999</v>
      </c>
      <c r="J115" s="33">
        <v>7.6405239818500006E-9</v>
      </c>
      <c r="K115" s="33">
        <v>1.8348046707799999E-8</v>
      </c>
      <c r="L115" s="32">
        <v>0.41642165531500003</v>
      </c>
    </row>
    <row r="116" spans="2:12">
      <c r="B116" s="2" t="s">
        <v>635</v>
      </c>
      <c r="C116" s="25" t="s">
        <v>707</v>
      </c>
      <c r="D116" s="137">
        <v>1.6476632279200001E-2</v>
      </c>
      <c r="E116" s="137">
        <v>0.25940179183099998</v>
      </c>
      <c r="F116" s="137">
        <v>0.18249463590000001</v>
      </c>
      <c r="G116" s="27">
        <v>15.7436172293</v>
      </c>
      <c r="H116" s="27">
        <v>11.075967030599999</v>
      </c>
      <c r="I116" s="140">
        <v>0.13261918114400001</v>
      </c>
      <c r="J116" s="33">
        <v>3.93767901581E-10</v>
      </c>
      <c r="K116" s="33">
        <v>4.8899381865200003E-8</v>
      </c>
      <c r="L116" s="32">
        <v>8.0526151161899994E-3</v>
      </c>
    </row>
    <row r="117" spans="2:12">
      <c r="B117" s="2" t="s">
        <v>690</v>
      </c>
      <c r="C117" s="25" t="s">
        <v>701</v>
      </c>
      <c r="D117" s="137">
        <v>8.1714520239799995E-3</v>
      </c>
      <c r="E117" s="137">
        <v>0.17177114680300001</v>
      </c>
      <c r="F117" s="137">
        <v>0.12332609634199999</v>
      </c>
      <c r="G117" s="27">
        <v>21.0208842075</v>
      </c>
      <c r="H117" s="27">
        <v>15.092311131500001</v>
      </c>
      <c r="I117" s="140">
        <v>0.137013385145</v>
      </c>
      <c r="J117" s="33">
        <v>-2.4481648679099998E-10</v>
      </c>
      <c r="K117" s="33">
        <v>6.30627414208E-8</v>
      </c>
      <c r="L117" s="32">
        <v>-3.8821098048499999E-3</v>
      </c>
    </row>
    <row r="118" spans="2:12">
      <c r="B118" s="2" t="s">
        <v>681</v>
      </c>
      <c r="C118" s="25" t="s">
        <v>701</v>
      </c>
      <c r="D118" s="137">
        <v>1.3714691440300001E-2</v>
      </c>
      <c r="E118" s="137">
        <v>0.22869844299200001</v>
      </c>
      <c r="F118" s="137">
        <v>0.16246589682699999</v>
      </c>
      <c r="G118" s="27">
        <v>16.675434805599998</v>
      </c>
      <c r="H118" s="27">
        <v>11.8461211857</v>
      </c>
      <c r="I118" s="140">
        <v>0.140651278696</v>
      </c>
      <c r="J118" s="33">
        <v>-1.6207633944E-9</v>
      </c>
      <c r="K118" s="33">
        <v>5.3746378569300001E-8</v>
      </c>
      <c r="L118" s="32">
        <v>-3.01557693289E-2</v>
      </c>
    </row>
    <row r="119" spans="2:12">
      <c r="B119" s="2" t="s">
        <v>654</v>
      </c>
      <c r="C119" s="25" t="s">
        <v>707</v>
      </c>
      <c r="D119" s="137">
        <v>5.6014902262100002E-3</v>
      </c>
      <c r="E119" s="137">
        <v>0.110510923434</v>
      </c>
      <c r="F119" s="137">
        <v>7.8252509891300004E-2</v>
      </c>
      <c r="G119" s="27">
        <v>19.728843392000002</v>
      </c>
      <c r="H119" s="27">
        <v>13.969944913100001</v>
      </c>
      <c r="I119" s="140">
        <v>0.14617087815099999</v>
      </c>
      <c r="J119" s="33">
        <v>-3.7300502007800003E-9</v>
      </c>
      <c r="K119" s="33">
        <v>5.8350835327700002E-8</v>
      </c>
      <c r="L119" s="32">
        <v>-6.39245381807E-2</v>
      </c>
    </row>
    <row r="120" spans="2:12">
      <c r="B120" s="2" t="s">
        <v>661</v>
      </c>
      <c r="C120" s="25" t="s">
        <v>710</v>
      </c>
      <c r="D120" s="137">
        <v>2.7605200873800001E-2</v>
      </c>
      <c r="E120" s="137">
        <v>0.23916721082600001</v>
      </c>
      <c r="F120" s="137">
        <v>0.15003268964899999</v>
      </c>
      <c r="G120" s="27">
        <v>8.6638460599999991</v>
      </c>
      <c r="H120" s="27">
        <v>5.4349428694400004</v>
      </c>
      <c r="I120" s="140">
        <v>0.14976620896500001</v>
      </c>
      <c r="J120" s="33">
        <v>1.5790292508800001E-8</v>
      </c>
      <c r="K120" s="33">
        <v>2.29289112208E-8</v>
      </c>
      <c r="L120" s="32">
        <v>0.68866298782000002</v>
      </c>
    </row>
    <row r="121" spans="2:12">
      <c r="B121" s="2" t="s">
        <v>700</v>
      </c>
      <c r="C121" s="25" t="s">
        <v>629</v>
      </c>
      <c r="D121" s="137">
        <v>3.3847982790400001E-2</v>
      </c>
      <c r="E121" s="137">
        <v>0.26099752207999999</v>
      </c>
      <c r="F121" s="137">
        <v>0.184409955919</v>
      </c>
      <c r="G121" s="27">
        <v>7.7108737526700004</v>
      </c>
      <c r="H121" s="27">
        <v>5.4481815669899998</v>
      </c>
      <c r="I121" s="140">
        <v>0.152984743565</v>
      </c>
      <c r="J121" s="33">
        <v>-2.60678481835E-9</v>
      </c>
      <c r="K121" s="33">
        <v>2.1571934251100001E-8</v>
      </c>
      <c r="L121" s="32">
        <v>-0.120841496549</v>
      </c>
    </row>
    <row r="122" spans="2:12">
      <c r="B122" s="2" t="s">
        <v>630</v>
      </c>
      <c r="C122" s="25" t="s">
        <v>701</v>
      </c>
      <c r="D122" s="137">
        <v>1.6375581331500001E-2</v>
      </c>
      <c r="E122" s="137">
        <v>0.166516997344</v>
      </c>
      <c r="F122" s="137">
        <v>0.11000620904199999</v>
      </c>
      <c r="G122" s="27">
        <v>10.1686159393</v>
      </c>
      <c r="H122" s="27">
        <v>6.7176979439500002</v>
      </c>
      <c r="I122" s="140">
        <v>0.15393729033699999</v>
      </c>
      <c r="J122" s="33">
        <v>-1.85848769625E-8</v>
      </c>
      <c r="K122" s="33">
        <v>2.4916939878799999E-8</v>
      </c>
      <c r="L122" s="32">
        <v>-0.74587317113899998</v>
      </c>
    </row>
    <row r="123" spans="2:12">
      <c r="B123" s="2" t="s">
        <v>666</v>
      </c>
      <c r="C123" s="25" t="s">
        <v>707</v>
      </c>
      <c r="D123" s="137">
        <v>1.3719131288600001E-2</v>
      </c>
      <c r="E123" s="137">
        <v>0.17567912521000001</v>
      </c>
      <c r="F123" s="137">
        <v>0.13041376538300001</v>
      </c>
      <c r="G123" s="27">
        <v>12.805411765100001</v>
      </c>
      <c r="H123" s="27">
        <v>9.5059783771700008</v>
      </c>
      <c r="I123" s="140">
        <v>0.15856231797199999</v>
      </c>
      <c r="J123" s="33">
        <v>-2.5540417149E-8</v>
      </c>
      <c r="K123" s="33">
        <v>3.6224456185499997E-8</v>
      </c>
      <c r="L123" s="32">
        <v>-0.70506005716800002</v>
      </c>
    </row>
    <row r="124" spans="2:12">
      <c r="B124" s="2" t="s">
        <v>720</v>
      </c>
      <c r="C124" s="25" t="s">
        <v>710</v>
      </c>
      <c r="D124" s="137">
        <v>2.89502973189E-2</v>
      </c>
      <c r="E124" s="137">
        <v>0.185682930705</v>
      </c>
      <c r="F124" s="137">
        <v>0.123025830825</v>
      </c>
      <c r="G124" s="27">
        <v>6.4138522882700002</v>
      </c>
      <c r="H124" s="27">
        <v>4.2495532764200004</v>
      </c>
      <c r="I124" s="140">
        <v>0.16092879273899999</v>
      </c>
      <c r="J124" s="33">
        <v>4.9520476508099998E-9</v>
      </c>
      <c r="K124" s="33">
        <v>1.5522382341000001E-8</v>
      </c>
      <c r="L124" s="32">
        <v>0.31902626427000003</v>
      </c>
    </row>
    <row r="125" spans="2:12">
      <c r="B125" s="2" t="s">
        <v>628</v>
      </c>
      <c r="C125" s="25" t="s">
        <v>701</v>
      </c>
      <c r="D125" s="137">
        <v>2.9425716276300001E-2</v>
      </c>
      <c r="E125" s="137">
        <v>0.210772657014</v>
      </c>
      <c r="F125" s="137">
        <v>0.144690687066</v>
      </c>
      <c r="G125" s="27">
        <v>7.1628726055399996</v>
      </c>
      <c r="H125" s="27">
        <v>4.9171508930199996</v>
      </c>
      <c r="I125" s="140">
        <v>0.162845177693</v>
      </c>
      <c r="J125" s="33">
        <v>-3.6885090395500003E-8</v>
      </c>
      <c r="K125" s="33">
        <v>2.2260245858500001E-8</v>
      </c>
      <c r="L125" s="32">
        <v>-1.65699384589</v>
      </c>
    </row>
    <row r="126" spans="2:12">
      <c r="B126" s="2" t="s">
        <v>658</v>
      </c>
      <c r="C126" s="25" t="s">
        <v>707</v>
      </c>
      <c r="D126" s="137">
        <v>2.01824848694E-2</v>
      </c>
      <c r="E126" s="137">
        <v>0.18698292118400001</v>
      </c>
      <c r="F126" s="137">
        <v>0.136231027225</v>
      </c>
      <c r="G126" s="27">
        <v>9.2646134702000005</v>
      </c>
      <c r="H126" s="27">
        <v>6.7499630548900003</v>
      </c>
      <c r="I126" s="140">
        <v>0.163749813419</v>
      </c>
      <c r="J126" s="33">
        <v>-2.3340585913900002E-8</v>
      </c>
      <c r="K126" s="33">
        <v>2.5236997023899999E-8</v>
      </c>
      <c r="L126" s="32">
        <v>-0.92485591260300004</v>
      </c>
    </row>
    <row r="127" spans="2:12">
      <c r="B127" s="2" t="s">
        <v>657</v>
      </c>
      <c r="C127" s="25" t="s">
        <v>701</v>
      </c>
      <c r="D127" s="137">
        <v>1.2509716608E-2</v>
      </c>
      <c r="E127" s="137">
        <v>0.21609247433500001</v>
      </c>
      <c r="F127" s="137">
        <v>0.167630015465</v>
      </c>
      <c r="G127" s="27">
        <v>17.273970394799999</v>
      </c>
      <c r="H127" s="27">
        <v>13.399985044999999</v>
      </c>
      <c r="I127" s="140">
        <v>0.16453609170700001</v>
      </c>
      <c r="J127" s="33">
        <v>-1.7291589399199999E-9</v>
      </c>
      <c r="K127" s="33">
        <v>5.87520232179E-8</v>
      </c>
      <c r="L127" s="32">
        <v>-2.9431479040399999E-2</v>
      </c>
    </row>
    <row r="128" spans="2:12">
      <c r="B128" s="2" t="s">
        <v>721</v>
      </c>
      <c r="C128" s="25" t="s">
        <v>710</v>
      </c>
      <c r="D128" s="137">
        <v>2.8196055887399998E-2</v>
      </c>
      <c r="E128" s="137">
        <v>0.175834463759</v>
      </c>
      <c r="F128" s="137">
        <v>0.113196962237</v>
      </c>
      <c r="G128" s="27">
        <v>6.2361368718000003</v>
      </c>
      <c r="H128" s="27">
        <v>4.0146381709899996</v>
      </c>
      <c r="I128" s="140">
        <v>0.169006058781</v>
      </c>
      <c r="J128" s="33">
        <v>2.7879322385099999E-9</v>
      </c>
      <c r="K128" s="33">
        <v>1.4915080725100001E-8</v>
      </c>
      <c r="L128" s="32">
        <v>0.18692035865600001</v>
      </c>
    </row>
    <row r="129" spans="2:12">
      <c r="B129" s="2" t="s">
        <v>695</v>
      </c>
      <c r="C129" s="25" t="s">
        <v>701</v>
      </c>
      <c r="D129" s="137">
        <v>1.06517288858E-2</v>
      </c>
      <c r="E129" s="137">
        <v>0.18463944269300001</v>
      </c>
      <c r="F129" s="137">
        <v>0.145747812496</v>
      </c>
      <c r="G129" s="27">
        <v>17.334222892100001</v>
      </c>
      <c r="H129" s="27">
        <v>13.683019353800001</v>
      </c>
      <c r="I129" s="140">
        <v>0.17496104396600001</v>
      </c>
      <c r="J129" s="33">
        <v>-1.4612660915900001E-8</v>
      </c>
      <c r="K129" s="33">
        <v>5.9834327999900001E-8</v>
      </c>
      <c r="L129" s="32">
        <v>-0.244218685233</v>
      </c>
    </row>
    <row r="130" spans="2:12">
      <c r="B130" s="2" t="s">
        <v>663</v>
      </c>
      <c r="C130" s="25" t="s">
        <v>710</v>
      </c>
      <c r="D130" s="137">
        <v>2.5388118219999999E-2</v>
      </c>
      <c r="E130" s="137">
        <v>0.141497787756</v>
      </c>
      <c r="F130" s="137">
        <v>9.1086254812699996E-2</v>
      </c>
      <c r="G130" s="27">
        <v>5.5733862009799999</v>
      </c>
      <c r="H130" s="27">
        <v>3.5877513261699998</v>
      </c>
      <c r="I130" s="140">
        <v>0.17648462270199999</v>
      </c>
      <c r="J130" s="33">
        <v>5.5186098760700001E-9</v>
      </c>
      <c r="K130" s="33">
        <v>1.31994860892E-8</v>
      </c>
      <c r="L130" s="32">
        <v>0.418092783217</v>
      </c>
    </row>
    <row r="131" spans="2:12">
      <c r="B131" s="2" t="s">
        <v>331</v>
      </c>
      <c r="C131" s="25" t="s">
        <v>707</v>
      </c>
      <c r="D131" s="137">
        <v>1.0509476145800001E-2</v>
      </c>
      <c r="E131" s="137">
        <v>0.143355032119</v>
      </c>
      <c r="F131" s="137">
        <v>0.113097408569</v>
      </c>
      <c r="G131" s="27">
        <v>13.640549740899999</v>
      </c>
      <c r="H131" s="27">
        <v>10.7614696489</v>
      </c>
      <c r="I131" s="140">
        <v>0.18035485353</v>
      </c>
      <c r="J131" s="33">
        <v>-3.4026546103399997E-8</v>
      </c>
      <c r="K131" s="33">
        <v>4.4932941744100002E-8</v>
      </c>
      <c r="L131" s="32">
        <v>-0.75727394607700005</v>
      </c>
    </row>
    <row r="132" spans="2:12">
      <c r="B132" s="2" t="s">
        <v>661</v>
      </c>
      <c r="C132" s="25" t="s">
        <v>701</v>
      </c>
      <c r="D132" s="137">
        <v>1.10147308839E-2</v>
      </c>
      <c r="E132" s="137">
        <v>0.20165084197399999</v>
      </c>
      <c r="F132" s="137">
        <v>0.151977434971</v>
      </c>
      <c r="G132" s="27">
        <v>18.307378010299999</v>
      </c>
      <c r="H132" s="27">
        <v>13.797653031399999</v>
      </c>
      <c r="I132" s="140">
        <v>0.18775324739300001</v>
      </c>
      <c r="J132" s="33">
        <v>-3.37348222979E-9</v>
      </c>
      <c r="K132" s="33">
        <v>6.6292282593300005E-8</v>
      </c>
      <c r="L132" s="32">
        <v>-5.0888008344500003E-2</v>
      </c>
    </row>
    <row r="133" spans="2:12">
      <c r="B133" s="2" t="s">
        <v>636</v>
      </c>
      <c r="C133" s="25" t="s">
        <v>710</v>
      </c>
      <c r="D133" s="137">
        <v>1.95332014521E-2</v>
      </c>
      <c r="E133" s="137">
        <v>-0.102655276325</v>
      </c>
      <c r="F133" s="137">
        <v>0.110466196451</v>
      </c>
      <c r="G133" s="27">
        <v>-5.2554250554599999</v>
      </c>
      <c r="H133" s="27">
        <v>5.6553042122899999</v>
      </c>
      <c r="I133" s="140">
        <v>0.18837904208600001</v>
      </c>
      <c r="J133" s="33">
        <v>-4.3286289451200003E-8</v>
      </c>
      <c r="K133" s="33">
        <v>1.8349346080299999E-8</v>
      </c>
      <c r="L133" s="32">
        <v>-2.3590099212200002</v>
      </c>
    </row>
    <row r="134" spans="2:12">
      <c r="B134" s="2" t="s">
        <v>724</v>
      </c>
      <c r="C134" s="25" t="s">
        <v>710</v>
      </c>
      <c r="D134" s="137">
        <v>2.62585060834E-2</v>
      </c>
      <c r="E134" s="137">
        <v>0.14106642314000001</v>
      </c>
      <c r="F134" s="137">
        <v>9.6009060516200007E-2</v>
      </c>
      <c r="G134" s="27">
        <v>5.3722181563499998</v>
      </c>
      <c r="H134" s="27">
        <v>3.6563032265099999</v>
      </c>
      <c r="I134" s="140">
        <v>0.189844450203</v>
      </c>
      <c r="J134" s="33">
        <v>3.28679900528E-10</v>
      </c>
      <c r="K134" s="33">
        <v>1.33691675594E-8</v>
      </c>
      <c r="L134" s="32">
        <v>2.4584918923899999E-2</v>
      </c>
    </row>
    <row r="135" spans="2:12">
      <c r="B135" s="2" t="s">
        <v>698</v>
      </c>
      <c r="C135" s="25" t="s">
        <v>629</v>
      </c>
      <c r="D135" s="137">
        <v>4.0558902313200001E-2</v>
      </c>
      <c r="E135" s="137">
        <v>0.26112759060599999</v>
      </c>
      <c r="F135" s="137">
        <v>0.19926331797499999</v>
      </c>
      <c r="G135" s="27">
        <v>6.4382312072800003</v>
      </c>
      <c r="H135" s="27">
        <v>4.9129366578000004</v>
      </c>
      <c r="I135" s="140">
        <v>0.19060491173499999</v>
      </c>
      <c r="J135" s="33">
        <v>-1.27214829479E-8</v>
      </c>
      <c r="K135" s="33">
        <v>1.99599042509E-8</v>
      </c>
      <c r="L135" s="32">
        <v>-0.63735190249499996</v>
      </c>
    </row>
    <row r="136" spans="2:12">
      <c r="B136" s="2" t="s">
        <v>633</v>
      </c>
      <c r="C136" s="25" t="s">
        <v>707</v>
      </c>
      <c r="D136" s="137">
        <v>1.8766883633200001E-2</v>
      </c>
      <c r="E136" s="137">
        <v>0.24500096156000001</v>
      </c>
      <c r="F136" s="137">
        <v>0.19344901256200001</v>
      </c>
      <c r="G136" s="27">
        <v>13.0549624727</v>
      </c>
      <c r="H136" s="27">
        <v>10.307998724899999</v>
      </c>
      <c r="I136" s="140">
        <v>0.19346109915599999</v>
      </c>
      <c r="J136" s="33">
        <v>-1.4626224254200001E-8</v>
      </c>
      <c r="K136" s="33">
        <v>4.8616784834600001E-8</v>
      </c>
      <c r="L136" s="32">
        <v>-0.30084721365200001</v>
      </c>
    </row>
    <row r="137" spans="2:12">
      <c r="B137" s="2" t="s">
        <v>694</v>
      </c>
      <c r="C137" s="25" t="s">
        <v>701</v>
      </c>
      <c r="D137" s="137">
        <v>9.5371493652000004E-3</v>
      </c>
      <c r="E137" s="137">
        <v>0.15941101020500001</v>
      </c>
      <c r="F137" s="137">
        <v>0.124161210928</v>
      </c>
      <c r="G137" s="27">
        <v>16.714744007899998</v>
      </c>
      <c r="H137" s="27">
        <v>13.018692082199999</v>
      </c>
      <c r="I137" s="140">
        <v>0.206558978739</v>
      </c>
      <c r="J137" s="33">
        <v>-2.9523597282199999E-8</v>
      </c>
      <c r="K137" s="33">
        <v>6.10908321142E-8</v>
      </c>
      <c r="L137" s="32">
        <v>-0.48327377873900002</v>
      </c>
    </row>
    <row r="138" spans="2:12">
      <c r="B138" s="2" t="s">
        <v>331</v>
      </c>
      <c r="C138" s="25" t="s">
        <v>629</v>
      </c>
      <c r="D138" s="137">
        <v>8.3525978351700007E-3</v>
      </c>
      <c r="E138" s="137">
        <v>0.123346928575</v>
      </c>
      <c r="F138" s="137">
        <v>0.103875944819</v>
      </c>
      <c r="G138" s="27">
        <v>14.767492821899999</v>
      </c>
      <c r="H138" s="27">
        <v>12.436363736000001</v>
      </c>
      <c r="I138" s="140">
        <v>0.20908384603399999</v>
      </c>
      <c r="J138" s="33">
        <v>1.21632644421E-8</v>
      </c>
      <c r="K138" s="33">
        <v>4.56638231548E-8</v>
      </c>
      <c r="L138" s="32">
        <v>0.26636544209000002</v>
      </c>
    </row>
    <row r="139" spans="2:12">
      <c r="B139" s="2" t="s">
        <v>664</v>
      </c>
      <c r="C139" s="25" t="s">
        <v>629</v>
      </c>
      <c r="D139" s="137">
        <v>6.5480126084599993E-2</v>
      </c>
      <c r="E139" s="137">
        <v>0.302661806546</v>
      </c>
      <c r="F139" s="137">
        <v>0.22463494027799999</v>
      </c>
      <c r="G139" s="27">
        <v>4.6221933988800004</v>
      </c>
      <c r="H139" s="27">
        <v>3.43058197517</v>
      </c>
      <c r="I139" s="140">
        <v>0.21098445188500001</v>
      </c>
      <c r="J139" s="33">
        <v>-2.31773276752E-8</v>
      </c>
      <c r="K139" s="33">
        <v>1.5166766092000001E-8</v>
      </c>
      <c r="L139" s="32">
        <v>-1.5281654331900001</v>
      </c>
    </row>
    <row r="140" spans="2:12">
      <c r="B140" s="2" t="s">
        <v>636</v>
      </c>
      <c r="C140" s="25" t="s">
        <v>707</v>
      </c>
      <c r="D140" s="137">
        <v>1.4760009327200001E-2</v>
      </c>
      <c r="E140" s="137">
        <v>0.21291039100100001</v>
      </c>
      <c r="F140" s="137">
        <v>0.169827665544</v>
      </c>
      <c r="G140" s="27">
        <v>14.424814123100001</v>
      </c>
      <c r="H140" s="27">
        <v>11.5059321291</v>
      </c>
      <c r="I140" s="140">
        <v>0.211170647893</v>
      </c>
      <c r="J140" s="33">
        <v>-1.3102037194099999E-8</v>
      </c>
      <c r="K140" s="33">
        <v>5.5661151345900002E-8</v>
      </c>
      <c r="L140" s="32">
        <v>-0.235389259425</v>
      </c>
    </row>
    <row r="141" spans="2:12">
      <c r="B141" s="2" t="s">
        <v>696</v>
      </c>
      <c r="C141" s="25" t="s">
        <v>701</v>
      </c>
      <c r="D141" s="137">
        <v>1.08554291264E-2</v>
      </c>
      <c r="E141" s="137">
        <v>0.17029137124800001</v>
      </c>
      <c r="F141" s="137">
        <v>0.13874913645600001</v>
      </c>
      <c r="G141" s="27">
        <v>15.687207687900001</v>
      </c>
      <c r="H141" s="27">
        <v>12.781543211300001</v>
      </c>
      <c r="I141" s="140">
        <v>0.21235603681500001</v>
      </c>
      <c r="J141" s="33">
        <v>-2.6077772338600002E-8</v>
      </c>
      <c r="K141" s="33">
        <v>5.9613304538600005E-8</v>
      </c>
      <c r="L141" s="32">
        <v>-0.437448863814</v>
      </c>
    </row>
    <row r="142" spans="2:12">
      <c r="B142" s="2" t="s">
        <v>665</v>
      </c>
      <c r="C142" s="25" t="s">
        <v>701</v>
      </c>
      <c r="D142" s="137">
        <v>5.7959555823400002E-3</v>
      </c>
      <c r="E142" s="137">
        <v>0.13569917436600001</v>
      </c>
      <c r="F142" s="137">
        <v>0.118965078695</v>
      </c>
      <c r="G142" s="27">
        <v>23.4127353873</v>
      </c>
      <c r="H142" s="27">
        <v>20.525533193699999</v>
      </c>
      <c r="I142" s="140">
        <v>0.22948727223400001</v>
      </c>
      <c r="J142" s="33">
        <v>6.4189171256500001E-9</v>
      </c>
      <c r="K142" s="33">
        <v>9.2860746187799995E-8</v>
      </c>
      <c r="L142" s="32">
        <v>6.9124117446500002E-2</v>
      </c>
    </row>
    <row r="143" spans="2:12">
      <c r="B143" s="2" t="s">
        <v>674</v>
      </c>
      <c r="C143" s="25" t="s">
        <v>701</v>
      </c>
      <c r="D143" s="137">
        <v>1.0505391485400001E-2</v>
      </c>
      <c r="E143" s="137">
        <v>0.14988707773000001</v>
      </c>
      <c r="F143" s="137">
        <v>0.13394742081700001</v>
      </c>
      <c r="G143" s="27">
        <v>14.2676337135</v>
      </c>
      <c r="H143" s="27">
        <v>12.750350237099999</v>
      </c>
      <c r="I143" s="140">
        <v>0.23037394060300001</v>
      </c>
      <c r="J143" s="33">
        <v>-3.4433854382499997E-8</v>
      </c>
      <c r="K143" s="33">
        <v>5.74910672818E-8</v>
      </c>
      <c r="L143" s="32">
        <v>-0.59894268815200002</v>
      </c>
    </row>
    <row r="144" spans="2:12">
      <c r="B144" s="2" t="s">
        <v>697</v>
      </c>
      <c r="C144" s="25" t="s">
        <v>701</v>
      </c>
      <c r="D144" s="137">
        <v>9.5231194445299996E-3</v>
      </c>
      <c r="E144" s="137">
        <v>0.147124118006</v>
      </c>
      <c r="F144" s="137">
        <v>0.129665923893</v>
      </c>
      <c r="G144" s="27">
        <v>15.4491518102</v>
      </c>
      <c r="H144" s="27">
        <v>13.6159085946</v>
      </c>
      <c r="I144" s="140">
        <v>0.236034326282</v>
      </c>
      <c r="J144" s="33">
        <v>-3.3663782055600003E-8</v>
      </c>
      <c r="K144" s="33">
        <v>6.0423483884999998E-8</v>
      </c>
      <c r="L144" s="32">
        <v>-0.557130769217</v>
      </c>
    </row>
    <row r="145" spans="2:12">
      <c r="B145" s="2" t="s">
        <v>658</v>
      </c>
      <c r="C145" s="25" t="s">
        <v>629</v>
      </c>
      <c r="D145" s="137">
        <v>4.0829733060300001E-2</v>
      </c>
      <c r="E145" s="137">
        <v>0.18702603517499999</v>
      </c>
      <c r="F145" s="137">
        <v>0.141773126843</v>
      </c>
      <c r="G145" s="27">
        <v>4.5806333070800003</v>
      </c>
      <c r="H145" s="27">
        <v>3.4723010957199998</v>
      </c>
      <c r="I145" s="140">
        <v>0.237563334056</v>
      </c>
      <c r="J145" s="33">
        <v>-6.2022255020599996E-9</v>
      </c>
      <c r="K145" s="33">
        <v>1.38358216917E-8</v>
      </c>
      <c r="L145" s="32">
        <v>-0.44827301480499998</v>
      </c>
    </row>
    <row r="146" spans="2:12">
      <c r="B146" s="2" t="s">
        <v>681</v>
      </c>
      <c r="C146" s="25" t="s">
        <v>707</v>
      </c>
      <c r="D146" s="137">
        <v>4.6316497606100002E-3</v>
      </c>
      <c r="E146" s="137">
        <v>-0.115150717242</v>
      </c>
      <c r="F146" s="137">
        <v>0.10065006714999999</v>
      </c>
      <c r="G146" s="27">
        <v>-24.8617065611</v>
      </c>
      <c r="H146" s="27">
        <v>21.730932249199999</v>
      </c>
      <c r="I146" s="140">
        <v>0.237970015792</v>
      </c>
      <c r="J146" s="33">
        <v>-2.09810666303E-7</v>
      </c>
      <c r="K146" s="33">
        <v>9.2070351647700001E-8</v>
      </c>
      <c r="L146" s="32">
        <v>-2.2788081347400002</v>
      </c>
    </row>
    <row r="147" spans="2:12">
      <c r="B147" s="2" t="s">
        <v>704</v>
      </c>
      <c r="C147" s="25" t="s">
        <v>701</v>
      </c>
      <c r="D147" s="137">
        <v>1.1270821334600001E-2</v>
      </c>
      <c r="E147" s="137">
        <v>0.17576492390099999</v>
      </c>
      <c r="F147" s="137">
        <v>0.15233153956199999</v>
      </c>
      <c r="G147" s="27">
        <v>15.5946863749</v>
      </c>
      <c r="H147" s="27">
        <v>13.5155668819</v>
      </c>
      <c r="I147" s="140">
        <v>0.24279976671299999</v>
      </c>
      <c r="J147" s="33">
        <v>-1.7416507428900001E-8</v>
      </c>
      <c r="K147" s="33">
        <v>6.4933409187499999E-8</v>
      </c>
      <c r="L147" s="32">
        <v>-0.26822105364299997</v>
      </c>
    </row>
    <row r="148" spans="2:12">
      <c r="B148" s="2" t="s">
        <v>634</v>
      </c>
      <c r="C148" s="25" t="s">
        <v>707</v>
      </c>
      <c r="D148" s="137">
        <v>1.7494955888299999E-2</v>
      </c>
      <c r="E148" s="137">
        <v>0.21396232035500001</v>
      </c>
      <c r="F148" s="137">
        <v>0.18420989515</v>
      </c>
      <c r="G148" s="27">
        <v>12.2299434031</v>
      </c>
      <c r="H148" s="27">
        <v>10.529314639400001</v>
      </c>
      <c r="I148" s="140">
        <v>0.24466570651200001</v>
      </c>
      <c r="J148" s="33">
        <v>-2.38014605953E-8</v>
      </c>
      <c r="K148" s="33">
        <v>5.14259248219E-8</v>
      </c>
      <c r="L148" s="32">
        <v>-0.46282999630600002</v>
      </c>
    </row>
    <row r="149" spans="2:12">
      <c r="B149" s="2" t="s">
        <v>696</v>
      </c>
      <c r="C149" s="25" t="s">
        <v>629</v>
      </c>
      <c r="D149" s="137">
        <v>3.3086460007699998E-2</v>
      </c>
      <c r="E149" s="137">
        <v>0.188266024393</v>
      </c>
      <c r="F149" s="137">
        <v>0.14635237755399999</v>
      </c>
      <c r="G149" s="27">
        <v>5.6901229188300002</v>
      </c>
      <c r="H149" s="27">
        <v>4.4233314026199997</v>
      </c>
      <c r="I149" s="140">
        <v>0.24481435312800001</v>
      </c>
      <c r="J149" s="33">
        <v>-1.03801398606E-8</v>
      </c>
      <c r="K149" s="33">
        <v>1.8294520410299999E-8</v>
      </c>
      <c r="L149" s="32">
        <v>-0.56739065183399995</v>
      </c>
    </row>
    <row r="150" spans="2:12">
      <c r="B150" s="2" t="s">
        <v>673</v>
      </c>
      <c r="C150" s="25" t="s">
        <v>701</v>
      </c>
      <c r="D150" s="137">
        <v>1.0799131849799999E-2</v>
      </c>
      <c r="E150" s="137">
        <v>0.14980279476200001</v>
      </c>
      <c r="F150" s="137">
        <v>0.13265375118299999</v>
      </c>
      <c r="G150" s="27">
        <v>13.8717442148</v>
      </c>
      <c r="H150" s="27">
        <v>12.283742158900001</v>
      </c>
      <c r="I150" s="140">
        <v>0.247453334882</v>
      </c>
      <c r="J150" s="33">
        <v>-3.3121916990700002E-8</v>
      </c>
      <c r="K150" s="33">
        <v>5.5634915495699997E-8</v>
      </c>
      <c r="L150" s="32">
        <v>-0.59534406937700002</v>
      </c>
    </row>
    <row r="151" spans="2:12">
      <c r="B151" s="2" t="s">
        <v>632</v>
      </c>
      <c r="C151" s="25" t="s">
        <v>701</v>
      </c>
      <c r="D151" s="137">
        <v>1.87800255842E-2</v>
      </c>
      <c r="E151" s="137">
        <v>0.20242577113099999</v>
      </c>
      <c r="F151" s="137">
        <v>0.173736576561</v>
      </c>
      <c r="G151" s="27">
        <v>10.7787803708</v>
      </c>
      <c r="H151" s="27">
        <v>9.2511363087500005</v>
      </c>
      <c r="I151" s="140">
        <v>0.25685156989699998</v>
      </c>
      <c r="J151" s="33">
        <v>-2.7156271353199999E-8</v>
      </c>
      <c r="K151" s="33">
        <v>4.3044597889999997E-8</v>
      </c>
      <c r="L151" s="32">
        <v>-0.63088686349500001</v>
      </c>
    </row>
    <row r="152" spans="2:12">
      <c r="B152" s="2" t="s">
        <v>659</v>
      </c>
      <c r="C152" s="25" t="s">
        <v>707</v>
      </c>
      <c r="D152" s="137">
        <v>1.2778416228E-2</v>
      </c>
      <c r="E152" s="137">
        <v>0.167810345419</v>
      </c>
      <c r="F152" s="137">
        <v>0.15202444204500001</v>
      </c>
      <c r="G152" s="27">
        <v>13.1323273891</v>
      </c>
      <c r="H152" s="27">
        <v>11.8969705896</v>
      </c>
      <c r="I152" s="140">
        <v>0.26163072601199999</v>
      </c>
      <c r="J152" s="33">
        <v>-2.5235850495799999E-8</v>
      </c>
      <c r="K152" s="33">
        <v>5.0936144780600001E-8</v>
      </c>
      <c r="L152" s="32">
        <v>-0.495440921265</v>
      </c>
    </row>
    <row r="153" spans="2:12">
      <c r="B153" s="2" t="s">
        <v>661</v>
      </c>
      <c r="C153" s="25" t="s">
        <v>629</v>
      </c>
      <c r="D153" s="137">
        <v>6.1307201451700002E-3</v>
      </c>
      <c r="E153" s="137">
        <v>0.12585826847000001</v>
      </c>
      <c r="F153" s="137">
        <v>0.113092330405</v>
      </c>
      <c r="G153" s="27">
        <v>20.5291165621</v>
      </c>
      <c r="H153" s="27">
        <v>18.446826429400002</v>
      </c>
      <c r="I153" s="140">
        <v>0.26439210915</v>
      </c>
      <c r="J153" s="33">
        <v>5.37104207446E-8</v>
      </c>
      <c r="K153" s="33">
        <v>7.2387815266499994E-8</v>
      </c>
      <c r="L153" s="32">
        <v>0.74198151369700005</v>
      </c>
    </row>
    <row r="154" spans="2:12">
      <c r="B154" s="2" t="s">
        <v>637</v>
      </c>
      <c r="C154" s="25" t="s">
        <v>707</v>
      </c>
      <c r="D154" s="137">
        <v>1.6566317215100001E-2</v>
      </c>
      <c r="E154" s="137">
        <v>0.20183861306600001</v>
      </c>
      <c r="F154" s="137">
        <v>0.17981751439599999</v>
      </c>
      <c r="G154" s="27">
        <v>12.1836742859</v>
      </c>
      <c r="H154" s="27">
        <v>10.8544048784</v>
      </c>
      <c r="I154" s="140">
        <v>0.26598101553300002</v>
      </c>
      <c r="J154" s="33">
        <v>-1.7741193362199999E-8</v>
      </c>
      <c r="K154" s="33">
        <v>5.0114754293200001E-8</v>
      </c>
      <c r="L154" s="32">
        <v>-0.35401138072799998</v>
      </c>
    </row>
    <row r="155" spans="2:12">
      <c r="B155" s="2" t="s">
        <v>667</v>
      </c>
      <c r="C155" s="25" t="s">
        <v>701</v>
      </c>
      <c r="D155" s="137">
        <v>1.14711472905E-2</v>
      </c>
      <c r="E155" s="137">
        <v>0.144734645474</v>
      </c>
      <c r="F155" s="137">
        <v>0.13076336474799999</v>
      </c>
      <c r="G155" s="27">
        <v>12.617277226800001</v>
      </c>
      <c r="H155" s="27">
        <v>11.3993274985</v>
      </c>
      <c r="I155" s="140">
        <v>0.27303946716400002</v>
      </c>
      <c r="J155" s="33">
        <v>-3.6237599229700001E-8</v>
      </c>
      <c r="K155" s="33">
        <v>4.8120185235500001E-8</v>
      </c>
      <c r="L155" s="32">
        <v>-0.75306441678000002</v>
      </c>
    </row>
    <row r="156" spans="2:12">
      <c r="B156" s="2" t="s">
        <v>681</v>
      </c>
      <c r="C156" s="25" t="s">
        <v>629</v>
      </c>
      <c r="D156" s="137">
        <v>4.6800796260199999E-2</v>
      </c>
      <c r="E156" s="137">
        <v>0.22998723629500001</v>
      </c>
      <c r="F156" s="137">
        <v>0.18916763922400001</v>
      </c>
      <c r="G156" s="27">
        <v>4.9141735755099996</v>
      </c>
      <c r="H156" s="27">
        <v>4.0419748025800004</v>
      </c>
      <c r="I156" s="140">
        <v>0.279196843498</v>
      </c>
      <c r="J156" s="33">
        <v>-8.3149574869800002E-9</v>
      </c>
      <c r="K156" s="33">
        <v>1.5889834606199999E-8</v>
      </c>
      <c r="L156" s="32">
        <v>-0.52328785623399998</v>
      </c>
    </row>
    <row r="157" spans="2:12">
      <c r="B157" s="2" t="s">
        <v>680</v>
      </c>
      <c r="C157" s="25" t="s">
        <v>629</v>
      </c>
      <c r="D157" s="137">
        <v>2.0762506653100002E-3</v>
      </c>
      <c r="E157" s="137">
        <v>-6.7129365314000003E-2</v>
      </c>
      <c r="F157" s="137">
        <v>6.5373790131800003E-2</v>
      </c>
      <c r="G157" s="27">
        <v>-32.332013872700003</v>
      </c>
      <c r="H157" s="27">
        <v>31.4864631829</v>
      </c>
      <c r="I157" s="140">
        <v>0.30172724656099997</v>
      </c>
      <c r="J157" s="33">
        <v>-1.5807707838399999E-7</v>
      </c>
      <c r="K157" s="33">
        <v>1.2294217320999999E-7</v>
      </c>
      <c r="L157" s="32">
        <v>-1.2857839930499999</v>
      </c>
    </row>
    <row r="158" spans="2:12">
      <c r="B158" s="2" t="s">
        <v>723</v>
      </c>
      <c r="C158" s="25" t="s">
        <v>710</v>
      </c>
      <c r="D158" s="137">
        <v>2.83301393065E-2</v>
      </c>
      <c r="E158" s="137">
        <v>0.123847826598</v>
      </c>
      <c r="F158" s="137">
        <v>0.102020988149</v>
      </c>
      <c r="G158" s="27">
        <v>4.3715925734900001</v>
      </c>
      <c r="H158" s="27">
        <v>3.6011467167600002</v>
      </c>
      <c r="I158" s="140">
        <v>0.30727911440299999</v>
      </c>
      <c r="J158" s="33">
        <v>-8.2808523297100006E-9</v>
      </c>
      <c r="K158" s="33">
        <v>1.38294494756E-8</v>
      </c>
      <c r="L158" s="32">
        <v>-0.59878394612200003</v>
      </c>
    </row>
    <row r="159" spans="2:12">
      <c r="B159" s="2" t="s">
        <v>679</v>
      </c>
      <c r="C159" s="25" t="s">
        <v>629</v>
      </c>
      <c r="D159" s="137">
        <v>1.0111488143000001E-2</v>
      </c>
      <c r="E159" s="137">
        <v>0.118708475955</v>
      </c>
      <c r="F159" s="137">
        <v>0.120398243251</v>
      </c>
      <c r="G159" s="27">
        <v>11.739960951</v>
      </c>
      <c r="H159" s="27">
        <v>11.9070745619</v>
      </c>
      <c r="I159" s="140">
        <v>0.31196263677300001</v>
      </c>
      <c r="J159" s="33">
        <v>1.0903527231599999E-8</v>
      </c>
      <c r="K159" s="33">
        <v>4.3267614917000003E-8</v>
      </c>
      <c r="L159" s="32">
        <v>0.25200204015299998</v>
      </c>
    </row>
    <row r="160" spans="2:12">
      <c r="B160" s="2" t="s">
        <v>698</v>
      </c>
      <c r="C160" s="25" t="s">
        <v>701</v>
      </c>
      <c r="D160" s="137">
        <v>8.5957239288100007E-3</v>
      </c>
      <c r="E160" s="137">
        <v>0.118575465554</v>
      </c>
      <c r="F160" s="137">
        <v>0.125089375354</v>
      </c>
      <c r="G160" s="27">
        <v>13.794703801100001</v>
      </c>
      <c r="H160" s="27">
        <v>14.552511968699999</v>
      </c>
      <c r="I160" s="140">
        <v>0.331311976693</v>
      </c>
      <c r="J160" s="33">
        <v>-4.6090325489099997E-8</v>
      </c>
      <c r="K160" s="33">
        <v>6.7032606184299998E-8</v>
      </c>
      <c r="L160" s="32">
        <v>-0.68758068815600004</v>
      </c>
    </row>
    <row r="161" spans="2:12">
      <c r="B161" s="2" t="s">
        <v>631</v>
      </c>
      <c r="C161" s="25" t="s">
        <v>701</v>
      </c>
      <c r="D161" s="137">
        <v>1.04187256463E-2</v>
      </c>
      <c r="E161" s="137">
        <v>0.13640717117500001</v>
      </c>
      <c r="F161" s="137">
        <v>0.14270521205299999</v>
      </c>
      <c r="G161" s="27">
        <v>13.0925005423</v>
      </c>
      <c r="H161" s="27">
        <v>13.696992981399999</v>
      </c>
      <c r="I161" s="140">
        <v>0.33748036256000002</v>
      </c>
      <c r="J161" s="33">
        <v>-3.7957669302099997E-8</v>
      </c>
      <c r="K161" s="33">
        <v>6.5806498203500003E-8</v>
      </c>
      <c r="L161" s="32">
        <v>-0.57680731141099995</v>
      </c>
    </row>
    <row r="162" spans="2:12">
      <c r="B162" s="2" t="s">
        <v>697</v>
      </c>
      <c r="C162" s="25" t="s">
        <v>629</v>
      </c>
      <c r="D162" s="137">
        <v>4.0120955675599999E-2</v>
      </c>
      <c r="E162" s="137">
        <v>0.209906995805</v>
      </c>
      <c r="F162" s="137">
        <v>0.203930275706</v>
      </c>
      <c r="G162" s="27">
        <v>5.2318543332500003</v>
      </c>
      <c r="H162" s="27">
        <v>5.0828867925100001</v>
      </c>
      <c r="I162" s="140">
        <v>0.339272502044</v>
      </c>
      <c r="J162" s="33">
        <v>-2.1032272940399999E-8</v>
      </c>
      <c r="K162" s="33">
        <v>2.1174499292200001E-8</v>
      </c>
      <c r="L162" s="32">
        <v>-0.993283130342</v>
      </c>
    </row>
    <row r="163" spans="2:12">
      <c r="B163" s="2" t="s">
        <v>676</v>
      </c>
      <c r="C163" s="25" t="s">
        <v>701</v>
      </c>
      <c r="D163" s="137">
        <v>4.82309601989E-3</v>
      </c>
      <c r="E163" s="137">
        <v>8.5349406429599997E-2</v>
      </c>
      <c r="F163" s="137">
        <v>8.8592131038700006E-2</v>
      </c>
      <c r="G163" s="27">
        <v>17.695979113300002</v>
      </c>
      <c r="H163" s="27">
        <v>18.368311697199999</v>
      </c>
      <c r="I163" s="140">
        <v>0.34445882943700001</v>
      </c>
      <c r="J163" s="33">
        <v>-3.2674421718000002E-8</v>
      </c>
      <c r="K163" s="33">
        <v>8.6664012546600001E-8</v>
      </c>
      <c r="L163" s="32">
        <v>-0.37702410444500001</v>
      </c>
    </row>
    <row r="164" spans="2:12">
      <c r="B164" s="2" t="s">
        <v>631</v>
      </c>
      <c r="C164" s="25" t="s">
        <v>707</v>
      </c>
      <c r="D164" s="137">
        <v>1.0691332332800001E-2</v>
      </c>
      <c r="E164" s="137">
        <v>0.153982305219</v>
      </c>
      <c r="F164" s="137">
        <v>0.16318208098299999</v>
      </c>
      <c r="G164" s="27">
        <v>14.402536599399999</v>
      </c>
      <c r="H164" s="27">
        <v>15.263025776699999</v>
      </c>
      <c r="I164" s="140">
        <v>0.35082422595000001</v>
      </c>
      <c r="J164" s="33">
        <v>-1.7999581060199999E-8</v>
      </c>
      <c r="K164" s="33">
        <v>7.1103125015000002E-8</v>
      </c>
      <c r="L164" s="32">
        <v>-0.253147538261</v>
      </c>
    </row>
    <row r="165" spans="2:12">
      <c r="B165" s="2" t="s">
        <v>661</v>
      </c>
      <c r="C165" s="25" t="s">
        <v>707</v>
      </c>
      <c r="D165" s="137">
        <v>6.0671415173200001E-3</v>
      </c>
      <c r="E165" s="137">
        <v>0.107348762801</v>
      </c>
      <c r="F165" s="137">
        <v>0.11825863979700001</v>
      </c>
      <c r="G165" s="27">
        <v>17.693466106599999</v>
      </c>
      <c r="H165" s="27">
        <v>19.491656731399999</v>
      </c>
      <c r="I165" s="140">
        <v>0.35347185656300001</v>
      </c>
      <c r="J165" s="33">
        <v>-2.1917322624499998E-8</v>
      </c>
      <c r="K165" s="33">
        <v>8.3409619196700001E-8</v>
      </c>
      <c r="L165" s="32">
        <v>-0.26276732630600003</v>
      </c>
    </row>
    <row r="166" spans="2:12">
      <c r="B166" s="2" t="s">
        <v>90</v>
      </c>
      <c r="C166" s="25" t="s">
        <v>701</v>
      </c>
      <c r="D166" s="137">
        <v>4.0894554845700001E-3</v>
      </c>
      <c r="E166" s="137">
        <v>9.1883240780100003E-2</v>
      </c>
      <c r="F166" s="137">
        <v>0.111817895387</v>
      </c>
      <c r="G166" s="27">
        <v>22.468331328400001</v>
      </c>
      <c r="H166" s="27">
        <v>27.342978987999999</v>
      </c>
      <c r="I166" s="140">
        <v>0.37029373271900001</v>
      </c>
      <c r="J166" s="33">
        <v>-3.8468599900799998E-9</v>
      </c>
      <c r="K166" s="33">
        <v>1.16067109652E-7</v>
      </c>
      <c r="L166" s="32">
        <v>-3.3143411614299997E-2</v>
      </c>
    </row>
    <row r="167" spans="2:12">
      <c r="B167" s="2" t="s">
        <v>689</v>
      </c>
      <c r="C167" s="25" t="s">
        <v>629</v>
      </c>
      <c r="D167" s="137">
        <v>7.3467058012700003E-3</v>
      </c>
      <c r="E167" s="137">
        <v>-7.2442026835800005E-2</v>
      </c>
      <c r="F167" s="137">
        <v>8.8970018233099996E-2</v>
      </c>
      <c r="G167" s="27">
        <v>-9.8604774432899998</v>
      </c>
      <c r="H167" s="27">
        <v>12.110192056100001</v>
      </c>
      <c r="I167" s="140">
        <v>0.37068962252400001</v>
      </c>
      <c r="J167" s="33">
        <v>-7.77644361975E-8</v>
      </c>
      <c r="K167" s="33">
        <v>4.9500127672100001E-8</v>
      </c>
      <c r="L167" s="32">
        <v>-1.5709946590999999</v>
      </c>
    </row>
    <row r="168" spans="2:12">
      <c r="B168" s="2" t="s">
        <v>635</v>
      </c>
      <c r="C168" s="25" t="s">
        <v>701</v>
      </c>
      <c r="D168" s="137">
        <v>1.7055943687099999E-2</v>
      </c>
      <c r="E168" s="137">
        <v>0.15595685213900001</v>
      </c>
      <c r="F168" s="137">
        <v>0.170884848428</v>
      </c>
      <c r="G168" s="27">
        <v>9.1438418770799998</v>
      </c>
      <c r="H168" s="27">
        <v>10.0190790708</v>
      </c>
      <c r="I168" s="140">
        <v>0.38790070666100002</v>
      </c>
      <c r="J168" s="33">
        <v>-4.00860606437E-8</v>
      </c>
      <c r="K168" s="33">
        <v>4.7326874529400003E-8</v>
      </c>
      <c r="L168" s="32">
        <v>-0.84700418192299998</v>
      </c>
    </row>
    <row r="169" spans="2:12">
      <c r="B169" s="2" t="s">
        <v>666</v>
      </c>
      <c r="C169" s="25" t="s">
        <v>629</v>
      </c>
      <c r="D169" s="137">
        <v>2.3485376826799999E-2</v>
      </c>
      <c r="E169" s="137">
        <v>0.12769421755900001</v>
      </c>
      <c r="F169" s="137">
        <v>0.14298385509799999</v>
      </c>
      <c r="G169" s="27">
        <v>5.4371798460100003</v>
      </c>
      <c r="H169" s="27">
        <v>6.08820783043</v>
      </c>
      <c r="I169" s="140">
        <v>0.41066017185800002</v>
      </c>
      <c r="J169" s="33">
        <v>-2.60813944434E-8</v>
      </c>
      <c r="K169" s="33">
        <v>2.3281343690099999E-8</v>
      </c>
      <c r="L169" s="32">
        <v>-1.1202701523800001</v>
      </c>
    </row>
    <row r="170" spans="2:12">
      <c r="B170" s="2" t="s">
        <v>676</v>
      </c>
      <c r="C170" s="25" t="s">
        <v>629</v>
      </c>
      <c r="D170" s="137">
        <v>1.0163700759200001E-3</v>
      </c>
      <c r="E170" s="137">
        <v>-4.04248122212E-2</v>
      </c>
      <c r="F170" s="137">
        <v>5.2229838440699998E-2</v>
      </c>
      <c r="G170" s="27">
        <v>-39.773713511399997</v>
      </c>
      <c r="H170" s="27">
        <v>51.3886031065</v>
      </c>
      <c r="I170" s="140">
        <v>0.41489257969400001</v>
      </c>
      <c r="J170" s="33">
        <v>-1.93197382536E-7</v>
      </c>
      <c r="K170" s="33">
        <v>1.9333392632800001E-7</v>
      </c>
      <c r="L170" s="32">
        <v>-0.99929374117199998</v>
      </c>
    </row>
    <row r="171" spans="2:12">
      <c r="B171" s="2" t="s">
        <v>656</v>
      </c>
      <c r="C171" s="25" t="s">
        <v>629</v>
      </c>
      <c r="D171" s="137">
        <v>5.8678811250099999E-3</v>
      </c>
      <c r="E171" s="137">
        <v>9.1404807011200004E-2</v>
      </c>
      <c r="F171" s="137">
        <v>0.115968052226</v>
      </c>
      <c r="G171" s="27">
        <v>15.577140208499999</v>
      </c>
      <c r="H171" s="27">
        <v>19.7631904524</v>
      </c>
      <c r="I171" s="140">
        <v>0.43006146045600002</v>
      </c>
      <c r="J171" s="33">
        <v>1.7726093081E-8</v>
      </c>
      <c r="K171" s="33">
        <v>7.7590590594299999E-8</v>
      </c>
      <c r="L171" s="32">
        <v>0.22845673612199999</v>
      </c>
    </row>
    <row r="172" spans="2:12">
      <c r="B172" s="2" t="s">
        <v>695</v>
      </c>
      <c r="C172" s="25" t="s">
        <v>629</v>
      </c>
      <c r="D172" s="137">
        <v>2.98609990049E-2</v>
      </c>
      <c r="E172" s="137">
        <v>0.12776650804699999</v>
      </c>
      <c r="F172" s="137">
        <v>0.13542832400900001</v>
      </c>
      <c r="G172" s="27">
        <v>4.2787084258599997</v>
      </c>
      <c r="H172" s="27">
        <v>4.5352911329800003</v>
      </c>
      <c r="I172" s="140">
        <v>0.45168186209900002</v>
      </c>
      <c r="J172" s="33">
        <v>-1.4906529206599999E-8</v>
      </c>
      <c r="K172" s="33">
        <v>1.9626590985300001E-8</v>
      </c>
      <c r="L172" s="32">
        <v>-0.75950679452400005</v>
      </c>
    </row>
    <row r="173" spans="2:12">
      <c r="B173" s="2" t="s">
        <v>635</v>
      </c>
      <c r="C173" s="25" t="s">
        <v>629</v>
      </c>
      <c r="D173" s="137">
        <v>4.6465676509500002E-2</v>
      </c>
      <c r="E173" s="137">
        <v>0.16708785897699999</v>
      </c>
      <c r="F173" s="137">
        <v>0.17824069701299999</v>
      </c>
      <c r="G173" s="27">
        <v>3.5959415966599999</v>
      </c>
      <c r="H173" s="27">
        <v>3.8359647465100002</v>
      </c>
      <c r="I173" s="140">
        <v>0.46124471686599999</v>
      </c>
      <c r="J173" s="33">
        <v>-2.6969559370999998E-8</v>
      </c>
      <c r="K173" s="33">
        <v>1.5631951578100001E-8</v>
      </c>
      <c r="L173" s="32">
        <v>-1.72528421907</v>
      </c>
    </row>
    <row r="174" spans="2:12">
      <c r="B174" s="2" t="s">
        <v>688</v>
      </c>
      <c r="C174" s="25" t="s">
        <v>701</v>
      </c>
      <c r="D174" s="137">
        <v>6.1877277975200002E-3</v>
      </c>
      <c r="E174" s="137">
        <v>8.04763437887E-2</v>
      </c>
      <c r="F174" s="137">
        <v>0.108946945244</v>
      </c>
      <c r="G174" s="27">
        <v>13.0057989656</v>
      </c>
      <c r="H174" s="27">
        <v>17.606938897199999</v>
      </c>
      <c r="I174" s="140">
        <v>0.46990327664999998</v>
      </c>
      <c r="J174" s="33">
        <v>-5.6434425810699999E-8</v>
      </c>
      <c r="K174" s="33">
        <v>8.1816970584600006E-8</v>
      </c>
      <c r="L174" s="32">
        <v>-0.68976430449000004</v>
      </c>
    </row>
    <row r="175" spans="2:12">
      <c r="B175" s="2" t="s">
        <v>112</v>
      </c>
      <c r="C175" s="25" t="s">
        <v>629</v>
      </c>
      <c r="D175" s="137">
        <v>1.7102295703500001E-2</v>
      </c>
      <c r="E175" s="137">
        <v>9.7949036832399999E-2</v>
      </c>
      <c r="F175" s="137">
        <v>0.12359533495199999</v>
      </c>
      <c r="G175" s="27">
        <v>5.72724495767</v>
      </c>
      <c r="H175" s="27">
        <v>7.2268271520300003</v>
      </c>
      <c r="I175" s="140">
        <v>0.48098396478599997</v>
      </c>
      <c r="J175" s="33">
        <v>-1.97300749443E-8</v>
      </c>
      <c r="K175" s="33">
        <v>3.12990234045E-8</v>
      </c>
      <c r="L175" s="32">
        <v>-0.63037350045600005</v>
      </c>
    </row>
    <row r="176" spans="2:12">
      <c r="B176" s="2" t="s">
        <v>634</v>
      </c>
      <c r="C176" s="25" t="s">
        <v>629</v>
      </c>
      <c r="D176" s="137">
        <v>5.0672343989499997E-2</v>
      </c>
      <c r="E176" s="137">
        <v>0.17510298940899999</v>
      </c>
      <c r="F176" s="137">
        <v>0.197844902899</v>
      </c>
      <c r="G176" s="27">
        <v>3.4555928465700001</v>
      </c>
      <c r="H176" s="27">
        <v>3.9043961128000002</v>
      </c>
      <c r="I176" s="140">
        <v>0.488896598292</v>
      </c>
      <c r="J176" s="33">
        <v>-2.92814150129E-8</v>
      </c>
      <c r="K176" s="33">
        <v>1.64548301525E-8</v>
      </c>
      <c r="L176" s="32">
        <v>-1.77950271996</v>
      </c>
    </row>
    <row r="177" spans="2:12">
      <c r="B177" s="2" t="s">
        <v>631</v>
      </c>
      <c r="C177" s="25" t="s">
        <v>710</v>
      </c>
      <c r="D177" s="137">
        <v>2.3695825636900002E-2</v>
      </c>
      <c r="E177" s="137">
        <v>-4.4222456037500003E-2</v>
      </c>
      <c r="F177" s="137">
        <v>0.105476681791</v>
      </c>
      <c r="G177" s="27">
        <v>-1.8662551250699999</v>
      </c>
      <c r="H177" s="27">
        <v>4.4512769214199999</v>
      </c>
      <c r="I177" s="140">
        <v>0.49031322752000001</v>
      </c>
      <c r="J177" s="33">
        <v>-2.7003269139200002E-8</v>
      </c>
      <c r="K177" s="33">
        <v>1.58835845516E-8</v>
      </c>
      <c r="L177" s="32">
        <v>-1.7000740010199999</v>
      </c>
    </row>
    <row r="178" spans="2:12">
      <c r="B178" s="2" t="s">
        <v>708</v>
      </c>
      <c r="C178" s="25" t="s">
        <v>707</v>
      </c>
      <c r="D178" s="137">
        <v>4.9165104284000002E-3</v>
      </c>
      <c r="E178" s="137">
        <v>8.1930703788899994E-2</v>
      </c>
      <c r="F178" s="137">
        <v>0.114780253017</v>
      </c>
      <c r="G178" s="27">
        <v>16.664401506299999</v>
      </c>
      <c r="H178" s="27">
        <v>23.3458780751</v>
      </c>
      <c r="I178" s="140">
        <v>0.49126426068000001</v>
      </c>
      <c r="J178" s="33">
        <v>-2.7513320933700001E-8</v>
      </c>
      <c r="K178" s="33">
        <v>1.05929219061E-7</v>
      </c>
      <c r="L178" s="32">
        <v>-0.25973306683000003</v>
      </c>
    </row>
    <row r="179" spans="2:12">
      <c r="B179" s="2" t="s">
        <v>633</v>
      </c>
      <c r="C179" s="25" t="s">
        <v>710</v>
      </c>
      <c r="D179" s="137">
        <v>2.4721075409399999E-2</v>
      </c>
      <c r="E179" s="137">
        <v>-4.0993992683200003E-2</v>
      </c>
      <c r="F179" s="137">
        <v>0.10310044467600001</v>
      </c>
      <c r="G179" s="27">
        <v>-1.6582608969999999</v>
      </c>
      <c r="H179" s="27">
        <v>4.1705485286700004</v>
      </c>
      <c r="I179" s="140">
        <v>0.49386726092900002</v>
      </c>
      <c r="J179" s="33">
        <v>-2.6094341054E-8</v>
      </c>
      <c r="K179" s="33">
        <v>1.4736748967400001E-8</v>
      </c>
      <c r="L179" s="32">
        <v>-1.7706986196000001</v>
      </c>
    </row>
    <row r="180" spans="2:12">
      <c r="B180" s="2" t="s">
        <v>331</v>
      </c>
      <c r="C180" s="25" t="s">
        <v>710</v>
      </c>
      <c r="D180" s="137">
        <v>2.50430532091E-2</v>
      </c>
      <c r="E180" s="137">
        <v>9.3081102482300004E-2</v>
      </c>
      <c r="F180" s="137">
        <v>0.104275393461</v>
      </c>
      <c r="G180" s="27">
        <v>3.7168432181600002</v>
      </c>
      <c r="H180" s="27">
        <v>4.1638450627500001</v>
      </c>
      <c r="I180" s="140">
        <v>0.49402978523399999</v>
      </c>
      <c r="J180" s="33">
        <v>-7.39971159477E-9</v>
      </c>
      <c r="K180" s="33">
        <v>1.6453390266899999E-8</v>
      </c>
      <c r="L180" s="32">
        <v>-0.44973780325599999</v>
      </c>
    </row>
    <row r="181" spans="2:12">
      <c r="B181" s="2" t="s">
        <v>725</v>
      </c>
      <c r="C181" s="25" t="s">
        <v>710</v>
      </c>
      <c r="D181" s="137">
        <v>2.7256406390300001E-2</v>
      </c>
      <c r="E181" s="137">
        <v>0.10614033677199999</v>
      </c>
      <c r="F181" s="137">
        <v>0.121245970886</v>
      </c>
      <c r="G181" s="27">
        <v>3.8941427293199999</v>
      </c>
      <c r="H181" s="27">
        <v>4.4483476343200001</v>
      </c>
      <c r="I181" s="140">
        <v>0.50100928480200002</v>
      </c>
      <c r="J181" s="33">
        <v>-6.03644644273E-9</v>
      </c>
      <c r="K181" s="33">
        <v>1.91592016023E-8</v>
      </c>
      <c r="L181" s="32">
        <v>-0.31506774488900002</v>
      </c>
    </row>
    <row r="182" spans="2:12">
      <c r="B182" s="2" t="s">
        <v>673</v>
      </c>
      <c r="C182" s="25" t="s">
        <v>629</v>
      </c>
      <c r="D182" s="137">
        <v>9.0540938686899993E-3</v>
      </c>
      <c r="E182" s="137">
        <v>7.3342250815899998E-2</v>
      </c>
      <c r="F182" s="137">
        <v>9.9715900087199993E-2</v>
      </c>
      <c r="G182" s="27">
        <v>8.1004517823200004</v>
      </c>
      <c r="H182" s="27">
        <v>11.013349489599999</v>
      </c>
      <c r="I182" s="140">
        <v>0.50867668932999999</v>
      </c>
      <c r="J182" s="33">
        <v>-6.8156127834600003E-9</v>
      </c>
      <c r="K182" s="33">
        <v>4.3980816643899997E-8</v>
      </c>
      <c r="L182" s="32">
        <v>-0.15496785425000001</v>
      </c>
    </row>
    <row r="183" spans="2:12">
      <c r="B183" s="2" t="s">
        <v>661</v>
      </c>
      <c r="C183" s="25" t="s">
        <v>701</v>
      </c>
      <c r="D183" s="137">
        <v>9.8678292675900003E-3</v>
      </c>
      <c r="E183" s="137">
        <v>9.3311375537999994E-2</v>
      </c>
      <c r="F183" s="137">
        <v>0.12915616969599999</v>
      </c>
      <c r="G183" s="27">
        <v>9.4561197815300009</v>
      </c>
      <c r="H183" s="27">
        <v>13.088610087799999</v>
      </c>
      <c r="I183" s="140">
        <v>0.51348962433300005</v>
      </c>
      <c r="J183" s="33">
        <v>-1.1878434842E-8</v>
      </c>
      <c r="K183" s="33">
        <v>5.63350302758E-8</v>
      </c>
      <c r="L183" s="32">
        <v>-0.210853438506</v>
      </c>
    </row>
    <row r="184" spans="2:12">
      <c r="B184" s="2" t="s">
        <v>631</v>
      </c>
      <c r="C184" s="25" t="s">
        <v>629</v>
      </c>
      <c r="D184" s="137">
        <v>1.28208611778E-2</v>
      </c>
      <c r="E184" s="137">
        <v>9.2564295627600005E-2</v>
      </c>
      <c r="F184" s="137">
        <v>0.13469563001099999</v>
      </c>
      <c r="G184" s="27">
        <v>7.2198188829600003</v>
      </c>
      <c r="H184" s="27">
        <v>10.5059736739</v>
      </c>
      <c r="I184" s="140">
        <v>0.52383387431200001</v>
      </c>
      <c r="J184" s="33">
        <v>-1.7262832581699999E-8</v>
      </c>
      <c r="K184" s="33">
        <v>4.2118141671500002E-8</v>
      </c>
      <c r="L184" s="32">
        <v>-0.40986690999800002</v>
      </c>
    </row>
    <row r="185" spans="2:12">
      <c r="B185" s="2" t="s">
        <v>663</v>
      </c>
      <c r="C185" s="25" t="s">
        <v>707</v>
      </c>
      <c r="D185" s="137">
        <v>3.4641472481000001E-3</v>
      </c>
      <c r="E185" s="137">
        <v>5.2431348069299999E-2</v>
      </c>
      <c r="F185" s="137">
        <v>7.9082888711200006E-2</v>
      </c>
      <c r="G185" s="27">
        <v>15.1354270804</v>
      </c>
      <c r="H185" s="27">
        <v>22.828962814600001</v>
      </c>
      <c r="I185" s="140">
        <v>0.52475445804099996</v>
      </c>
      <c r="J185" s="33">
        <v>-4.9205121366900002E-8</v>
      </c>
      <c r="K185" s="33">
        <v>1.01224963207E-7</v>
      </c>
      <c r="L185" s="32">
        <v>-0.48609670784600001</v>
      </c>
    </row>
    <row r="186" spans="2:12">
      <c r="B186" s="2" t="s">
        <v>635</v>
      </c>
      <c r="C186" s="25" t="s">
        <v>710</v>
      </c>
      <c r="D186" s="137">
        <v>2.6542301187599999E-2</v>
      </c>
      <c r="E186" s="137">
        <v>-3.4251980536800002E-2</v>
      </c>
      <c r="F186" s="137">
        <v>0.103598871092</v>
      </c>
      <c r="G186" s="27">
        <v>-1.2904676310700001</v>
      </c>
      <c r="H186" s="27">
        <v>3.9031608585800002</v>
      </c>
      <c r="I186" s="140">
        <v>0.53070687033200004</v>
      </c>
      <c r="J186" s="33">
        <v>-2.40043478995E-8</v>
      </c>
      <c r="K186" s="33">
        <v>1.44435263959E-8</v>
      </c>
      <c r="L186" s="32">
        <v>-1.6619450985599999</v>
      </c>
    </row>
    <row r="187" spans="2:12">
      <c r="B187" s="2" t="s">
        <v>658</v>
      </c>
      <c r="C187" s="25" t="s">
        <v>701</v>
      </c>
      <c r="D187" s="137">
        <v>6.10887609147E-3</v>
      </c>
      <c r="E187" s="137">
        <v>4.9025016588099997E-2</v>
      </c>
      <c r="F187" s="137">
        <v>7.46276364897E-2</v>
      </c>
      <c r="G187" s="27">
        <v>8.0252105058299996</v>
      </c>
      <c r="H187" s="27">
        <v>12.2162629217</v>
      </c>
      <c r="I187" s="140">
        <v>0.55639801815900003</v>
      </c>
      <c r="J187" s="33">
        <v>-3.4742352878200002E-8</v>
      </c>
      <c r="K187" s="33">
        <v>5.0872600216600003E-8</v>
      </c>
      <c r="L187" s="32">
        <v>-0.68292858494099995</v>
      </c>
    </row>
    <row r="188" spans="2:12">
      <c r="B188" s="2" t="s">
        <v>670</v>
      </c>
      <c r="C188" s="25" t="s">
        <v>629</v>
      </c>
      <c r="D188" s="137">
        <v>2.5940080162300001E-2</v>
      </c>
      <c r="E188" s="137">
        <v>9.93539516402E-2</v>
      </c>
      <c r="F188" s="137">
        <v>0.133753850635</v>
      </c>
      <c r="G188" s="27">
        <v>3.8301327913500001</v>
      </c>
      <c r="H188" s="27">
        <v>5.1562620391899996</v>
      </c>
      <c r="I188" s="140">
        <v>0.55934840689200005</v>
      </c>
      <c r="J188" s="33">
        <v>-2.1065940895900001E-8</v>
      </c>
      <c r="K188" s="33">
        <v>2.2712266420999999E-8</v>
      </c>
      <c r="L188" s="32">
        <v>-0.92751381590199999</v>
      </c>
    </row>
    <row r="189" spans="2:12">
      <c r="B189" s="2" t="s">
        <v>668</v>
      </c>
      <c r="C189" s="25" t="s">
        <v>629</v>
      </c>
      <c r="D189" s="137">
        <v>5.7153279369600001E-3</v>
      </c>
      <c r="E189" s="137">
        <v>5.9816363081400002E-2</v>
      </c>
      <c r="F189" s="137">
        <v>0.104039783214</v>
      </c>
      <c r="G189" s="27">
        <v>10.4659546646</v>
      </c>
      <c r="H189" s="27">
        <v>18.203641918999999</v>
      </c>
      <c r="I189" s="140">
        <v>0.57240411168299998</v>
      </c>
      <c r="J189" s="33">
        <v>-5.0089157621299998E-9</v>
      </c>
      <c r="K189" s="33">
        <v>6.82642211235E-8</v>
      </c>
      <c r="L189" s="32">
        <v>-7.3375418040199994E-2</v>
      </c>
    </row>
    <row r="190" spans="2:12">
      <c r="B190" s="2" t="s">
        <v>632</v>
      </c>
      <c r="C190" s="25" t="s">
        <v>707</v>
      </c>
      <c r="D190" s="137">
        <v>1.43044808903E-2</v>
      </c>
      <c r="E190" s="137">
        <v>0.10344470918</v>
      </c>
      <c r="F190" s="137">
        <v>0.16611358646499999</v>
      </c>
      <c r="G190" s="27">
        <v>7.2316297231100002</v>
      </c>
      <c r="H190" s="27">
        <v>11.6126958915</v>
      </c>
      <c r="I190" s="140">
        <v>0.57579123300400004</v>
      </c>
      <c r="J190" s="33">
        <v>-5.09910831154E-8</v>
      </c>
      <c r="K190" s="33">
        <v>5.4792993962299997E-8</v>
      </c>
      <c r="L190" s="32">
        <v>-0.93061319391399999</v>
      </c>
    </row>
    <row r="191" spans="2:12">
      <c r="B191" s="2" t="s">
        <v>663</v>
      </c>
      <c r="C191" s="25" t="s">
        <v>629</v>
      </c>
      <c r="D191" s="137">
        <v>9.1258418174400002E-3</v>
      </c>
      <c r="E191" s="137">
        <v>6.0020383761299999E-2</v>
      </c>
      <c r="F191" s="137">
        <v>9.6273563801200002E-2</v>
      </c>
      <c r="G191" s="27">
        <v>6.5769695510800004</v>
      </c>
      <c r="H191" s="27">
        <v>10.549554301600001</v>
      </c>
      <c r="I191" s="140">
        <v>0.58057278525699996</v>
      </c>
      <c r="J191" s="33">
        <v>-1.43088251203E-8</v>
      </c>
      <c r="K191" s="33">
        <v>4.0969749730499999E-8</v>
      </c>
      <c r="L191" s="32">
        <v>-0.349253417811</v>
      </c>
    </row>
    <row r="192" spans="2:12">
      <c r="B192" s="2" t="s">
        <v>636</v>
      </c>
      <c r="C192" s="25" t="s">
        <v>629</v>
      </c>
      <c r="D192" s="137">
        <v>3.4014565899200002E-3</v>
      </c>
      <c r="E192" s="137">
        <v>5.6206083447400003E-2</v>
      </c>
      <c r="F192" s="137">
        <v>0.10535513182</v>
      </c>
      <c r="G192" s="27">
        <v>16.524121934699998</v>
      </c>
      <c r="H192" s="27">
        <v>30.9735341419</v>
      </c>
      <c r="I192" s="140">
        <v>0.59520534761300004</v>
      </c>
      <c r="J192" s="33">
        <v>1.7809067673100001E-8</v>
      </c>
      <c r="K192" s="33">
        <v>1.18257101505E-7</v>
      </c>
      <c r="L192" s="32">
        <v>0.150596179395</v>
      </c>
    </row>
    <row r="193" spans="2:12">
      <c r="B193" s="2" t="s">
        <v>633</v>
      </c>
      <c r="C193" s="25" t="s">
        <v>629</v>
      </c>
      <c r="D193" s="137">
        <v>4.0042103969499997E-2</v>
      </c>
      <c r="E193" s="137">
        <v>0.121313024715</v>
      </c>
      <c r="F193" s="137">
        <v>0.16989451123900001</v>
      </c>
      <c r="G193" s="27">
        <v>3.0296366246800002</v>
      </c>
      <c r="H193" s="27">
        <v>4.2428967111200002</v>
      </c>
      <c r="I193" s="140">
        <v>0.60539163899799997</v>
      </c>
      <c r="J193" s="33">
        <v>-2.8393301252300001E-8</v>
      </c>
      <c r="K193" s="33">
        <v>1.7522108981199999E-8</v>
      </c>
      <c r="L193" s="32">
        <v>-1.62042715764</v>
      </c>
    </row>
    <row r="194" spans="2:12">
      <c r="B194" s="2" t="s">
        <v>722</v>
      </c>
      <c r="C194" s="25" t="s">
        <v>710</v>
      </c>
      <c r="D194" s="137">
        <v>3.2979193272499999E-2</v>
      </c>
      <c r="E194" s="137">
        <v>-2.8883586971099998E-2</v>
      </c>
      <c r="F194" s="137">
        <v>0.12567657777800001</v>
      </c>
      <c r="G194" s="27">
        <v>-0.87581241701500001</v>
      </c>
      <c r="H194" s="27">
        <v>3.8107838702899999</v>
      </c>
      <c r="I194" s="140">
        <v>0.61088474108099999</v>
      </c>
      <c r="J194" s="33">
        <v>-2.7553244707000002E-8</v>
      </c>
      <c r="K194" s="33">
        <v>1.5072163327700001E-8</v>
      </c>
      <c r="L194" s="32">
        <v>-1.8280882517000001</v>
      </c>
    </row>
    <row r="195" spans="2:12">
      <c r="B195" s="2" t="s">
        <v>672</v>
      </c>
      <c r="C195" s="25" t="s">
        <v>701</v>
      </c>
      <c r="D195" s="137">
        <v>9.6369571552899994E-3</v>
      </c>
      <c r="E195" s="137">
        <v>6.5707051815500003E-2</v>
      </c>
      <c r="F195" s="137">
        <v>0.118905335339</v>
      </c>
      <c r="G195" s="27">
        <v>6.8182363744799996</v>
      </c>
      <c r="H195" s="27">
        <v>12.338472966399999</v>
      </c>
      <c r="I195" s="140">
        <v>0.62587027972200004</v>
      </c>
      <c r="J195" s="33">
        <v>-8.2570721393000006E-8</v>
      </c>
      <c r="K195" s="33">
        <v>6.25059545085E-8</v>
      </c>
      <c r="L195" s="32">
        <v>-1.32100568726</v>
      </c>
    </row>
    <row r="196" spans="2:12">
      <c r="B196" s="2" t="s">
        <v>682</v>
      </c>
      <c r="C196" s="25" t="s">
        <v>629</v>
      </c>
      <c r="D196" s="137">
        <v>3.3711235462399999E-2</v>
      </c>
      <c r="E196" s="137">
        <v>0.11414392997099999</v>
      </c>
      <c r="F196" s="137">
        <v>0.17844275822299999</v>
      </c>
      <c r="G196" s="27">
        <v>3.3859313788400001</v>
      </c>
      <c r="H196" s="27">
        <v>5.2932725773899998</v>
      </c>
      <c r="I196" s="140">
        <v>0.63355210625500002</v>
      </c>
      <c r="J196" s="33">
        <v>-2.6288949524199999E-8</v>
      </c>
      <c r="K196" s="33">
        <v>2.1621580330599998E-8</v>
      </c>
      <c r="L196" s="32">
        <v>-1.21586623745</v>
      </c>
    </row>
    <row r="197" spans="2:12">
      <c r="B197" s="2" t="s">
        <v>657</v>
      </c>
      <c r="C197" s="25" t="s">
        <v>701</v>
      </c>
      <c r="D197" s="137">
        <v>4.33844217799E-3</v>
      </c>
      <c r="E197" s="137">
        <v>3.9392952754800002E-2</v>
      </c>
      <c r="F197" s="137">
        <v>7.7486264619000003E-2</v>
      </c>
      <c r="G197" s="27">
        <v>9.0799764382300001</v>
      </c>
      <c r="H197" s="27">
        <v>17.860388922999999</v>
      </c>
      <c r="I197" s="140">
        <v>0.64164254461100001</v>
      </c>
      <c r="J197" s="33">
        <v>-4.1319596580199999E-8</v>
      </c>
      <c r="K197" s="33">
        <v>7.9097332604200007E-8</v>
      </c>
      <c r="L197" s="32">
        <v>-0.52238925409699999</v>
      </c>
    </row>
    <row r="198" spans="2:12">
      <c r="B198" s="2" t="s">
        <v>666</v>
      </c>
      <c r="C198" s="25" t="s">
        <v>710</v>
      </c>
      <c r="D198" s="137">
        <v>2.66982286604E-2</v>
      </c>
      <c r="E198" s="137">
        <v>-1.2553492738100001E-2</v>
      </c>
      <c r="F198" s="137">
        <v>8.7087110101799994E-2</v>
      </c>
      <c r="G198" s="27">
        <v>-0.47019946146199998</v>
      </c>
      <c r="H198" s="27">
        <v>3.2619059192900002</v>
      </c>
      <c r="I198" s="140">
        <v>0.64648752194900005</v>
      </c>
      <c r="J198" s="33">
        <v>-2.0684699701799999E-8</v>
      </c>
      <c r="K198" s="33">
        <v>1.28832732505E-8</v>
      </c>
      <c r="L198" s="32">
        <v>-1.60554692116</v>
      </c>
    </row>
    <row r="199" spans="2:12">
      <c r="B199" s="2" t="s">
        <v>633</v>
      </c>
      <c r="C199" s="25" t="s">
        <v>701</v>
      </c>
      <c r="D199" s="137">
        <v>1.72347807772E-2</v>
      </c>
      <c r="E199" s="137">
        <v>8.7932838594199994E-2</v>
      </c>
      <c r="F199" s="137">
        <v>0.16103049229499999</v>
      </c>
      <c r="G199" s="27">
        <v>5.1020572719299997</v>
      </c>
      <c r="H199" s="27">
        <v>9.3433443904800004</v>
      </c>
      <c r="I199" s="140">
        <v>0.64873826197700002</v>
      </c>
      <c r="J199" s="33">
        <v>-6.8193912770400004E-8</v>
      </c>
      <c r="K199" s="33">
        <v>4.4575264612299999E-8</v>
      </c>
      <c r="L199" s="32">
        <v>-1.52985996524</v>
      </c>
    </row>
    <row r="200" spans="2:12">
      <c r="B200" s="2" t="s">
        <v>110</v>
      </c>
      <c r="C200" s="25" t="s">
        <v>629</v>
      </c>
      <c r="D200" s="137">
        <v>2.9614143438699999E-2</v>
      </c>
      <c r="E200" s="137">
        <v>9.0620651370399999E-2</v>
      </c>
      <c r="F200" s="137">
        <v>0.15047995255400001</v>
      </c>
      <c r="G200" s="27">
        <v>3.0600463443399999</v>
      </c>
      <c r="H200" s="27">
        <v>5.0813542139200001</v>
      </c>
      <c r="I200" s="140">
        <v>0.67623583981699997</v>
      </c>
      <c r="J200" s="33">
        <v>-2.9085756411200001E-8</v>
      </c>
      <c r="K200" s="33">
        <v>2.3190895140899999E-8</v>
      </c>
      <c r="L200" s="32">
        <v>-1.2541886043899999</v>
      </c>
    </row>
    <row r="201" spans="2:12">
      <c r="B201" s="2" t="s">
        <v>670</v>
      </c>
      <c r="C201" s="25" t="s">
        <v>701</v>
      </c>
      <c r="D201" s="137">
        <v>8.5543445425300003E-3</v>
      </c>
      <c r="E201" s="137">
        <v>5.5139192988599997E-2</v>
      </c>
      <c r="F201" s="137">
        <v>0.116311274408</v>
      </c>
      <c r="G201" s="27">
        <v>6.4457531157999997</v>
      </c>
      <c r="H201" s="27">
        <v>13.5967488601</v>
      </c>
      <c r="I201" s="140">
        <v>0.67706947770699999</v>
      </c>
      <c r="J201" s="33">
        <v>-8.9176732581600005E-8</v>
      </c>
      <c r="K201" s="33">
        <v>6.6263066582899994E-8</v>
      </c>
      <c r="L201" s="32">
        <v>-1.3457984542600001</v>
      </c>
    </row>
    <row r="202" spans="2:12">
      <c r="B202" s="2" t="s">
        <v>656</v>
      </c>
      <c r="C202" s="25" t="s">
        <v>710</v>
      </c>
      <c r="D202" s="137">
        <v>2.1938533674400001E-2</v>
      </c>
      <c r="E202" s="137">
        <v>-8.6173718726299999E-3</v>
      </c>
      <c r="F202" s="137">
        <v>8.1733216344800005E-2</v>
      </c>
      <c r="G202" s="27">
        <v>-0.39279616407099999</v>
      </c>
      <c r="H202" s="27">
        <v>3.7255551149400001</v>
      </c>
      <c r="I202" s="140">
        <v>0.70438831373400002</v>
      </c>
      <c r="J202" s="33">
        <v>-2.1683678183299998E-8</v>
      </c>
      <c r="K202" s="33">
        <v>1.5550745609799999E-8</v>
      </c>
      <c r="L202" s="32">
        <v>-1.3943818983</v>
      </c>
    </row>
    <row r="203" spans="2:12">
      <c r="B203" s="2" t="s">
        <v>667</v>
      </c>
      <c r="C203" s="25" t="s">
        <v>629</v>
      </c>
      <c r="D203" s="137">
        <v>1.40228169133E-3</v>
      </c>
      <c r="E203" s="137">
        <v>-2.1817384040600001E-2</v>
      </c>
      <c r="F203" s="137">
        <v>6.2496557869999997E-2</v>
      </c>
      <c r="G203" s="27">
        <v>-15.5584888368</v>
      </c>
      <c r="H203" s="27">
        <v>44.567762851499999</v>
      </c>
      <c r="I203" s="140">
        <v>0.710958129075</v>
      </c>
      <c r="J203" s="33">
        <v>-1.0146108387999999E-7</v>
      </c>
      <c r="K203" s="33">
        <v>1.7112370294800001E-7</v>
      </c>
      <c r="L203" s="32">
        <v>-0.59291075480599997</v>
      </c>
    </row>
    <row r="204" spans="2:12">
      <c r="B204" s="90" t="s">
        <v>634</v>
      </c>
      <c r="C204" s="120" t="s">
        <v>710</v>
      </c>
      <c r="D204" s="93">
        <v>2.01295618775E-2</v>
      </c>
      <c r="E204" s="93">
        <v>-1.6851792265200002E-2</v>
      </c>
      <c r="F204" s="93">
        <v>0.10495267883999999</v>
      </c>
      <c r="G204" s="92">
        <v>-0.83716637091699997</v>
      </c>
      <c r="H204" s="92">
        <v>5.2138580798899996</v>
      </c>
      <c r="I204" s="158">
        <v>0.71421590137500002</v>
      </c>
      <c r="J204" s="150">
        <v>-2.4626827104199999E-8</v>
      </c>
      <c r="K204" s="150">
        <v>1.9421539027499999E-8</v>
      </c>
      <c r="L204" s="91">
        <v>-1.2680162508899999</v>
      </c>
    </row>
    <row r="205" spans="2:12">
      <c r="B205" s="2" t="s">
        <v>679</v>
      </c>
      <c r="C205" s="25" t="s">
        <v>701</v>
      </c>
      <c r="D205" s="137">
        <v>5.6464214911399998E-3</v>
      </c>
      <c r="E205" s="137">
        <v>3.6778281370799998E-2</v>
      </c>
      <c r="F205" s="137">
        <v>9.8240486235300004E-2</v>
      </c>
      <c r="G205" s="27">
        <v>6.5135557854700004</v>
      </c>
      <c r="H205" s="27">
        <v>17.398716406399998</v>
      </c>
      <c r="I205" s="140">
        <v>0.74258906796199997</v>
      </c>
      <c r="J205" s="33">
        <v>-8.8287546305800001E-8</v>
      </c>
      <c r="K205" s="33">
        <v>8.2415872811599998E-8</v>
      </c>
      <c r="L205" s="32">
        <v>-1.07124444957</v>
      </c>
    </row>
    <row r="206" spans="2:12">
      <c r="B206" s="2" t="s">
        <v>672</v>
      </c>
      <c r="C206" s="25" t="s">
        <v>629</v>
      </c>
      <c r="D206" s="137">
        <v>3.8449086394700001E-3</v>
      </c>
      <c r="E206" s="137">
        <v>-1.9082563737E-2</v>
      </c>
      <c r="F206" s="137">
        <v>7.1688742121199994E-2</v>
      </c>
      <c r="G206" s="27">
        <v>-4.9630733851800004</v>
      </c>
      <c r="H206" s="27">
        <v>18.645109375400001</v>
      </c>
      <c r="I206" s="140">
        <v>0.745248577854</v>
      </c>
      <c r="J206" s="33">
        <v>-5.36438023409E-8</v>
      </c>
      <c r="K206" s="33">
        <v>7.3616154079199994E-8</v>
      </c>
      <c r="L206" s="32">
        <v>-0.72869607237599998</v>
      </c>
    </row>
    <row r="207" spans="2:12">
      <c r="B207" s="2" t="s">
        <v>637</v>
      </c>
      <c r="C207" s="25" t="s">
        <v>629</v>
      </c>
      <c r="D207" s="137">
        <v>3.7084809804899997E-2</v>
      </c>
      <c r="E207" s="137">
        <v>8.0056373363000005E-2</v>
      </c>
      <c r="F207" s="137">
        <v>0.14822432906300001</v>
      </c>
      <c r="G207" s="27">
        <v>2.1587376012999999</v>
      </c>
      <c r="H207" s="27">
        <v>3.9969014225100001</v>
      </c>
      <c r="I207" s="140">
        <v>0.75928173968799995</v>
      </c>
      <c r="J207" s="33">
        <v>-2.93028133776E-8</v>
      </c>
      <c r="K207" s="33">
        <v>1.5911360999899999E-8</v>
      </c>
      <c r="L207" s="32">
        <v>-1.8416283420299999</v>
      </c>
    </row>
    <row r="208" spans="2:12">
      <c r="B208" s="2" t="s">
        <v>657</v>
      </c>
      <c r="C208" s="25" t="s">
        <v>629</v>
      </c>
      <c r="D208" s="137">
        <v>3.2899631190700003E-2</v>
      </c>
      <c r="E208" s="137">
        <v>6.20224158517E-2</v>
      </c>
      <c r="F208" s="137">
        <v>0.105686360844</v>
      </c>
      <c r="G208" s="27">
        <v>1.8852009462399999</v>
      </c>
      <c r="H208" s="27">
        <v>3.2123874043399998</v>
      </c>
      <c r="I208" s="140">
        <v>0.77456385858599996</v>
      </c>
      <c r="J208" s="33">
        <v>-1.4676177520900001E-9</v>
      </c>
      <c r="K208" s="33">
        <v>1.5011574198800001E-8</v>
      </c>
      <c r="L208" s="32">
        <v>-9.7765746127799993E-2</v>
      </c>
    </row>
    <row r="209" spans="2:12">
      <c r="B209" s="2" t="s">
        <v>632</v>
      </c>
      <c r="C209" s="25" t="s">
        <v>629</v>
      </c>
      <c r="D209" s="137">
        <v>3.81448679882E-2</v>
      </c>
      <c r="E209" s="137">
        <v>7.63330317067E-2</v>
      </c>
      <c r="F209" s="137">
        <v>0.16560269265499999</v>
      </c>
      <c r="G209" s="27">
        <v>2.0011350342099998</v>
      </c>
      <c r="H209" s="27">
        <v>4.3414147535099996</v>
      </c>
      <c r="I209" s="140">
        <v>0.808402051766</v>
      </c>
      <c r="J209" s="33">
        <v>-3.5067365615400002E-8</v>
      </c>
      <c r="K209" s="33">
        <v>1.7689476083299999E-8</v>
      </c>
      <c r="L209" s="32">
        <v>-1.98238576712</v>
      </c>
    </row>
    <row r="210" spans="2:12">
      <c r="B210" s="2" t="s">
        <v>113</v>
      </c>
      <c r="C210" s="25" t="s">
        <v>710</v>
      </c>
      <c r="D210" s="137">
        <v>2.6026746001400002E-2</v>
      </c>
      <c r="E210" s="137">
        <v>5.1299874850000003E-2</v>
      </c>
      <c r="F210" s="137">
        <v>0.106079719662</v>
      </c>
      <c r="G210" s="27">
        <v>1.9710445111799999</v>
      </c>
      <c r="H210" s="27">
        <v>4.0757964770599999</v>
      </c>
      <c r="I210" s="140">
        <v>0.80931030830100004</v>
      </c>
      <c r="J210" s="33">
        <v>-1.5396799932600001E-8</v>
      </c>
      <c r="K210" s="33">
        <v>1.6256973371500001E-8</v>
      </c>
      <c r="L210" s="32">
        <v>-0.94708895565899998</v>
      </c>
    </row>
    <row r="211" spans="2:12">
      <c r="B211" s="2" t="s">
        <v>664</v>
      </c>
      <c r="C211" s="25" t="s">
        <v>710</v>
      </c>
      <c r="D211" s="137">
        <v>2.3515390201400001E-2</v>
      </c>
      <c r="E211" s="137">
        <v>4.2409355207499999E-2</v>
      </c>
      <c r="F211" s="137">
        <v>0.108071140744</v>
      </c>
      <c r="G211" s="27">
        <v>1.8034723151200001</v>
      </c>
      <c r="H211" s="27">
        <v>4.5957621718799997</v>
      </c>
      <c r="I211" s="140">
        <v>0.855822506988</v>
      </c>
      <c r="J211" s="33">
        <v>-1.1707204333000001E-8</v>
      </c>
      <c r="K211" s="33">
        <v>1.73724211945E-8</v>
      </c>
      <c r="L211" s="32">
        <v>-0.67389595278500003</v>
      </c>
    </row>
    <row r="212" spans="2:12">
      <c r="B212" s="2" t="s">
        <v>669</v>
      </c>
      <c r="C212" s="25" t="s">
        <v>629</v>
      </c>
      <c r="D212" s="137">
        <v>1.34779587282E-2</v>
      </c>
      <c r="E212" s="137">
        <v>3.4683747065100003E-2</v>
      </c>
      <c r="F212" s="137">
        <v>0.12694808384199999</v>
      </c>
      <c r="G212" s="27">
        <v>2.57336795315</v>
      </c>
      <c r="H212" s="27">
        <v>9.41893994494</v>
      </c>
      <c r="I212" s="140">
        <v>0.86368484782999999</v>
      </c>
      <c r="J212" s="33">
        <v>-3.5697273129900003E-8</v>
      </c>
      <c r="K212" s="33">
        <v>4.0686375663300001E-8</v>
      </c>
      <c r="L212" s="32">
        <v>-0.877376579948</v>
      </c>
    </row>
    <row r="213" spans="2:12">
      <c r="B213" s="2" t="s">
        <v>637</v>
      </c>
      <c r="C213" s="25" t="s">
        <v>701</v>
      </c>
      <c r="D213" s="137">
        <v>1.41226247034E-2</v>
      </c>
      <c r="E213" s="137">
        <v>3.8202190668799998E-2</v>
      </c>
      <c r="F213" s="137">
        <v>0.143175748219</v>
      </c>
      <c r="G213" s="27">
        <v>2.7050347560199999</v>
      </c>
      <c r="H213" s="27">
        <v>10.138040996300001</v>
      </c>
      <c r="I213" s="140">
        <v>0.86474172312800002</v>
      </c>
      <c r="J213" s="33">
        <v>-8.6785365488100003E-8</v>
      </c>
      <c r="K213" s="33">
        <v>4.98128402912E-8</v>
      </c>
      <c r="L213" s="32">
        <v>-1.7422288104999999</v>
      </c>
    </row>
    <row r="214" spans="2:12">
      <c r="B214" s="2" t="s">
        <v>671</v>
      </c>
      <c r="C214" s="25" t="s">
        <v>701</v>
      </c>
      <c r="D214" s="137">
        <v>9.3108946951399995E-3</v>
      </c>
      <c r="E214" s="137">
        <v>2.9955977555299999E-2</v>
      </c>
      <c r="F214" s="137">
        <v>0.13125190847000001</v>
      </c>
      <c r="G214" s="27">
        <v>3.21730387209</v>
      </c>
      <c r="H214" s="27">
        <v>14.096594663299999</v>
      </c>
      <c r="I214" s="140">
        <v>0.87266652258900002</v>
      </c>
      <c r="J214" s="33">
        <v>-9.3402950465500002E-8</v>
      </c>
      <c r="K214" s="33">
        <v>6.59023026497E-8</v>
      </c>
      <c r="L214" s="32">
        <v>-1.41729418716</v>
      </c>
    </row>
    <row r="215" spans="2:12">
      <c r="B215" s="2" t="s">
        <v>669</v>
      </c>
      <c r="C215" s="25" t="s">
        <v>701</v>
      </c>
      <c r="D215" s="137">
        <v>5.91796261399E-3</v>
      </c>
      <c r="E215" s="137">
        <v>-6.93869307097E-3</v>
      </c>
      <c r="F215" s="137">
        <v>9.1543921600700004E-2</v>
      </c>
      <c r="G215" s="27">
        <v>-1.1724800448299999</v>
      </c>
      <c r="H215" s="27">
        <v>15.4688239132</v>
      </c>
      <c r="I215" s="140">
        <v>0.888163333198</v>
      </c>
      <c r="J215" s="33">
        <v>-1.3203176176699999E-7</v>
      </c>
      <c r="K215" s="33">
        <v>7.6235243218899997E-8</v>
      </c>
      <c r="L215" s="32">
        <v>-1.7318992659100001</v>
      </c>
    </row>
    <row r="216" spans="2:12">
      <c r="B216" s="2" t="s">
        <v>637</v>
      </c>
      <c r="C216" s="25" t="s">
        <v>710</v>
      </c>
      <c r="D216" s="137">
        <v>2.4930813843699998E-2</v>
      </c>
      <c r="E216" s="137">
        <v>3.7816038465599999E-2</v>
      </c>
      <c r="F216" s="137">
        <v>9.7224697304400004E-2</v>
      </c>
      <c r="G216" s="27">
        <v>1.5168393098799999</v>
      </c>
      <c r="H216" s="27">
        <v>3.89978032461</v>
      </c>
      <c r="I216" s="140">
        <v>0.89159962238199997</v>
      </c>
      <c r="J216" s="33">
        <v>-1.2959841474900001E-8</v>
      </c>
      <c r="K216" s="33">
        <v>1.46716643395E-8</v>
      </c>
      <c r="L216" s="32">
        <v>-0.88332456188999997</v>
      </c>
    </row>
    <row r="217" spans="2:12">
      <c r="B217" s="2" t="s">
        <v>703</v>
      </c>
      <c r="C217" s="25" t="s">
        <v>701</v>
      </c>
      <c r="D217" s="137">
        <v>8.2932814617000007E-3</v>
      </c>
      <c r="E217" s="137">
        <v>-5.4151671412599996E-3</v>
      </c>
      <c r="F217" s="137">
        <v>0.11111167991699999</v>
      </c>
      <c r="G217" s="27">
        <v>-0.65295832129499998</v>
      </c>
      <c r="H217" s="27">
        <v>13.3977943991</v>
      </c>
      <c r="I217" s="140">
        <v>0.90090685190399999</v>
      </c>
      <c r="J217" s="33">
        <v>-1.2055904132899999E-7</v>
      </c>
      <c r="K217" s="33">
        <v>6.3107140915899997E-8</v>
      </c>
      <c r="L217" s="32">
        <v>-1.9103866785800001</v>
      </c>
    </row>
    <row r="218" spans="2:12">
      <c r="B218" s="2" t="s">
        <v>674</v>
      </c>
      <c r="C218" s="25" t="s">
        <v>629</v>
      </c>
      <c r="D218" s="137">
        <v>7.9615359957199998E-4</v>
      </c>
      <c r="E218" s="137">
        <v>4.0774950637399998E-3</v>
      </c>
      <c r="F218" s="137">
        <v>2.6813941102999998E-2</v>
      </c>
      <c r="G218" s="27">
        <v>5.1214929706200003</v>
      </c>
      <c r="H218" s="27">
        <v>33.679356744000003</v>
      </c>
      <c r="I218" s="140">
        <v>0.90110634582299998</v>
      </c>
      <c r="J218" s="33">
        <v>-2.8745227001200001E-8</v>
      </c>
      <c r="K218" s="33">
        <v>1.2804114067700001E-7</v>
      </c>
      <c r="L218" s="32">
        <v>-0.22449992907899999</v>
      </c>
    </row>
    <row r="219" spans="2:12">
      <c r="B219" s="2" t="s">
        <v>726</v>
      </c>
      <c r="C219" s="25" t="s">
        <v>710</v>
      </c>
      <c r="D219" s="137">
        <v>3.10416434685E-2</v>
      </c>
      <c r="E219" s="137">
        <v>4.2862433723700001E-2</v>
      </c>
      <c r="F219" s="137">
        <v>0.119370848258</v>
      </c>
      <c r="G219" s="27">
        <v>1.3808042659599999</v>
      </c>
      <c r="H219" s="27">
        <v>3.84550671033</v>
      </c>
      <c r="I219" s="140">
        <v>0.92000875140299998</v>
      </c>
      <c r="J219" s="33">
        <v>-1.7591333214299999E-8</v>
      </c>
      <c r="K219" s="33">
        <v>1.4680447735899999E-8</v>
      </c>
      <c r="L219" s="32">
        <v>-1.1982831539400001</v>
      </c>
    </row>
    <row r="220" spans="2:12">
      <c r="B220" s="2" t="s">
        <v>668</v>
      </c>
      <c r="C220" s="25" t="s">
        <v>701</v>
      </c>
      <c r="D220" s="137">
        <v>8.4252337535700005E-3</v>
      </c>
      <c r="E220" s="137">
        <v>1.6886959707599999E-2</v>
      </c>
      <c r="F220" s="137">
        <v>0.110804585193</v>
      </c>
      <c r="G220" s="27">
        <v>2.0043312982799999</v>
      </c>
      <c r="H220" s="27">
        <v>13.1515146563</v>
      </c>
      <c r="I220" s="140">
        <v>0.938280174445</v>
      </c>
      <c r="J220" s="33">
        <v>-1.2193453041400001E-7</v>
      </c>
      <c r="K220" s="33">
        <v>6.8199854255100001E-8</v>
      </c>
      <c r="L220" s="32">
        <v>-1.7879001611600001</v>
      </c>
    </row>
    <row r="221" spans="2:12">
      <c r="B221" s="2" t="s">
        <v>688</v>
      </c>
      <c r="C221" s="25" t="s">
        <v>629</v>
      </c>
      <c r="D221" s="137">
        <v>3.9775713070699997E-3</v>
      </c>
      <c r="E221" s="137">
        <v>-1.00608446491E-3</v>
      </c>
      <c r="F221" s="137">
        <v>8.0516873612399995E-2</v>
      </c>
      <c r="G221" s="27">
        <v>-0.25293939121199999</v>
      </c>
      <c r="H221" s="27">
        <v>20.2427228568</v>
      </c>
      <c r="I221" s="140">
        <v>0.95013531225299996</v>
      </c>
      <c r="J221" s="33">
        <v>-4.8299675172800003E-8</v>
      </c>
      <c r="K221" s="33">
        <v>7.8276050116100002E-8</v>
      </c>
      <c r="L221" s="32">
        <v>-0.61704282601399996</v>
      </c>
    </row>
    <row r="222" spans="2:12">
      <c r="B222" s="2" t="s">
        <v>112</v>
      </c>
      <c r="C222" s="25" t="s">
        <v>701</v>
      </c>
      <c r="D222" s="137">
        <v>5.5638403125100001E-3</v>
      </c>
      <c r="E222" s="137">
        <v>2.1093808870200001E-3</v>
      </c>
      <c r="F222" s="137">
        <v>9.6234796286200006E-2</v>
      </c>
      <c r="G222" s="27">
        <v>0.37912318983600002</v>
      </c>
      <c r="H222" s="27">
        <v>17.2964698627</v>
      </c>
      <c r="I222" s="140">
        <v>0.97070449390799995</v>
      </c>
      <c r="J222" s="33">
        <v>-1.2479297793300001E-7</v>
      </c>
      <c r="K222" s="33">
        <v>8.1536014739400002E-8</v>
      </c>
      <c r="L222" s="32">
        <v>-1.53052584594</v>
      </c>
    </row>
    <row r="223" spans="2:12" ht="15" thickBot="1">
      <c r="B223" s="94" t="s">
        <v>110</v>
      </c>
      <c r="C223" s="127" t="s">
        <v>701</v>
      </c>
      <c r="D223" s="97">
        <v>8.1354004556699992E-3</v>
      </c>
      <c r="E223" s="97">
        <v>8.7499535614599996E-3</v>
      </c>
      <c r="F223" s="97">
        <v>0.10901316755400001</v>
      </c>
      <c r="G223" s="96">
        <v>1.0755406091099999</v>
      </c>
      <c r="H223" s="96">
        <v>13.3998526745</v>
      </c>
      <c r="I223" s="141">
        <v>0.99545770017599999</v>
      </c>
      <c r="J223" s="126">
        <v>-1.2313195692399999E-7</v>
      </c>
      <c r="K223" s="126">
        <v>6.4257822781399999E-8</v>
      </c>
      <c r="L223" s="95">
        <v>-1.9162173817099999</v>
      </c>
    </row>
    <row r="224" spans="2:12">
      <c r="B224" s="2" t="s">
        <v>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BC9E-B615-4D58-A56D-0E34F04C13AE}">
  <sheetPr codeName="Sheet1"/>
  <dimension ref="B2:AE29"/>
  <sheetViews>
    <sheetView zoomScaleNormal="100" workbookViewId="0">
      <selection activeCell="B3" sqref="B3"/>
    </sheetView>
  </sheetViews>
  <sheetFormatPr defaultColWidth="9.140625" defaultRowHeight="14.25"/>
  <cols>
    <col min="1" max="1" width="3" style="1" customWidth="1"/>
    <col min="2" max="2" width="7.42578125" style="1" customWidth="1"/>
    <col min="3" max="3" width="13.28515625" style="1" customWidth="1"/>
    <col min="4" max="4" width="15.7109375" style="1" customWidth="1"/>
    <col min="5" max="5" width="15.42578125" style="1" customWidth="1"/>
    <col min="6" max="6" width="21.140625" style="1" customWidth="1"/>
    <col min="7" max="7" width="10.28515625" style="1" customWidth="1"/>
    <col min="8" max="8" width="9.140625" style="1"/>
    <col min="9" max="9" width="7.85546875" style="1" customWidth="1"/>
    <col min="10" max="10" width="7.42578125" style="1" customWidth="1"/>
    <col min="11" max="11" width="6.140625" style="1" customWidth="1"/>
    <col min="12" max="12" width="6.85546875" style="1" customWidth="1"/>
    <col min="13" max="13" width="7" style="1" customWidth="1"/>
    <col min="14" max="14" width="8.28515625" style="1" customWidth="1"/>
    <col min="15" max="15" width="7.85546875" style="1" customWidth="1"/>
    <col min="16" max="16" width="7" style="1" customWidth="1"/>
    <col min="17" max="17" width="7.28515625" style="1" customWidth="1"/>
    <col min="18" max="18" width="6.42578125" style="1" customWidth="1"/>
    <col min="19" max="19" width="7" style="1" customWidth="1"/>
    <col min="20" max="20" width="8.7109375" style="1" bestFit="1" customWidth="1"/>
    <col min="21" max="21" width="7.28515625" style="1" customWidth="1"/>
    <col min="22" max="22" width="7.85546875" style="1" customWidth="1"/>
    <col min="23" max="23" width="7" style="1" customWidth="1"/>
    <col min="24" max="24" width="5.85546875" style="1" customWidth="1"/>
    <col min="25" max="25" width="6" style="1" customWidth="1"/>
    <col min="26" max="26" width="11.28515625" style="1" bestFit="1" customWidth="1"/>
    <col min="27" max="33" width="9.28515625" style="1" bestFit="1" customWidth="1"/>
    <col min="34" max="34" width="9.42578125" style="1" bestFit="1" customWidth="1"/>
    <col min="35" max="16384" width="9.140625" style="1"/>
  </cols>
  <sheetData>
    <row r="2" spans="2:29" ht="15">
      <c r="B2" s="22" t="s">
        <v>1391</v>
      </c>
    </row>
    <row r="3" spans="2:29" ht="15">
      <c r="B3" s="21"/>
      <c r="C3" s="21"/>
      <c r="D3" s="21"/>
      <c r="E3" s="21"/>
      <c r="F3" s="21"/>
      <c r="G3" s="21"/>
      <c r="H3" s="21"/>
      <c r="I3" s="378" t="s">
        <v>1361</v>
      </c>
      <c r="J3" s="378"/>
      <c r="K3" s="378"/>
      <c r="L3" s="378"/>
      <c r="M3" s="378"/>
      <c r="N3" s="378"/>
      <c r="O3" s="379" t="s">
        <v>1362</v>
      </c>
      <c r="P3" s="379"/>
      <c r="Q3" s="379"/>
      <c r="R3" s="379"/>
      <c r="S3" s="379"/>
      <c r="T3" s="379"/>
      <c r="U3" s="378" t="s">
        <v>1363</v>
      </c>
      <c r="V3" s="378"/>
      <c r="W3" s="378"/>
      <c r="X3" s="378"/>
      <c r="Y3" s="378"/>
      <c r="Z3" s="378"/>
    </row>
    <row r="4" spans="2:29" ht="15">
      <c r="B4" s="19" t="s">
        <v>27</v>
      </c>
      <c r="C4" s="19" t="s">
        <v>528</v>
      </c>
      <c r="D4" s="19" t="s">
        <v>25</v>
      </c>
      <c r="E4" s="19" t="s">
        <v>24</v>
      </c>
      <c r="F4" s="19" t="s">
        <v>23</v>
      </c>
      <c r="G4" s="19" t="s">
        <v>22</v>
      </c>
      <c r="H4" s="19" t="s">
        <v>21</v>
      </c>
      <c r="I4" s="378" t="s">
        <v>18</v>
      </c>
      <c r="J4" s="378"/>
      <c r="K4" s="18" t="s">
        <v>17</v>
      </c>
      <c r="L4" s="378" t="s">
        <v>16</v>
      </c>
      <c r="M4" s="378"/>
      <c r="N4" s="18" t="s">
        <v>15</v>
      </c>
      <c r="O4" s="379" t="s">
        <v>18</v>
      </c>
      <c r="P4" s="379"/>
      <c r="Q4" s="19" t="s">
        <v>17</v>
      </c>
      <c r="R4" s="379" t="s">
        <v>16</v>
      </c>
      <c r="S4" s="379"/>
      <c r="T4" s="19" t="s">
        <v>15</v>
      </c>
      <c r="U4" s="378" t="s">
        <v>18</v>
      </c>
      <c r="V4" s="378"/>
      <c r="W4" s="18" t="s">
        <v>17</v>
      </c>
      <c r="X4" s="378" t="s">
        <v>16</v>
      </c>
      <c r="Y4" s="378"/>
      <c r="Z4" s="18" t="s">
        <v>15</v>
      </c>
    </row>
    <row r="5" spans="2:29">
      <c r="B5" s="21">
        <v>2</v>
      </c>
      <c r="C5" s="21">
        <v>191943742</v>
      </c>
      <c r="D5" s="21" t="s">
        <v>12</v>
      </c>
      <c r="E5" s="21" t="s">
        <v>6</v>
      </c>
      <c r="F5" s="283" t="s">
        <v>11</v>
      </c>
      <c r="G5" s="21" t="s">
        <v>0</v>
      </c>
      <c r="H5" s="21" t="s">
        <v>1</v>
      </c>
      <c r="I5" s="284">
        <v>0.383382</v>
      </c>
      <c r="J5" s="284">
        <v>0.29736699999999999</v>
      </c>
      <c r="K5" s="285">
        <v>1.53986</v>
      </c>
      <c r="L5" s="285">
        <v>1.3454600000000001</v>
      </c>
      <c r="M5" s="285">
        <v>1.76233</v>
      </c>
      <c r="N5" s="286">
        <v>3.6172099999999998E-10</v>
      </c>
      <c r="O5" s="287">
        <v>0.36331599999999997</v>
      </c>
      <c r="P5" s="287">
        <v>0.29882500000000001</v>
      </c>
      <c r="Q5" s="288">
        <v>1.38107</v>
      </c>
      <c r="R5" s="288">
        <v>1.2378</v>
      </c>
      <c r="S5" s="288">
        <v>1.5409299999999999</v>
      </c>
      <c r="T5" s="289">
        <v>7.5677699999999998E-9</v>
      </c>
      <c r="U5" s="284">
        <v>0.37306800000000001</v>
      </c>
      <c r="V5" s="284">
        <v>0.29879800000000001</v>
      </c>
      <c r="W5" s="285">
        <v>1.4472799999999999</v>
      </c>
      <c r="X5" s="285">
        <v>1.3381000000000001</v>
      </c>
      <c r="Y5" s="285">
        <v>1.5653600000000001</v>
      </c>
      <c r="Z5" s="286">
        <v>2.5076800000000001E-20</v>
      </c>
    </row>
    <row r="6" spans="2:29">
      <c r="B6" s="290" t="s">
        <v>1375</v>
      </c>
      <c r="I6" s="23"/>
      <c r="J6" s="23"/>
      <c r="K6" s="23"/>
      <c r="L6" s="23"/>
      <c r="M6" s="23"/>
      <c r="N6" s="24"/>
      <c r="T6" s="24"/>
      <c r="Z6" s="24"/>
    </row>
    <row r="7" spans="2:29">
      <c r="I7" s="23"/>
      <c r="J7" s="23"/>
      <c r="K7" s="23"/>
      <c r="L7" s="23"/>
      <c r="M7" s="23"/>
      <c r="N7" s="24"/>
      <c r="T7" s="24"/>
      <c r="Z7" s="24"/>
    </row>
    <row r="9" spans="2:29" ht="15">
      <c r="AA9" s="20"/>
      <c r="AB9" s="20"/>
      <c r="AC9" s="20"/>
    </row>
    <row r="17" spans="2:31">
      <c r="AA17" s="23"/>
      <c r="AB17" s="23"/>
      <c r="AC17" s="23"/>
      <c r="AD17" s="23"/>
    </row>
    <row r="19" spans="2:31" ht="15">
      <c r="B19" s="22"/>
    </row>
    <row r="20" spans="2:31" s="98" customFormat="1" ht="15">
      <c r="H20" s="99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99"/>
      <c r="AB20" s="99"/>
      <c r="AC20" s="99"/>
      <c r="AD20" s="99"/>
      <c r="AE20" s="99"/>
    </row>
    <row r="21" spans="2:31" s="98" customFormat="1" ht="15">
      <c r="B21" s="99"/>
      <c r="C21" s="99"/>
      <c r="D21" s="99"/>
      <c r="E21" s="99"/>
      <c r="F21" s="99"/>
      <c r="G21" s="99"/>
      <c r="H21" s="99"/>
      <c r="I21" s="99"/>
      <c r="J21" s="99"/>
      <c r="K21" s="357"/>
      <c r="L21" s="99"/>
      <c r="M21" s="99"/>
      <c r="N21" s="99"/>
      <c r="O21" s="380"/>
      <c r="P21" s="380"/>
      <c r="Q21" s="99"/>
      <c r="R21" s="380"/>
      <c r="S21" s="380"/>
      <c r="T21" s="99"/>
      <c r="U21" s="380"/>
      <c r="V21" s="380"/>
      <c r="W21" s="99"/>
      <c r="X21" s="380"/>
      <c r="Y21" s="380"/>
      <c r="Z21" s="99"/>
    </row>
    <row r="22" spans="2:31" s="98" customFormat="1">
      <c r="F22" s="100"/>
      <c r="I22" s="101"/>
      <c r="J22" s="102"/>
      <c r="K22" s="102"/>
      <c r="L22" s="101"/>
      <c r="N22" s="103"/>
      <c r="O22" s="101"/>
      <c r="P22" s="101"/>
      <c r="Q22" s="102"/>
      <c r="R22" s="102"/>
      <c r="S22" s="102"/>
      <c r="U22" s="101"/>
      <c r="V22" s="101"/>
      <c r="W22" s="102"/>
      <c r="X22" s="102"/>
      <c r="Y22" s="102"/>
      <c r="Z22" s="103"/>
    </row>
    <row r="23" spans="2:31" s="98" customFormat="1">
      <c r="F23" s="100"/>
      <c r="I23" s="101"/>
      <c r="J23" s="102"/>
      <c r="K23" s="102"/>
      <c r="L23" s="101"/>
      <c r="N23" s="103"/>
      <c r="O23" s="101"/>
      <c r="P23" s="101"/>
      <c r="Q23" s="102"/>
      <c r="R23" s="102"/>
      <c r="S23" s="102"/>
      <c r="T23" s="103"/>
      <c r="U23" s="101"/>
      <c r="V23" s="101"/>
      <c r="W23" s="102"/>
      <c r="X23" s="102"/>
      <c r="Y23" s="102"/>
      <c r="Z23" s="103"/>
    </row>
    <row r="24" spans="2:31" s="104" customFormat="1">
      <c r="F24" s="105"/>
      <c r="I24" s="106"/>
      <c r="J24" s="107"/>
      <c r="K24" s="107"/>
      <c r="L24" s="106"/>
      <c r="N24" s="108"/>
      <c r="O24" s="106"/>
      <c r="P24" s="106"/>
      <c r="Q24" s="107"/>
      <c r="R24" s="107"/>
      <c r="S24" s="107"/>
      <c r="T24" s="108"/>
      <c r="U24" s="106"/>
      <c r="V24" s="106"/>
      <c r="W24" s="107"/>
      <c r="X24" s="107"/>
      <c r="Y24" s="107"/>
      <c r="Z24" s="108"/>
    </row>
    <row r="25" spans="2:31" s="98" customFormat="1">
      <c r="F25" s="100"/>
      <c r="I25" s="101"/>
      <c r="J25" s="102"/>
      <c r="K25" s="102"/>
      <c r="L25" s="101"/>
      <c r="N25" s="103"/>
      <c r="O25" s="101"/>
      <c r="P25" s="101"/>
      <c r="Q25" s="102"/>
      <c r="R25" s="102"/>
      <c r="S25" s="102"/>
      <c r="U25" s="101"/>
      <c r="V25" s="101"/>
      <c r="W25" s="102"/>
      <c r="X25" s="102"/>
      <c r="Y25" s="102"/>
      <c r="Z25" s="103"/>
    </row>
    <row r="26" spans="2:31" s="98" customFormat="1">
      <c r="F26" s="100"/>
      <c r="I26" s="101"/>
      <c r="J26" s="102"/>
      <c r="K26" s="102"/>
      <c r="L26" s="101"/>
      <c r="N26" s="103"/>
      <c r="O26" s="101"/>
      <c r="P26" s="101"/>
      <c r="Q26" s="102"/>
      <c r="R26" s="102"/>
      <c r="S26" s="102"/>
      <c r="U26" s="101"/>
      <c r="V26" s="101"/>
      <c r="W26" s="102"/>
      <c r="X26" s="102"/>
      <c r="Y26" s="102"/>
      <c r="Z26" s="103"/>
    </row>
    <row r="27" spans="2:31" s="98" customFormat="1">
      <c r="F27" s="100"/>
      <c r="I27" s="101"/>
      <c r="J27" s="102"/>
      <c r="K27" s="102"/>
      <c r="L27" s="101"/>
      <c r="N27" s="103"/>
      <c r="O27" s="101"/>
      <c r="P27" s="101"/>
      <c r="Q27" s="102"/>
      <c r="R27" s="102"/>
      <c r="S27" s="102"/>
      <c r="T27" s="103"/>
      <c r="U27" s="101"/>
      <c r="V27" s="101"/>
      <c r="W27" s="102"/>
      <c r="X27" s="102"/>
      <c r="Y27" s="102"/>
      <c r="Z27" s="103"/>
    </row>
    <row r="28" spans="2:31" s="98" customFormat="1">
      <c r="B28" s="109"/>
    </row>
    <row r="29" spans="2:31">
      <c r="B29" s="2"/>
    </row>
  </sheetData>
  <mergeCells count="16">
    <mergeCell ref="X21:Y21"/>
    <mergeCell ref="X4:Y4"/>
    <mergeCell ref="I20:N20"/>
    <mergeCell ref="O21:P21"/>
    <mergeCell ref="U4:V4"/>
    <mergeCell ref="U21:V21"/>
    <mergeCell ref="R4:S4"/>
    <mergeCell ref="R21:S21"/>
    <mergeCell ref="U20:Z20"/>
    <mergeCell ref="O20:T20"/>
    <mergeCell ref="U3:Z3"/>
    <mergeCell ref="I4:J4"/>
    <mergeCell ref="O4:P4"/>
    <mergeCell ref="I3:N3"/>
    <mergeCell ref="O3:T3"/>
    <mergeCell ref="L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74CA-2685-47A3-8393-E19D4875DB85}">
  <sheetPr codeName="Sheet15"/>
  <dimension ref="B2:L224"/>
  <sheetViews>
    <sheetView zoomScale="85" zoomScaleNormal="85" workbookViewId="0">
      <selection activeCell="B3" sqref="B3"/>
    </sheetView>
  </sheetViews>
  <sheetFormatPr defaultRowHeight="14.25"/>
  <cols>
    <col min="1" max="1" width="9.140625" style="2"/>
    <col min="2" max="2" width="56.5703125" style="2" bestFit="1" customWidth="1"/>
    <col min="3" max="3" width="14.5703125" style="2" bestFit="1" customWidth="1"/>
    <col min="4" max="4" width="13.28515625" style="2" bestFit="1" customWidth="1"/>
    <col min="5" max="5" width="12.7109375" style="2" bestFit="1" customWidth="1"/>
    <col min="6" max="6" width="14.7109375" style="2" bestFit="1" customWidth="1"/>
    <col min="7" max="7" width="12.7109375" style="2" bestFit="1" customWidth="1"/>
    <col min="8" max="8" width="17.42578125" style="2" bestFit="1" customWidth="1"/>
    <col min="9" max="9" width="15.140625" style="2" bestFit="1" customWidth="1"/>
    <col min="10" max="10" width="12.140625" style="2" bestFit="1" customWidth="1"/>
    <col min="11" max="11" width="16.85546875" style="2" bestFit="1" customWidth="1"/>
    <col min="12" max="12" width="21.140625" style="2" bestFit="1" customWidth="1"/>
    <col min="13" max="16384" width="9.140625" style="2"/>
  </cols>
  <sheetData>
    <row r="2" spans="2:12" ht="15.75" thickBot="1">
      <c r="B2" s="44" t="s">
        <v>1406</v>
      </c>
      <c r="G2" s="25"/>
    </row>
    <row r="3" spans="2:12" ht="15">
      <c r="B3" s="89" t="s">
        <v>727</v>
      </c>
      <c r="C3" s="89" t="s">
        <v>728</v>
      </c>
      <c r="D3" s="89" t="s">
        <v>334</v>
      </c>
      <c r="E3" s="89" t="s">
        <v>335</v>
      </c>
      <c r="F3" s="89" t="s">
        <v>623</v>
      </c>
      <c r="G3" s="89" t="s">
        <v>336</v>
      </c>
      <c r="H3" s="89" t="s">
        <v>624</v>
      </c>
      <c r="I3" s="89" t="s">
        <v>337</v>
      </c>
      <c r="J3" s="89" t="s">
        <v>338</v>
      </c>
      <c r="K3" s="89" t="s">
        <v>625</v>
      </c>
      <c r="L3" s="89" t="s">
        <v>339</v>
      </c>
    </row>
    <row r="4" spans="2:12">
      <c r="B4" s="2" t="s">
        <v>642</v>
      </c>
      <c r="C4" s="111" t="s">
        <v>629</v>
      </c>
      <c r="D4" s="111">
        <v>2.8591276141900001E-2</v>
      </c>
      <c r="E4" s="111">
        <v>0.42477685402400001</v>
      </c>
      <c r="F4" s="111">
        <v>8.1770016431600007E-2</v>
      </c>
      <c r="G4" s="111">
        <v>14.8568693442</v>
      </c>
      <c r="H4" s="111">
        <v>2.85996385841</v>
      </c>
      <c r="I4" s="187">
        <v>2.5717951261854899E-9</v>
      </c>
      <c r="J4" s="187">
        <v>2.6883856108199997E-7</v>
      </c>
      <c r="K4" s="187">
        <v>6.9973814356800005E-8</v>
      </c>
      <c r="L4" s="111">
        <v>3.8419880858800002</v>
      </c>
    </row>
    <row r="5" spans="2:12">
      <c r="B5" s="2" t="s">
        <v>702</v>
      </c>
      <c r="C5" s="111" t="s">
        <v>701</v>
      </c>
      <c r="D5" s="111">
        <v>1.7779677312299999E-2</v>
      </c>
      <c r="E5" s="111">
        <v>0.356023792625</v>
      </c>
      <c r="F5" s="111">
        <v>7.1820136825400005E-2</v>
      </c>
      <c r="G5" s="111">
        <v>20.024198773199998</v>
      </c>
      <c r="H5" s="111">
        <v>4.0394510858499997</v>
      </c>
      <c r="I5" s="187">
        <v>2.8108539266005598E-9</v>
      </c>
      <c r="J5" s="187">
        <v>3.2819869445700002E-7</v>
      </c>
      <c r="K5" s="187">
        <v>9.6242756402700002E-8</v>
      </c>
      <c r="L5" s="111">
        <v>3.41011320461</v>
      </c>
    </row>
    <row r="6" spans="2:12">
      <c r="B6" s="2" t="s">
        <v>645</v>
      </c>
      <c r="C6" s="111" t="s">
        <v>629</v>
      </c>
      <c r="D6" s="111">
        <v>3.94501196133E-2</v>
      </c>
      <c r="E6" s="111">
        <v>0.45307605733299999</v>
      </c>
      <c r="F6" s="111">
        <v>8.85665965566E-2</v>
      </c>
      <c r="G6" s="111">
        <v>11.484782854300001</v>
      </c>
      <c r="H6" s="111">
        <v>2.2450273262699998</v>
      </c>
      <c r="I6" s="187">
        <v>1.1617363252912101E-8</v>
      </c>
      <c r="J6" s="187">
        <v>2.0723779254E-7</v>
      </c>
      <c r="K6" s="187">
        <v>5.7094522555199997E-8</v>
      </c>
      <c r="L6" s="111">
        <v>3.6297315971000002</v>
      </c>
    </row>
    <row r="7" spans="2:12">
      <c r="B7" s="2" t="s">
        <v>639</v>
      </c>
      <c r="C7" s="111" t="s">
        <v>629</v>
      </c>
      <c r="D7" s="111">
        <v>4.0874039373E-2</v>
      </c>
      <c r="E7" s="111">
        <v>0.55849917845399999</v>
      </c>
      <c r="F7" s="111">
        <v>8.9767577449800004E-2</v>
      </c>
      <c r="G7" s="111">
        <v>13.663909587099999</v>
      </c>
      <c r="H7" s="111">
        <v>2.1962002979599999</v>
      </c>
      <c r="I7" s="187">
        <v>1.55832491472024E-8</v>
      </c>
      <c r="J7" s="187">
        <v>2.27909721237E-7</v>
      </c>
      <c r="K7" s="187">
        <v>7.0505811750199994E-8</v>
      </c>
      <c r="L7" s="111">
        <v>3.2324955287999999</v>
      </c>
    </row>
    <row r="8" spans="2:12">
      <c r="B8" s="2" t="s">
        <v>644</v>
      </c>
      <c r="C8" s="111" t="s">
        <v>629</v>
      </c>
      <c r="D8" s="111">
        <v>3.44933130271E-2</v>
      </c>
      <c r="E8" s="111">
        <v>0.41424958557500002</v>
      </c>
      <c r="F8" s="111">
        <v>8.2011162200699997E-2</v>
      </c>
      <c r="G8" s="111">
        <v>12.0095621215</v>
      </c>
      <c r="H8" s="111">
        <v>2.3775959745000002</v>
      </c>
      <c r="I8" s="187">
        <v>1.64781376681373E-8</v>
      </c>
      <c r="J8" s="187">
        <v>2.0401069197100001E-7</v>
      </c>
      <c r="K8" s="187">
        <v>5.9151376161600002E-8</v>
      </c>
      <c r="L8" s="111">
        <v>3.4489593515800001</v>
      </c>
    </row>
    <row r="9" spans="2:12">
      <c r="B9" s="2" t="s">
        <v>648</v>
      </c>
      <c r="C9" s="111" t="s">
        <v>629</v>
      </c>
      <c r="D9" s="111">
        <v>4.3118666054300002E-2</v>
      </c>
      <c r="E9" s="111">
        <v>0.43935208139600002</v>
      </c>
      <c r="F9" s="111">
        <v>8.7136134244999996E-2</v>
      </c>
      <c r="G9" s="111">
        <v>10.189370905900001</v>
      </c>
      <c r="H9" s="111">
        <v>2.02084485024</v>
      </c>
      <c r="I9" s="187">
        <v>2.4593407282053099E-8</v>
      </c>
      <c r="J9" s="187">
        <v>1.5234510060800001E-7</v>
      </c>
      <c r="K9" s="187">
        <v>5.3411873868200001E-8</v>
      </c>
      <c r="L9" s="111">
        <v>2.8522702832800002</v>
      </c>
    </row>
    <row r="10" spans="2:12">
      <c r="B10" s="2" t="s">
        <v>645</v>
      </c>
      <c r="C10" s="111" t="s">
        <v>701</v>
      </c>
      <c r="D10" s="111">
        <v>1.2613644455E-2</v>
      </c>
      <c r="E10" s="111">
        <v>0.39202553043299998</v>
      </c>
      <c r="F10" s="111">
        <v>7.8851598197799994E-2</v>
      </c>
      <c r="G10" s="111">
        <v>31.079481574900001</v>
      </c>
      <c r="H10" s="111">
        <v>6.2512938650600001</v>
      </c>
      <c r="I10" s="187">
        <v>4.7302358968207102E-8</v>
      </c>
      <c r="J10" s="187">
        <v>6.15491109977E-7</v>
      </c>
      <c r="K10" s="187">
        <v>1.6849595912099999E-7</v>
      </c>
      <c r="L10" s="111">
        <v>3.6528538321599999</v>
      </c>
    </row>
    <row r="11" spans="2:12">
      <c r="B11" s="2" t="s">
        <v>642</v>
      </c>
      <c r="C11" s="111" t="s">
        <v>701</v>
      </c>
      <c r="D11" s="111">
        <v>1.4195833765000001E-2</v>
      </c>
      <c r="E11" s="111">
        <v>0.387760683469</v>
      </c>
      <c r="F11" s="111">
        <v>7.8638532607299999E-2</v>
      </c>
      <c r="G11" s="111">
        <v>27.315104550299999</v>
      </c>
      <c r="H11" s="111">
        <v>5.5395501179500002</v>
      </c>
      <c r="I11" s="187">
        <v>6.26567003579172E-8</v>
      </c>
      <c r="J11" s="187">
        <v>4.8949767657999996E-7</v>
      </c>
      <c r="K11" s="187">
        <v>1.6780972898899999E-7</v>
      </c>
      <c r="L11" s="111">
        <v>2.9169803177000002</v>
      </c>
    </row>
    <row r="12" spans="2:12">
      <c r="B12" s="2" t="s">
        <v>646</v>
      </c>
      <c r="C12" s="111" t="s">
        <v>629</v>
      </c>
      <c r="D12" s="111">
        <v>5.2420292383599999E-2</v>
      </c>
      <c r="E12" s="111">
        <v>0.46355065583900001</v>
      </c>
      <c r="F12" s="111">
        <v>9.3991015111699994E-2</v>
      </c>
      <c r="G12" s="111">
        <v>8.84296204316</v>
      </c>
      <c r="H12" s="111">
        <v>1.79302729607</v>
      </c>
      <c r="I12" s="187">
        <v>8.2693384035872204E-8</v>
      </c>
      <c r="J12" s="187">
        <v>1.4849293628099999E-7</v>
      </c>
      <c r="K12" s="187">
        <v>4.6460180970500002E-8</v>
      </c>
      <c r="L12" s="111">
        <v>3.1961334024000001</v>
      </c>
    </row>
    <row r="13" spans="2:12">
      <c r="B13" s="2" t="s">
        <v>693</v>
      </c>
      <c r="C13" s="111" t="s">
        <v>701</v>
      </c>
      <c r="D13" s="111">
        <v>8.4216948745299992E-3</v>
      </c>
      <c r="E13" s="111">
        <v>0.32767924311199997</v>
      </c>
      <c r="F13" s="111">
        <v>6.6446057910200002E-2</v>
      </c>
      <c r="G13" s="111">
        <v>38.908942676499997</v>
      </c>
      <c r="H13" s="111">
        <v>7.8898676454199999</v>
      </c>
      <c r="I13" s="187">
        <v>9.4246417486684895E-8</v>
      </c>
      <c r="J13" s="187">
        <v>7.5136916820199998E-7</v>
      </c>
      <c r="K13" s="187">
        <v>2.3116118963599999E-7</v>
      </c>
      <c r="L13" s="111">
        <v>3.2504122745899999</v>
      </c>
    </row>
    <row r="14" spans="2:12">
      <c r="B14" s="2" t="s">
        <v>691</v>
      </c>
      <c r="C14" s="111" t="s">
        <v>629</v>
      </c>
      <c r="D14" s="111">
        <v>4.1037202118299997E-2</v>
      </c>
      <c r="E14" s="111">
        <v>0.55550018338399998</v>
      </c>
      <c r="F14" s="111">
        <v>9.3029935696000002E-2</v>
      </c>
      <c r="G14" s="111">
        <v>13.5365023615</v>
      </c>
      <c r="H14" s="111">
        <v>2.2669658479099999</v>
      </c>
      <c r="I14" s="187">
        <v>1.09676300230932E-7</v>
      </c>
      <c r="J14" s="187">
        <v>2.6409980847100001E-7</v>
      </c>
      <c r="K14" s="187">
        <v>7.7953778120800001E-8</v>
      </c>
      <c r="L14" s="111">
        <v>3.3879026114899999</v>
      </c>
    </row>
    <row r="15" spans="2:12">
      <c r="B15" s="2" t="s">
        <v>683</v>
      </c>
      <c r="C15" s="111" t="s">
        <v>629</v>
      </c>
      <c r="D15" s="111">
        <v>2.4818960219699999E-2</v>
      </c>
      <c r="E15" s="111">
        <v>0.35476471513800001</v>
      </c>
      <c r="F15" s="111">
        <v>7.1723047878499993E-2</v>
      </c>
      <c r="G15" s="111">
        <v>14.2941006391</v>
      </c>
      <c r="H15" s="111">
        <v>2.8898490204099998</v>
      </c>
      <c r="I15" s="187">
        <v>1.3058682765814599E-7</v>
      </c>
      <c r="J15" s="187">
        <v>2.6976614068800001E-7</v>
      </c>
      <c r="K15" s="187">
        <v>7.1617222270499995E-8</v>
      </c>
      <c r="L15" s="111">
        <v>3.7667774891999999</v>
      </c>
    </row>
    <row r="16" spans="2:12">
      <c r="B16" s="2" t="s">
        <v>649</v>
      </c>
      <c r="C16" s="111" t="s">
        <v>629</v>
      </c>
      <c r="D16" s="111">
        <v>4.1217406680900001E-2</v>
      </c>
      <c r="E16" s="111">
        <v>0.40861686394800001</v>
      </c>
      <c r="F16" s="111">
        <v>8.5981512005600003E-2</v>
      </c>
      <c r="G16" s="111">
        <v>9.9136965872800005</v>
      </c>
      <c r="H16" s="111">
        <v>2.0860485636899999</v>
      </c>
      <c r="I16" s="187">
        <v>1.4753039358365699E-7</v>
      </c>
      <c r="J16" s="187">
        <v>1.6990177501500001E-7</v>
      </c>
      <c r="K16" s="187">
        <v>5.1959238187800001E-8</v>
      </c>
      <c r="L16" s="111">
        <v>3.2699050436700001</v>
      </c>
    </row>
    <row r="17" spans="2:12">
      <c r="B17" s="2" t="s">
        <v>646</v>
      </c>
      <c r="C17" s="111" t="s">
        <v>701</v>
      </c>
      <c r="D17" s="111">
        <v>1.7206498567999998E-2</v>
      </c>
      <c r="E17" s="111">
        <v>0.37316526018599999</v>
      </c>
      <c r="F17" s="111">
        <v>7.5076885071400007E-2</v>
      </c>
      <c r="G17" s="111">
        <v>21.687460624900002</v>
      </c>
      <c r="H17" s="111">
        <v>4.3632866253899998</v>
      </c>
      <c r="I17" s="187">
        <v>1.56368518114809E-7</v>
      </c>
      <c r="J17" s="187">
        <v>3.54742230661E-7</v>
      </c>
      <c r="K17" s="187">
        <v>1.39891299271E-7</v>
      </c>
      <c r="L17" s="111">
        <v>2.5358419895300002</v>
      </c>
    </row>
    <row r="18" spans="2:12">
      <c r="B18" s="2" t="s">
        <v>649</v>
      </c>
      <c r="C18" s="111" t="s">
        <v>701</v>
      </c>
      <c r="D18" s="111">
        <v>1.1712621642300001E-2</v>
      </c>
      <c r="E18" s="111">
        <v>0.32015397434600001</v>
      </c>
      <c r="F18" s="111">
        <v>6.8386185843700001E-2</v>
      </c>
      <c r="G18" s="111">
        <v>27.3341002658</v>
      </c>
      <c r="H18" s="111">
        <v>5.83867454548</v>
      </c>
      <c r="I18" s="187">
        <v>3.4524213137348201E-7</v>
      </c>
      <c r="J18" s="187">
        <v>4.3743816149200002E-7</v>
      </c>
      <c r="K18" s="187">
        <v>1.81168187651E-7</v>
      </c>
      <c r="L18" s="111">
        <v>2.4145417976800001</v>
      </c>
    </row>
    <row r="19" spans="2:12">
      <c r="B19" s="2" t="s">
        <v>692</v>
      </c>
      <c r="C19" s="111" t="s">
        <v>629</v>
      </c>
      <c r="D19" s="111">
        <v>3.6470163827499999E-2</v>
      </c>
      <c r="E19" s="111">
        <v>0.38785574133</v>
      </c>
      <c r="F19" s="111">
        <v>7.3103855489800001E-2</v>
      </c>
      <c r="G19" s="111">
        <v>10.6348779557</v>
      </c>
      <c r="H19" s="111">
        <v>2.0044838799</v>
      </c>
      <c r="I19" s="187">
        <v>3.9597528714014698E-7</v>
      </c>
      <c r="J19" s="187">
        <v>1.5843337328400001E-7</v>
      </c>
      <c r="K19" s="187">
        <v>5.9064728115099998E-8</v>
      </c>
      <c r="L19" s="111">
        <v>2.6823686206700001</v>
      </c>
    </row>
    <row r="20" spans="2:12">
      <c r="B20" s="2" t="s">
        <v>705</v>
      </c>
      <c r="C20" s="111" t="s">
        <v>701</v>
      </c>
      <c r="D20" s="111">
        <v>1.26671321389E-2</v>
      </c>
      <c r="E20" s="111">
        <v>0.33531306912100001</v>
      </c>
      <c r="F20" s="111">
        <v>6.9975590156899997E-2</v>
      </c>
      <c r="G20" s="111">
        <v>26.471111649000001</v>
      </c>
      <c r="H20" s="111">
        <v>5.5241856948899999</v>
      </c>
      <c r="I20" s="187">
        <v>4.83821165699722E-7</v>
      </c>
      <c r="J20" s="187">
        <v>4.0850493718099998E-7</v>
      </c>
      <c r="K20" s="187">
        <v>1.78699976633E-7</v>
      </c>
      <c r="L20" s="111">
        <v>2.28598204027</v>
      </c>
    </row>
    <row r="21" spans="2:12">
      <c r="B21" s="2" t="s">
        <v>693</v>
      </c>
      <c r="C21" s="111" t="s">
        <v>629</v>
      </c>
      <c r="D21" s="111">
        <v>3.4896411060799999E-2</v>
      </c>
      <c r="E21" s="111">
        <v>0.48056485368200003</v>
      </c>
      <c r="F21" s="111">
        <v>8.5754477239899998E-2</v>
      </c>
      <c r="G21" s="111">
        <v>13.7711827398</v>
      </c>
      <c r="H21" s="111">
        <v>2.4574010516599998</v>
      </c>
      <c r="I21" s="187">
        <v>4.9533574556575301E-7</v>
      </c>
      <c r="J21" s="187">
        <v>2.69137262026E-7</v>
      </c>
      <c r="K21" s="187">
        <v>8.1133399223399997E-8</v>
      </c>
      <c r="L21" s="111">
        <v>3.31721910584</v>
      </c>
    </row>
    <row r="22" spans="2:12">
      <c r="B22" s="2" t="s">
        <v>717</v>
      </c>
      <c r="C22" s="111" t="s">
        <v>710</v>
      </c>
      <c r="D22" s="111">
        <v>3.1901269497300003E-2</v>
      </c>
      <c r="E22" s="111">
        <v>0.44010999116900001</v>
      </c>
      <c r="F22" s="111">
        <v>0.10327233240600001</v>
      </c>
      <c r="G22" s="111">
        <v>13.796002419500001</v>
      </c>
      <c r="H22" s="111">
        <v>3.2372483613799998</v>
      </c>
      <c r="I22" s="187">
        <v>5.5160700121470604E-7</v>
      </c>
      <c r="J22" s="187">
        <v>2.8789059732299999E-7</v>
      </c>
      <c r="K22" s="187">
        <v>7.5379736698500002E-8</v>
      </c>
      <c r="L22" s="111">
        <v>3.8192040717100002</v>
      </c>
    </row>
    <row r="23" spans="2:12">
      <c r="B23" s="2" t="s">
        <v>647</v>
      </c>
      <c r="C23" s="111" t="s">
        <v>701</v>
      </c>
      <c r="D23" s="111">
        <v>1.08331963801E-2</v>
      </c>
      <c r="E23" s="111">
        <v>0.33059678100399997</v>
      </c>
      <c r="F23" s="111">
        <v>7.5180354382199999E-2</v>
      </c>
      <c r="G23" s="111">
        <v>30.517011729899998</v>
      </c>
      <c r="H23" s="111">
        <v>6.9398127518599999</v>
      </c>
      <c r="I23" s="187">
        <v>7.6268133204984404E-7</v>
      </c>
      <c r="J23" s="187">
        <v>5.2474832320700002E-7</v>
      </c>
      <c r="K23" s="187">
        <v>2.1929022293800001E-7</v>
      </c>
      <c r="L23" s="111">
        <v>2.3929398957000001</v>
      </c>
    </row>
    <row r="24" spans="2:12">
      <c r="B24" s="2" t="s">
        <v>648</v>
      </c>
      <c r="C24" s="111" t="s">
        <v>701</v>
      </c>
      <c r="D24" s="111">
        <v>1.26985160795E-2</v>
      </c>
      <c r="E24" s="111">
        <v>0.33820522996000002</v>
      </c>
      <c r="F24" s="111">
        <v>7.3107763873399997E-2</v>
      </c>
      <c r="G24" s="111">
        <v>26.633445029400001</v>
      </c>
      <c r="H24" s="111">
        <v>5.7571895342300001</v>
      </c>
      <c r="I24" s="187">
        <v>9.5893631901850701E-7</v>
      </c>
      <c r="J24" s="187">
        <v>4.1303320070300002E-7</v>
      </c>
      <c r="K24" s="187">
        <v>2.00663983416E-7</v>
      </c>
      <c r="L24" s="111">
        <v>2.0583325102600001</v>
      </c>
    </row>
    <row r="25" spans="2:12">
      <c r="B25" s="2" t="s">
        <v>720</v>
      </c>
      <c r="C25" s="111" t="s">
        <v>710</v>
      </c>
      <c r="D25" s="111">
        <v>2.8699938818199999E-2</v>
      </c>
      <c r="E25" s="111">
        <v>0.37895940091300001</v>
      </c>
      <c r="F25" s="111">
        <v>7.4273254989199997E-2</v>
      </c>
      <c r="G25" s="111">
        <v>13.204188458899999</v>
      </c>
      <c r="H25" s="111">
        <v>2.5879238091699999</v>
      </c>
      <c r="I25" s="187">
        <v>9.6852559816522905E-7</v>
      </c>
      <c r="J25" s="187">
        <v>2.44370147022E-7</v>
      </c>
      <c r="K25" s="187">
        <v>7.2564924839800004E-8</v>
      </c>
      <c r="L25" s="111">
        <v>3.3676069748700002</v>
      </c>
    </row>
    <row r="26" spans="2:12">
      <c r="B26" s="2" t="s">
        <v>687</v>
      </c>
      <c r="C26" s="111" t="s">
        <v>707</v>
      </c>
      <c r="D26" s="111">
        <v>1.32085894808E-2</v>
      </c>
      <c r="E26" s="111">
        <v>0.40197115868900002</v>
      </c>
      <c r="F26" s="111">
        <v>8.6933714599600004E-2</v>
      </c>
      <c r="G26" s="111">
        <v>30.432557486299999</v>
      </c>
      <c r="H26" s="111">
        <v>6.5816046994099997</v>
      </c>
      <c r="I26" s="187">
        <v>1.08011056258249E-6</v>
      </c>
      <c r="J26" s="187">
        <v>6.5762498607099996E-7</v>
      </c>
      <c r="K26" s="187">
        <v>2.09208745978E-7</v>
      </c>
      <c r="L26" s="111">
        <v>3.1433914628999999</v>
      </c>
    </row>
    <row r="27" spans="2:12">
      <c r="B27" s="2" t="s">
        <v>712</v>
      </c>
      <c r="C27" s="111" t="s">
        <v>710</v>
      </c>
      <c r="D27" s="111">
        <v>3.1298562851699997E-2</v>
      </c>
      <c r="E27" s="111">
        <v>0.418833783041</v>
      </c>
      <c r="F27" s="111">
        <v>9.5779878032399998E-2</v>
      </c>
      <c r="G27" s="111">
        <v>13.381885456699999</v>
      </c>
      <c r="H27" s="111">
        <v>3.0602005110000001</v>
      </c>
      <c r="I27" s="187">
        <v>1.1380585324325301E-6</v>
      </c>
      <c r="J27" s="187">
        <v>2.6832602603299999E-7</v>
      </c>
      <c r="K27" s="187">
        <v>7.1846533816600001E-8</v>
      </c>
      <c r="L27" s="111">
        <v>3.7347108034200001</v>
      </c>
    </row>
    <row r="28" spans="2:12">
      <c r="B28" s="2" t="s">
        <v>718</v>
      </c>
      <c r="C28" s="111" t="s">
        <v>710</v>
      </c>
      <c r="D28" s="111">
        <v>3.1735407058099997E-2</v>
      </c>
      <c r="E28" s="111">
        <v>0.36463930136400002</v>
      </c>
      <c r="F28" s="111">
        <v>7.7328855908700006E-2</v>
      </c>
      <c r="G28" s="111">
        <v>11.489983433800001</v>
      </c>
      <c r="H28" s="111">
        <v>2.43667446165</v>
      </c>
      <c r="I28" s="187">
        <v>1.18320641141228E-6</v>
      </c>
      <c r="J28" s="187">
        <v>2.19615982375E-7</v>
      </c>
      <c r="K28" s="187">
        <v>5.9795793598799994E-8</v>
      </c>
      <c r="L28" s="111">
        <v>3.6727664131100002</v>
      </c>
    </row>
    <row r="29" spans="2:12">
      <c r="B29" s="2" t="s">
        <v>652</v>
      </c>
      <c r="C29" s="111" t="s">
        <v>629</v>
      </c>
      <c r="D29" s="111">
        <v>3.18752849442E-2</v>
      </c>
      <c r="E29" s="111">
        <v>0.36145083988999999</v>
      </c>
      <c r="F29" s="111">
        <v>7.6981326980199993E-2</v>
      </c>
      <c r="G29" s="111">
        <v>11.339532823700001</v>
      </c>
      <c r="H29" s="111">
        <v>2.4150788648599999</v>
      </c>
      <c r="I29" s="187">
        <v>1.31354078727077E-6</v>
      </c>
      <c r="J29" s="187">
        <v>1.9530133495800001E-7</v>
      </c>
      <c r="K29" s="187">
        <v>6.3208582118699994E-8</v>
      </c>
      <c r="L29" s="111">
        <v>3.08979142407</v>
      </c>
    </row>
    <row r="30" spans="2:12">
      <c r="B30" s="2" t="s">
        <v>643</v>
      </c>
      <c r="C30" s="111" t="s">
        <v>629</v>
      </c>
      <c r="D30" s="111">
        <v>3.8446508435399998E-2</v>
      </c>
      <c r="E30" s="111">
        <v>0.35693423061500001</v>
      </c>
      <c r="F30" s="111">
        <v>7.9556320814800005E-2</v>
      </c>
      <c r="G30" s="111">
        <v>9.2839179717900002</v>
      </c>
      <c r="H30" s="111">
        <v>2.0692729730899999</v>
      </c>
      <c r="I30" s="187">
        <v>1.5888912833644799E-6</v>
      </c>
      <c r="J30" s="187">
        <v>1.3381030243500001E-7</v>
      </c>
      <c r="K30" s="187">
        <v>5.5683384728000002E-8</v>
      </c>
      <c r="L30" s="111">
        <v>2.4030561915000002</v>
      </c>
    </row>
    <row r="31" spans="2:12">
      <c r="B31" s="2" t="s">
        <v>687</v>
      </c>
      <c r="C31" s="111" t="s">
        <v>701</v>
      </c>
      <c r="D31" s="111">
        <v>9.7215974493300005E-3</v>
      </c>
      <c r="E31" s="111">
        <v>0.34972863564000001</v>
      </c>
      <c r="F31" s="111">
        <v>7.6498623126800003E-2</v>
      </c>
      <c r="G31" s="111">
        <v>35.974400036900001</v>
      </c>
      <c r="H31" s="111">
        <v>7.8689354836499996</v>
      </c>
      <c r="I31" s="187">
        <v>1.7806197335453099E-6</v>
      </c>
      <c r="J31" s="187">
        <v>6.9929434610800004E-7</v>
      </c>
      <c r="K31" s="187">
        <v>2.6660658269800001E-7</v>
      </c>
      <c r="L31" s="111">
        <v>2.6229447864000002</v>
      </c>
    </row>
    <row r="32" spans="2:12">
      <c r="B32" s="2" t="s">
        <v>647</v>
      </c>
      <c r="C32" s="111" t="s">
        <v>629</v>
      </c>
      <c r="D32" s="111">
        <v>1.58681253562E-2</v>
      </c>
      <c r="E32" s="111">
        <v>0.27100119151899998</v>
      </c>
      <c r="F32" s="111">
        <v>5.9972445027900001E-2</v>
      </c>
      <c r="G32" s="111">
        <v>17.078336945</v>
      </c>
      <c r="H32" s="111">
        <v>3.7794284883399998</v>
      </c>
      <c r="I32" s="187">
        <v>1.8479985111118199E-6</v>
      </c>
      <c r="J32" s="187">
        <v>3.0303444124299999E-7</v>
      </c>
      <c r="K32" s="187">
        <v>1.0144529204E-7</v>
      </c>
      <c r="L32" s="111">
        <v>2.9871710667800002</v>
      </c>
    </row>
    <row r="33" spans="2:12">
      <c r="B33" s="2" t="s">
        <v>644</v>
      </c>
      <c r="C33" s="111" t="s">
        <v>701</v>
      </c>
      <c r="D33" s="111">
        <v>8.7937464292300004E-3</v>
      </c>
      <c r="E33" s="111">
        <v>0.30413347775900001</v>
      </c>
      <c r="F33" s="111">
        <v>6.8706856849899994E-2</v>
      </c>
      <c r="G33" s="111">
        <v>34.585199858400003</v>
      </c>
      <c r="H33" s="111">
        <v>7.8131496516099999</v>
      </c>
      <c r="I33" s="187">
        <v>1.87632120917532E-6</v>
      </c>
      <c r="J33" s="187">
        <v>6.2337978424399999E-7</v>
      </c>
      <c r="K33" s="187">
        <v>2.4368754004399998E-7</v>
      </c>
      <c r="L33" s="111">
        <v>2.5581110307500001</v>
      </c>
    </row>
    <row r="34" spans="2:12">
      <c r="B34" s="2" t="s">
        <v>691</v>
      </c>
      <c r="C34" s="111" t="s">
        <v>701</v>
      </c>
      <c r="D34" s="111">
        <v>8.8590452735300002E-3</v>
      </c>
      <c r="E34" s="111">
        <v>0.37658522705199998</v>
      </c>
      <c r="F34" s="111">
        <v>8.0140983123100001E-2</v>
      </c>
      <c r="G34" s="111">
        <v>42.5085565571</v>
      </c>
      <c r="H34" s="111">
        <v>9.0462324831499998</v>
      </c>
      <c r="I34" s="187">
        <v>2.0004934142511802E-6</v>
      </c>
      <c r="J34" s="187">
        <v>9.2660488384900005E-7</v>
      </c>
      <c r="K34" s="187">
        <v>3.1421788212299999E-7</v>
      </c>
      <c r="L34" s="111">
        <v>2.9489247320600001</v>
      </c>
    </row>
    <row r="35" spans="2:12">
      <c r="B35" s="2" t="s">
        <v>692</v>
      </c>
      <c r="C35" s="111" t="s">
        <v>701</v>
      </c>
      <c r="D35" s="111">
        <v>1.06229577238E-2</v>
      </c>
      <c r="E35" s="111">
        <v>0.29560743871299999</v>
      </c>
      <c r="F35" s="111">
        <v>6.4446854333699996E-2</v>
      </c>
      <c r="G35" s="111">
        <v>27.827225373499999</v>
      </c>
      <c r="H35" s="111">
        <v>6.06675240637</v>
      </c>
      <c r="I35" s="187">
        <v>2.00741454777722E-6</v>
      </c>
      <c r="J35" s="187">
        <v>3.9388830890300001E-7</v>
      </c>
      <c r="K35" s="187">
        <v>2.07446538716E-7</v>
      </c>
      <c r="L35" s="111">
        <v>1.89874611233</v>
      </c>
    </row>
    <row r="36" spans="2:12">
      <c r="B36" s="2" t="s">
        <v>650</v>
      </c>
      <c r="C36" s="111" t="s">
        <v>629</v>
      </c>
      <c r="D36" s="111">
        <v>3.2441714454099997E-2</v>
      </c>
      <c r="E36" s="111">
        <v>0.34991203505000001</v>
      </c>
      <c r="F36" s="111">
        <v>7.9320954919699996E-2</v>
      </c>
      <c r="G36" s="111">
        <v>10.7858675455</v>
      </c>
      <c r="H36" s="111">
        <v>2.4450296864599999</v>
      </c>
      <c r="I36" s="187">
        <v>2.0658292178396199E-6</v>
      </c>
      <c r="J36" s="187">
        <v>1.7649175004200001E-7</v>
      </c>
      <c r="K36" s="187">
        <v>6.3952374241999996E-8</v>
      </c>
      <c r="L36" s="111">
        <v>2.7597372597000001</v>
      </c>
    </row>
    <row r="37" spans="2:12">
      <c r="B37" s="2" t="s">
        <v>651</v>
      </c>
      <c r="C37" s="111" t="s">
        <v>629</v>
      </c>
      <c r="D37" s="111">
        <v>3.1831583650499998E-2</v>
      </c>
      <c r="E37" s="111">
        <v>0.35348512652699998</v>
      </c>
      <c r="F37" s="111">
        <v>8.0479554302199996E-2</v>
      </c>
      <c r="G37" s="111">
        <v>11.104855178099999</v>
      </c>
      <c r="H37" s="111">
        <v>2.5282925029999999</v>
      </c>
      <c r="I37" s="187">
        <v>2.0757094980417501E-6</v>
      </c>
      <c r="J37" s="187">
        <v>1.88129916062E-7</v>
      </c>
      <c r="K37" s="187">
        <v>6.5696688587199995E-8</v>
      </c>
      <c r="L37" s="111">
        <v>2.8636133739299998</v>
      </c>
    </row>
    <row r="38" spans="2:12">
      <c r="B38" s="2" t="s">
        <v>639</v>
      </c>
      <c r="C38" s="111" t="s">
        <v>701</v>
      </c>
      <c r="D38" s="111">
        <v>1.21212877944E-2</v>
      </c>
      <c r="E38" s="111">
        <v>0.32690079224599999</v>
      </c>
      <c r="F38" s="111">
        <v>7.3855932971000002E-2</v>
      </c>
      <c r="G38" s="111">
        <v>26.969146990799999</v>
      </c>
      <c r="H38" s="111">
        <v>6.0930764307700001</v>
      </c>
      <c r="I38" s="187">
        <v>2.68833953079843E-6</v>
      </c>
      <c r="J38" s="187">
        <v>3.7484985712099999E-7</v>
      </c>
      <c r="K38" s="187">
        <v>1.9164976118299999E-7</v>
      </c>
      <c r="L38" s="111">
        <v>1.95591090125</v>
      </c>
    </row>
    <row r="39" spans="2:12">
      <c r="B39" s="2" t="s">
        <v>706</v>
      </c>
      <c r="C39" s="111" t="s">
        <v>701</v>
      </c>
      <c r="D39" s="111">
        <v>1.03938212108E-2</v>
      </c>
      <c r="E39" s="111">
        <v>0.3027844126</v>
      </c>
      <c r="F39" s="111">
        <v>6.67728312085E-2</v>
      </c>
      <c r="G39" s="111">
        <v>29.1311930868</v>
      </c>
      <c r="H39" s="111">
        <v>6.4242812969900003</v>
      </c>
      <c r="I39" s="187">
        <v>3.9125874507509697E-6</v>
      </c>
      <c r="J39" s="187">
        <v>4.3705307692599998E-7</v>
      </c>
      <c r="K39" s="187">
        <v>2.32748246556E-7</v>
      </c>
      <c r="L39" s="111">
        <v>1.8777932095900001</v>
      </c>
    </row>
    <row r="40" spans="2:12">
      <c r="B40" s="2" t="s">
        <v>714</v>
      </c>
      <c r="C40" s="111" t="s">
        <v>710</v>
      </c>
      <c r="D40" s="111">
        <v>2.71649941501E-2</v>
      </c>
      <c r="E40" s="111">
        <v>0.38576701966900001</v>
      </c>
      <c r="F40" s="111">
        <v>9.2113264990200006E-2</v>
      </c>
      <c r="G40" s="111">
        <v>14.200887271999999</v>
      </c>
      <c r="H40" s="111">
        <v>3.3908810906100002</v>
      </c>
      <c r="I40" s="187">
        <v>4.5737348114546196E-6</v>
      </c>
      <c r="J40" s="187">
        <v>2.5801857548299999E-7</v>
      </c>
      <c r="K40" s="187">
        <v>8.23482301693E-8</v>
      </c>
      <c r="L40" s="111">
        <v>3.1332619408100002</v>
      </c>
    </row>
    <row r="41" spans="2:12">
      <c r="B41" s="2" t="s">
        <v>650</v>
      </c>
      <c r="C41" s="111" t="s">
        <v>701</v>
      </c>
      <c r="D41" s="111">
        <v>1.26637575216E-2</v>
      </c>
      <c r="E41" s="111">
        <v>0.29960871809200001</v>
      </c>
      <c r="F41" s="111">
        <v>6.7808318799699993E-2</v>
      </c>
      <c r="G41" s="111">
        <v>23.658753539900001</v>
      </c>
      <c r="H41" s="111">
        <v>5.3545180949700004</v>
      </c>
      <c r="I41" s="187">
        <v>5.2538644438942598E-6</v>
      </c>
      <c r="J41" s="187">
        <v>3.1082472580900002E-7</v>
      </c>
      <c r="K41" s="187">
        <v>1.87224029936E-7</v>
      </c>
      <c r="L41" s="111">
        <v>1.66017538408</v>
      </c>
    </row>
    <row r="42" spans="2:12">
      <c r="B42" s="2" t="s">
        <v>652</v>
      </c>
      <c r="C42" s="111" t="s">
        <v>701</v>
      </c>
      <c r="D42" s="111">
        <v>1.1414474205899999E-2</v>
      </c>
      <c r="E42" s="111">
        <v>0.31851246298300001</v>
      </c>
      <c r="F42" s="111">
        <v>7.1555117368499996E-2</v>
      </c>
      <c r="G42" s="111">
        <v>27.904260611200002</v>
      </c>
      <c r="H42" s="111">
        <v>6.2688053849400003</v>
      </c>
      <c r="I42" s="187">
        <v>8.0578348501703393E-6</v>
      </c>
      <c r="J42" s="187">
        <v>4.5025156090199998E-7</v>
      </c>
      <c r="K42" s="187">
        <v>2.26190193203E-7</v>
      </c>
      <c r="L42" s="111">
        <v>1.9905883386300001</v>
      </c>
    </row>
    <row r="43" spans="2:12">
      <c r="B43" s="2" t="s">
        <v>641</v>
      </c>
      <c r="C43" s="111" t="s">
        <v>629</v>
      </c>
      <c r="D43" s="111">
        <v>2.9935554933899999E-2</v>
      </c>
      <c r="E43" s="111">
        <v>0.31676203406800002</v>
      </c>
      <c r="F43" s="111">
        <v>7.8127219925599997E-2</v>
      </c>
      <c r="G43" s="111">
        <v>10.5814652432</v>
      </c>
      <c r="H43" s="111">
        <v>2.60984705639</v>
      </c>
      <c r="I43" s="187">
        <v>8.6594613085015296E-6</v>
      </c>
      <c r="J43" s="187">
        <v>1.4565471546600001E-7</v>
      </c>
      <c r="K43" s="187">
        <v>6.8094989854199999E-8</v>
      </c>
      <c r="L43" s="111">
        <v>2.1389931297100002</v>
      </c>
    </row>
    <row r="44" spans="2:12">
      <c r="B44" s="2" t="s">
        <v>651</v>
      </c>
      <c r="C44" s="111" t="s">
        <v>701</v>
      </c>
      <c r="D44" s="111">
        <v>1.11340435103E-2</v>
      </c>
      <c r="E44" s="111">
        <v>0.28123203192500001</v>
      </c>
      <c r="F44" s="111">
        <v>6.7152651978799993E-2</v>
      </c>
      <c r="G44" s="111">
        <v>25.2587509349</v>
      </c>
      <c r="H44" s="111">
        <v>6.0312906013700003</v>
      </c>
      <c r="I44" s="187">
        <v>1.26208984702162E-5</v>
      </c>
      <c r="J44" s="187">
        <v>3.4047115013899998E-7</v>
      </c>
      <c r="K44" s="187">
        <v>2.1019023291600001E-7</v>
      </c>
      <c r="L44" s="111">
        <v>1.61982383965</v>
      </c>
    </row>
    <row r="45" spans="2:12">
      <c r="B45" s="2" t="s">
        <v>643</v>
      </c>
      <c r="C45" s="111" t="s">
        <v>701</v>
      </c>
      <c r="D45" s="111">
        <v>1.3064999515700001E-2</v>
      </c>
      <c r="E45" s="111">
        <v>0.31233965808000003</v>
      </c>
      <c r="F45" s="111">
        <v>7.4753297592900003E-2</v>
      </c>
      <c r="G45" s="111">
        <v>23.9065954579</v>
      </c>
      <c r="H45" s="111">
        <v>5.7216456458899998</v>
      </c>
      <c r="I45" s="187">
        <v>1.2867913915583E-5</v>
      </c>
      <c r="J45" s="187">
        <v>3.19624427488E-7</v>
      </c>
      <c r="K45" s="187">
        <v>2.16650632504E-7</v>
      </c>
      <c r="L45" s="111">
        <v>1.47529884309</v>
      </c>
    </row>
    <row r="46" spans="2:12">
      <c r="B46" s="2" t="s">
        <v>683</v>
      </c>
      <c r="C46" s="111" t="s">
        <v>701</v>
      </c>
      <c r="D46" s="111">
        <v>6.1895542771800002E-3</v>
      </c>
      <c r="E46" s="111">
        <v>0.24825032267899999</v>
      </c>
      <c r="F46" s="111">
        <v>6.5366895732600003E-2</v>
      </c>
      <c r="G46" s="111">
        <v>40.107948256299998</v>
      </c>
      <c r="H46" s="111">
        <v>10.560840539599999</v>
      </c>
      <c r="I46" s="187">
        <v>1.76916366068113E-5</v>
      </c>
      <c r="J46" s="187">
        <v>6.7415109917300002E-7</v>
      </c>
      <c r="K46" s="187">
        <v>3.3594056404999999E-7</v>
      </c>
      <c r="L46" s="111">
        <v>2.0067570615600001</v>
      </c>
    </row>
    <row r="47" spans="2:12">
      <c r="B47" s="2" t="s">
        <v>687</v>
      </c>
      <c r="C47" s="111" t="s">
        <v>629</v>
      </c>
      <c r="D47" s="111">
        <v>8.9749633769699994E-3</v>
      </c>
      <c r="E47" s="111">
        <v>0.29601231088800001</v>
      </c>
      <c r="F47" s="111">
        <v>6.9874320313900007E-2</v>
      </c>
      <c r="G47" s="111">
        <v>32.982007664599998</v>
      </c>
      <c r="H47" s="111">
        <v>7.7854713583899997</v>
      </c>
      <c r="I47" s="187">
        <v>1.7878127171964E-5</v>
      </c>
      <c r="J47" s="187">
        <v>6.61206972041E-7</v>
      </c>
      <c r="K47" s="187">
        <v>2.3703452007799999E-7</v>
      </c>
      <c r="L47" s="111">
        <v>2.7894965333399999</v>
      </c>
    </row>
    <row r="48" spans="2:12">
      <c r="B48" s="2" t="s">
        <v>716</v>
      </c>
      <c r="C48" s="111" t="s">
        <v>710</v>
      </c>
      <c r="D48" s="111">
        <v>3.1801887018500001E-2</v>
      </c>
      <c r="E48" s="111">
        <v>0.34914771295800001</v>
      </c>
      <c r="F48" s="111">
        <v>8.5170913116299998E-2</v>
      </c>
      <c r="G48" s="111">
        <v>10.978836342499999</v>
      </c>
      <c r="H48" s="111">
        <v>2.67817167789</v>
      </c>
      <c r="I48" s="187">
        <v>2.2321868207515401E-5</v>
      </c>
      <c r="J48" s="187">
        <v>1.9534943193800001E-7</v>
      </c>
      <c r="K48" s="187">
        <v>6.9766218342800005E-8</v>
      </c>
      <c r="L48" s="111">
        <v>2.8000576292999999</v>
      </c>
    </row>
    <row r="49" spans="2:12">
      <c r="B49" s="2" t="s">
        <v>715</v>
      </c>
      <c r="C49" s="111" t="s">
        <v>710</v>
      </c>
      <c r="D49" s="111">
        <v>2.2667304244399999E-2</v>
      </c>
      <c r="E49" s="111">
        <v>0.29654256478199997</v>
      </c>
      <c r="F49" s="111">
        <v>7.6091459286400001E-2</v>
      </c>
      <c r="G49" s="111">
        <v>13.082392223899999</v>
      </c>
      <c r="H49" s="111">
        <v>3.3568817211800002</v>
      </c>
      <c r="I49" s="187">
        <v>2.38796207533829E-5</v>
      </c>
      <c r="J49" s="187">
        <v>2.4871504921400002E-7</v>
      </c>
      <c r="K49" s="187">
        <v>8.0262006402299995E-8</v>
      </c>
      <c r="L49" s="111">
        <v>3.09878933212</v>
      </c>
    </row>
    <row r="50" spans="2:12">
      <c r="B50" s="2" t="s">
        <v>684</v>
      </c>
      <c r="C50" s="111" t="s">
        <v>701</v>
      </c>
      <c r="D50" s="111">
        <v>3.7425517978399998E-2</v>
      </c>
      <c r="E50" s="111">
        <v>0.32522537893499998</v>
      </c>
      <c r="F50" s="111">
        <v>6.7371340823400003E-2</v>
      </c>
      <c r="G50" s="111">
        <v>8.6899366128200004</v>
      </c>
      <c r="H50" s="111">
        <v>1.80014451269</v>
      </c>
      <c r="I50" s="187">
        <v>2.8043154905481599E-5</v>
      </c>
      <c r="J50" s="187">
        <v>6.7379532785499995E-8</v>
      </c>
      <c r="K50" s="187">
        <v>6.2662013365E-8</v>
      </c>
      <c r="L50" s="111">
        <v>1.07528515551</v>
      </c>
    </row>
    <row r="51" spans="2:12">
      <c r="B51" s="2" t="s">
        <v>678</v>
      </c>
      <c r="C51" s="111" t="s">
        <v>701</v>
      </c>
      <c r="D51" s="111">
        <v>9.2751355836899994E-3</v>
      </c>
      <c r="E51" s="111">
        <v>0.23578894157399999</v>
      </c>
      <c r="F51" s="111">
        <v>6.1328750229499997E-2</v>
      </c>
      <c r="G51" s="111">
        <v>25.421616691899999</v>
      </c>
      <c r="H51" s="111">
        <v>6.6121675177799997</v>
      </c>
      <c r="I51" s="187">
        <v>3.0481750838631499E-5</v>
      </c>
      <c r="J51" s="187">
        <v>2.20617141879E-7</v>
      </c>
      <c r="K51" s="187">
        <v>2.2927562846699999E-7</v>
      </c>
      <c r="L51" s="111">
        <v>0.96223546895900003</v>
      </c>
    </row>
    <row r="52" spans="2:12">
      <c r="B52" s="2" t="s">
        <v>719</v>
      </c>
      <c r="C52" s="111" t="s">
        <v>710</v>
      </c>
      <c r="D52" s="111">
        <v>3.65779828495E-2</v>
      </c>
      <c r="E52" s="111">
        <v>0.41556045017499998</v>
      </c>
      <c r="F52" s="111">
        <v>9.4908179094699993E-2</v>
      </c>
      <c r="G52" s="111">
        <v>11.3609449675</v>
      </c>
      <c r="H52" s="111">
        <v>2.5946805072600001</v>
      </c>
      <c r="I52" s="187">
        <v>5.4961544252285801E-5</v>
      </c>
      <c r="J52" s="187">
        <v>1.9639986640399999E-7</v>
      </c>
      <c r="K52" s="187">
        <v>7.8361695918900003E-8</v>
      </c>
      <c r="L52" s="111">
        <v>2.5063248581000002</v>
      </c>
    </row>
    <row r="53" spans="2:12">
      <c r="B53" s="2" t="s">
        <v>630</v>
      </c>
      <c r="C53" s="111" t="s">
        <v>629</v>
      </c>
      <c r="D53" s="111">
        <v>5.4973359083899997E-2</v>
      </c>
      <c r="E53" s="111">
        <v>0.35969186494900002</v>
      </c>
      <c r="F53" s="111">
        <v>7.7786389708599996E-2</v>
      </c>
      <c r="G53" s="111">
        <v>6.5430214005999998</v>
      </c>
      <c r="H53" s="111">
        <v>1.41498338477</v>
      </c>
      <c r="I53" s="187">
        <v>5.77788764346227E-5</v>
      </c>
      <c r="J53" s="187">
        <v>9.1362911322799998E-8</v>
      </c>
      <c r="K53" s="187">
        <v>4.2594531441199998E-8</v>
      </c>
      <c r="L53" s="111">
        <v>2.14494462626</v>
      </c>
    </row>
    <row r="54" spans="2:12">
      <c r="B54" s="2" t="s">
        <v>660</v>
      </c>
      <c r="C54" s="111" t="s">
        <v>629</v>
      </c>
      <c r="D54" s="111">
        <v>6.9198720750100001E-2</v>
      </c>
      <c r="E54" s="111">
        <v>0.47913880906799999</v>
      </c>
      <c r="F54" s="111">
        <v>9.8562133367700006E-2</v>
      </c>
      <c r="G54" s="111">
        <v>6.9240992300800004</v>
      </c>
      <c r="H54" s="111">
        <v>1.4243346162999999</v>
      </c>
      <c r="I54" s="187">
        <v>6.1869188256990604E-5</v>
      </c>
      <c r="J54" s="187">
        <v>5.9341704787400003E-8</v>
      </c>
      <c r="K54" s="187">
        <v>4.8612288456300002E-8</v>
      </c>
      <c r="L54" s="111">
        <v>1.2207140760499999</v>
      </c>
    </row>
    <row r="55" spans="2:12">
      <c r="B55" s="2" t="s">
        <v>641</v>
      </c>
      <c r="C55" s="111" t="s">
        <v>701</v>
      </c>
      <c r="D55" s="111">
        <v>1.4184866258899999E-2</v>
      </c>
      <c r="E55" s="111">
        <v>0.25690630973599998</v>
      </c>
      <c r="F55" s="111">
        <v>6.4522812387600006E-2</v>
      </c>
      <c r="G55" s="111">
        <v>18.1112958732</v>
      </c>
      <c r="H55" s="111">
        <v>4.5487078418699998</v>
      </c>
      <c r="I55" s="111">
        <v>1.27158328962893E-4</v>
      </c>
      <c r="J55" s="187">
        <v>1.12037800585E-7</v>
      </c>
      <c r="K55" s="187">
        <v>1.6984142246600001E-7</v>
      </c>
      <c r="L55" s="111">
        <v>0.65966122373900005</v>
      </c>
    </row>
    <row r="56" spans="2:12">
      <c r="B56" s="2" t="s">
        <v>690</v>
      </c>
      <c r="C56" s="111" t="s">
        <v>629</v>
      </c>
      <c r="D56" s="111">
        <v>4.0091634357500003E-2</v>
      </c>
      <c r="E56" s="111">
        <v>0.37088633111500002</v>
      </c>
      <c r="F56" s="111">
        <v>8.5209857003299999E-2</v>
      </c>
      <c r="G56" s="111">
        <v>9.2509656206000006</v>
      </c>
      <c r="H56" s="111">
        <v>2.12537748507</v>
      </c>
      <c r="I56" s="111">
        <v>1.3229182660055801E-4</v>
      </c>
      <c r="J56" s="187">
        <v>9.6924259206199995E-8</v>
      </c>
      <c r="K56" s="187">
        <v>6.8170547689400003E-8</v>
      </c>
      <c r="L56" s="111">
        <v>1.4217908244999999</v>
      </c>
    </row>
    <row r="57" spans="2:12">
      <c r="B57" s="188" t="s">
        <v>678</v>
      </c>
      <c r="C57" s="189" t="s">
        <v>629</v>
      </c>
      <c r="D57" s="189">
        <v>3.6172185122099999E-2</v>
      </c>
      <c r="E57" s="189">
        <v>0.26957125491700001</v>
      </c>
      <c r="F57" s="189">
        <v>6.1459121782100001E-2</v>
      </c>
      <c r="G57" s="189">
        <v>7.4524459610999996</v>
      </c>
      <c r="H57" s="189">
        <v>1.6990713050599999</v>
      </c>
      <c r="I57" s="189">
        <v>1.62973975631661E-4</v>
      </c>
      <c r="J57" s="190">
        <v>4.85912469397E-8</v>
      </c>
      <c r="K57" s="190">
        <v>5.05663046052E-8</v>
      </c>
      <c r="L57" s="189">
        <v>0.96094122991800002</v>
      </c>
    </row>
    <row r="58" spans="2:12">
      <c r="B58" s="2" t="s">
        <v>658</v>
      </c>
      <c r="C58" s="111" t="s">
        <v>707</v>
      </c>
      <c r="D58" s="111">
        <v>2.0524422274E-2</v>
      </c>
      <c r="E58" s="111">
        <v>0.26111773813</v>
      </c>
      <c r="F58" s="111">
        <v>6.8591028003299997E-2</v>
      </c>
      <c r="G58" s="111">
        <v>12.722294184200001</v>
      </c>
      <c r="H58" s="111">
        <v>3.3419224710800002</v>
      </c>
      <c r="I58" s="111">
        <v>2.5386968042518402E-4</v>
      </c>
      <c r="J58" s="187">
        <v>1.4816823392600001E-7</v>
      </c>
      <c r="K58" s="187">
        <v>1.04143401538E-7</v>
      </c>
      <c r="L58" s="111">
        <v>1.42273280628</v>
      </c>
    </row>
    <row r="59" spans="2:12">
      <c r="B59" s="2" t="s">
        <v>628</v>
      </c>
      <c r="C59" s="111" t="s">
        <v>707</v>
      </c>
      <c r="D59" s="111">
        <v>2.8605280803599999E-2</v>
      </c>
      <c r="E59" s="111">
        <v>0.36621704226500001</v>
      </c>
      <c r="F59" s="111">
        <v>8.8498166218600002E-2</v>
      </c>
      <c r="G59" s="111">
        <v>12.8024278027</v>
      </c>
      <c r="H59" s="111">
        <v>3.0937702316700002</v>
      </c>
      <c r="I59" s="111">
        <v>2.6017949605640199E-4</v>
      </c>
      <c r="J59" s="187">
        <v>2.7323839252000001E-7</v>
      </c>
      <c r="K59" s="187">
        <v>1.0424577292E-7</v>
      </c>
      <c r="L59" s="111">
        <v>2.6210980538199999</v>
      </c>
    </row>
    <row r="60" spans="2:12">
      <c r="B60" s="2" t="s">
        <v>90</v>
      </c>
      <c r="C60" s="111" t="s">
        <v>629</v>
      </c>
      <c r="D60" s="111">
        <v>4.59403522898E-2</v>
      </c>
      <c r="E60" s="111">
        <v>0.43039216423400001</v>
      </c>
      <c r="F60" s="111">
        <v>0.103836717035</v>
      </c>
      <c r="G60" s="111">
        <v>9.3684994298500008</v>
      </c>
      <c r="H60" s="111">
        <v>2.2602507786500001</v>
      </c>
      <c r="I60" s="111">
        <v>2.7358409379436101E-4</v>
      </c>
      <c r="J60" s="187">
        <v>2.01489172116E-7</v>
      </c>
      <c r="K60" s="187">
        <v>8.1053806451800006E-8</v>
      </c>
      <c r="L60" s="111">
        <v>2.48586933713</v>
      </c>
    </row>
    <row r="61" spans="2:12">
      <c r="B61" s="2" t="s">
        <v>709</v>
      </c>
      <c r="C61" s="111" t="s">
        <v>710</v>
      </c>
      <c r="D61" s="111">
        <v>3.1933834554E-2</v>
      </c>
      <c r="E61" s="111">
        <v>0.30145667901000001</v>
      </c>
      <c r="F61" s="111">
        <v>8.6180566921399998E-2</v>
      </c>
      <c r="G61" s="111">
        <v>9.4400401085599999</v>
      </c>
      <c r="H61" s="111">
        <v>2.6987227849400002</v>
      </c>
      <c r="I61" s="111">
        <v>3.4306812287533098E-4</v>
      </c>
      <c r="J61" s="187">
        <v>1.48285112081E-7</v>
      </c>
      <c r="K61" s="187">
        <v>6.80136593334E-8</v>
      </c>
      <c r="L61" s="111">
        <v>2.1802254655</v>
      </c>
    </row>
    <row r="62" spans="2:12">
      <c r="B62" s="2" t="s">
        <v>660</v>
      </c>
      <c r="C62" s="111" t="s">
        <v>701</v>
      </c>
      <c r="D62" s="111">
        <v>2.2559485222399998E-2</v>
      </c>
      <c r="E62" s="111">
        <v>0.33148689319000002</v>
      </c>
      <c r="F62" s="111">
        <v>8.7641221701699995E-2</v>
      </c>
      <c r="G62" s="111">
        <v>14.6939032483</v>
      </c>
      <c r="H62" s="111">
        <v>3.8848945726299999</v>
      </c>
      <c r="I62" s="111">
        <v>5.1795288555472603E-4</v>
      </c>
      <c r="J62" s="187">
        <v>8.88618405521E-8</v>
      </c>
      <c r="K62" s="187">
        <v>1.4360667692799999E-7</v>
      </c>
      <c r="L62" s="111">
        <v>0.61878627409999998</v>
      </c>
    </row>
    <row r="63" spans="2:12">
      <c r="B63" s="2" t="s">
        <v>628</v>
      </c>
      <c r="C63" s="111" t="s">
        <v>629</v>
      </c>
      <c r="D63" s="111">
        <v>8.7870309408500005E-2</v>
      </c>
      <c r="E63" s="111">
        <v>0.45010039481500003</v>
      </c>
      <c r="F63" s="111">
        <v>0.10623779992600001</v>
      </c>
      <c r="G63" s="111">
        <v>5.1223262765899999</v>
      </c>
      <c r="H63" s="111">
        <v>1.2090295418400001</v>
      </c>
      <c r="I63" s="111">
        <v>6.6637445245675702E-4</v>
      </c>
      <c r="J63" s="187">
        <v>8.5118333888700005E-8</v>
      </c>
      <c r="K63" s="187">
        <v>4.60719910249E-8</v>
      </c>
      <c r="L63" s="111">
        <v>1.8475071729100001</v>
      </c>
    </row>
    <row r="64" spans="2:12">
      <c r="B64" s="2" t="s">
        <v>721</v>
      </c>
      <c r="C64" s="111" t="s">
        <v>710</v>
      </c>
      <c r="D64" s="111">
        <v>2.8441105673100001E-2</v>
      </c>
      <c r="E64" s="111">
        <v>0.20164463795400001</v>
      </c>
      <c r="F64" s="111">
        <v>5.5614266669800003E-2</v>
      </c>
      <c r="G64" s="111">
        <v>7.0899015063600004</v>
      </c>
      <c r="H64" s="111">
        <v>1.95541858706</v>
      </c>
      <c r="I64" s="111">
        <v>9.9450925261960403E-4</v>
      </c>
      <c r="J64" s="187">
        <v>5.73285131553E-8</v>
      </c>
      <c r="K64" s="187">
        <v>5.7324163610099998E-8</v>
      </c>
      <c r="L64" s="111">
        <v>1.0000758762999999</v>
      </c>
    </row>
    <row r="65" spans="2:12">
      <c r="B65" s="2" t="s">
        <v>711</v>
      </c>
      <c r="C65" s="111" t="s">
        <v>710</v>
      </c>
      <c r="D65" s="111">
        <v>2.7173430693299999E-2</v>
      </c>
      <c r="E65" s="111">
        <v>0.28646900847399998</v>
      </c>
      <c r="F65" s="111">
        <v>8.6666918267299997E-2</v>
      </c>
      <c r="G65" s="111">
        <v>10.5422466419</v>
      </c>
      <c r="H65" s="111">
        <v>3.18939920563</v>
      </c>
      <c r="I65" s="111">
        <v>1.1141706724304801E-3</v>
      </c>
      <c r="J65" s="187">
        <v>1.5670381434900001E-7</v>
      </c>
      <c r="K65" s="187">
        <v>8.3896720254100001E-8</v>
      </c>
      <c r="L65" s="111">
        <v>1.86781812059</v>
      </c>
    </row>
    <row r="66" spans="2:12">
      <c r="B66" s="2" t="s">
        <v>638</v>
      </c>
      <c r="C66" s="111" t="s">
        <v>629</v>
      </c>
      <c r="D66" s="111">
        <v>3.6428318573299999E-2</v>
      </c>
      <c r="E66" s="111">
        <v>0.24940235877399999</v>
      </c>
      <c r="F66" s="111">
        <v>7.0247669832200002E-2</v>
      </c>
      <c r="G66" s="111">
        <v>6.8463867820999997</v>
      </c>
      <c r="H66" s="111">
        <v>1.92838079229</v>
      </c>
      <c r="I66" s="111">
        <v>1.25287516551978E-3</v>
      </c>
      <c r="J66" s="187">
        <v>-2.81294896495E-9</v>
      </c>
      <c r="K66" s="187">
        <v>5.3588717631799999E-8</v>
      </c>
      <c r="L66" s="111">
        <v>-5.24914401623E-2</v>
      </c>
    </row>
    <row r="67" spans="2:12">
      <c r="B67" s="2" t="s">
        <v>686</v>
      </c>
      <c r="C67" s="111" t="s">
        <v>701</v>
      </c>
      <c r="D67" s="111">
        <v>1.7896945262700002E-2</v>
      </c>
      <c r="E67" s="111">
        <v>0.217994578908</v>
      </c>
      <c r="F67" s="111">
        <v>6.5002675036199997E-2</v>
      </c>
      <c r="G67" s="111">
        <v>12.1805467753</v>
      </c>
      <c r="H67" s="111">
        <v>3.6320541903699999</v>
      </c>
      <c r="I67" s="111">
        <v>1.5602653356557E-3</v>
      </c>
      <c r="J67" s="187">
        <v>-6.9103937908799997E-8</v>
      </c>
      <c r="K67" s="187">
        <v>1.3974551707400001E-7</v>
      </c>
      <c r="L67" s="111">
        <v>-0.49449842367500002</v>
      </c>
    </row>
    <row r="68" spans="2:12">
      <c r="B68" s="2" t="s">
        <v>690</v>
      </c>
      <c r="C68" s="111" t="s">
        <v>701</v>
      </c>
      <c r="D68" s="111">
        <v>8.3709068845199998E-3</v>
      </c>
      <c r="E68" s="111">
        <v>0.20117345982000001</v>
      </c>
      <c r="F68" s="111">
        <v>6.7478664665400007E-2</v>
      </c>
      <c r="G68" s="111">
        <v>24.032457008000002</v>
      </c>
      <c r="H68" s="111">
        <v>8.0610936898799999</v>
      </c>
      <c r="I68" s="111">
        <v>1.6008718324469001E-3</v>
      </c>
      <c r="J68" s="187">
        <v>1.3514134846599999E-7</v>
      </c>
      <c r="K68" s="187">
        <v>2.58572444854E-7</v>
      </c>
      <c r="L68" s="111">
        <v>0.52264404485299998</v>
      </c>
    </row>
    <row r="69" spans="2:12">
      <c r="B69" s="2" t="s">
        <v>638</v>
      </c>
      <c r="C69" s="111" t="s">
        <v>701</v>
      </c>
      <c r="D69" s="111">
        <v>1.4032164827099999E-2</v>
      </c>
      <c r="E69" s="111">
        <v>0.21387669332299999</v>
      </c>
      <c r="F69" s="111">
        <v>6.6971366660999995E-2</v>
      </c>
      <c r="G69" s="111">
        <v>15.241888615100001</v>
      </c>
      <c r="H69" s="111">
        <v>4.7727038191300002</v>
      </c>
      <c r="I69" s="111">
        <v>1.80979227713371E-3</v>
      </c>
      <c r="J69" s="187">
        <v>-3.35925669071E-8</v>
      </c>
      <c r="K69" s="187">
        <v>1.3465856704700001E-7</v>
      </c>
      <c r="L69" s="111">
        <v>-0.249464758491</v>
      </c>
    </row>
    <row r="70" spans="2:12">
      <c r="B70" s="2" t="s">
        <v>655</v>
      </c>
      <c r="C70" s="111" t="s">
        <v>707</v>
      </c>
      <c r="D70" s="111">
        <v>1.51110299703E-2</v>
      </c>
      <c r="E70" s="111">
        <v>0.240612392678</v>
      </c>
      <c r="F70" s="111">
        <v>6.8757051264999994E-2</v>
      </c>
      <c r="G70" s="111">
        <v>15.9229644274</v>
      </c>
      <c r="H70" s="111">
        <v>4.5501234131699997</v>
      </c>
      <c r="I70" s="111">
        <v>1.81433261596294E-3</v>
      </c>
      <c r="J70" s="187">
        <v>7.0213980861900006E-8</v>
      </c>
      <c r="K70" s="187">
        <v>1.71541415242E-7</v>
      </c>
      <c r="L70" s="111">
        <v>0.409312123039</v>
      </c>
    </row>
    <row r="71" spans="2:12">
      <c r="B71" s="2" t="s">
        <v>713</v>
      </c>
      <c r="C71" s="111" t="s">
        <v>710</v>
      </c>
      <c r="D71" s="111">
        <v>3.2136817783200003E-2</v>
      </c>
      <c r="E71" s="111">
        <v>0.27551042365099998</v>
      </c>
      <c r="F71" s="111">
        <v>9.0157898799999997E-2</v>
      </c>
      <c r="G71" s="111">
        <v>8.5730462023200005</v>
      </c>
      <c r="H71" s="111">
        <v>2.8054395244800001</v>
      </c>
      <c r="I71" s="111">
        <v>3.0106284992693598E-3</v>
      </c>
      <c r="J71" s="187">
        <v>1.2135655915399999E-7</v>
      </c>
      <c r="K71" s="187">
        <v>7.5515895304899994E-8</v>
      </c>
      <c r="L71" s="111">
        <v>1.60703330952</v>
      </c>
    </row>
    <row r="72" spans="2:12">
      <c r="B72" s="2" t="s">
        <v>674</v>
      </c>
      <c r="C72" s="111" t="s">
        <v>701</v>
      </c>
      <c r="D72" s="111">
        <v>1.08438264245E-2</v>
      </c>
      <c r="E72" s="111">
        <v>0.199473224374</v>
      </c>
      <c r="F72" s="111">
        <v>7.1695114393500001E-2</v>
      </c>
      <c r="G72" s="111">
        <v>18.395095657700001</v>
      </c>
      <c r="H72" s="111">
        <v>6.6116066033000003</v>
      </c>
      <c r="I72" s="111">
        <v>3.2152790532879801E-3</v>
      </c>
      <c r="J72" s="187">
        <v>-2.4861390060700002E-9</v>
      </c>
      <c r="K72" s="187">
        <v>2.7063139521000002E-7</v>
      </c>
      <c r="L72" s="111">
        <v>-9.1864397482100003E-3</v>
      </c>
    </row>
    <row r="73" spans="2:12">
      <c r="B73" s="2" t="s">
        <v>640</v>
      </c>
      <c r="C73" s="111" t="s">
        <v>629</v>
      </c>
      <c r="D73" s="111">
        <v>3.2385020883799999E-2</v>
      </c>
      <c r="E73" s="111">
        <v>0.28371275569799997</v>
      </c>
      <c r="F73" s="111">
        <v>8.56951566847E-2</v>
      </c>
      <c r="G73" s="111">
        <v>8.7606167282000005</v>
      </c>
      <c r="H73" s="111">
        <v>2.6461356005300001</v>
      </c>
      <c r="I73" s="111">
        <v>4.1894554909214501E-3</v>
      </c>
      <c r="J73" s="187">
        <v>2.8189672715999999E-8</v>
      </c>
      <c r="K73" s="187">
        <v>8.5812231828699996E-8</v>
      </c>
      <c r="L73" s="111">
        <v>0.32850413181600002</v>
      </c>
    </row>
    <row r="74" spans="2:12">
      <c r="B74" s="2" t="s">
        <v>658</v>
      </c>
      <c r="C74" s="111" t="s">
        <v>629</v>
      </c>
      <c r="D74" s="111">
        <v>4.14672970902E-2</v>
      </c>
      <c r="E74" s="111">
        <v>0.227306946269</v>
      </c>
      <c r="F74" s="111">
        <v>6.8185758310600003E-2</v>
      </c>
      <c r="G74" s="111">
        <v>5.4815954310799997</v>
      </c>
      <c r="H74" s="111">
        <v>1.6443260857399999</v>
      </c>
      <c r="I74" s="111">
        <v>4.4631099228434404E-3</v>
      </c>
      <c r="J74" s="187">
        <v>1.1220045947500001E-7</v>
      </c>
      <c r="K74" s="187">
        <v>4.8248915105499999E-8</v>
      </c>
      <c r="L74" s="111">
        <v>2.3254504112699999</v>
      </c>
    </row>
    <row r="75" spans="2:12">
      <c r="B75" s="2" t="s">
        <v>664</v>
      </c>
      <c r="C75" s="111" t="s">
        <v>707</v>
      </c>
      <c r="D75" s="111">
        <v>2.7640477724299999E-2</v>
      </c>
      <c r="E75" s="111">
        <v>0.23762083770600001</v>
      </c>
      <c r="F75" s="111">
        <v>7.6182481638799995E-2</v>
      </c>
      <c r="G75" s="111">
        <v>8.59684264779</v>
      </c>
      <c r="H75" s="111">
        <v>2.7561926533499999</v>
      </c>
      <c r="I75" s="111">
        <v>4.5877161984368697E-3</v>
      </c>
      <c r="J75" s="187">
        <v>6.3298996541799994E-8</v>
      </c>
      <c r="K75" s="187">
        <v>9.9542067617799994E-8</v>
      </c>
      <c r="L75" s="111">
        <v>0.63590196644100005</v>
      </c>
    </row>
    <row r="76" spans="2:12">
      <c r="B76" s="2" t="s">
        <v>653</v>
      </c>
      <c r="C76" s="111" t="s">
        <v>707</v>
      </c>
      <c r="D76" s="111">
        <v>1.8148691711499999E-2</v>
      </c>
      <c r="E76" s="111">
        <v>0.245633698283</v>
      </c>
      <c r="F76" s="111">
        <v>7.4340768526099998E-2</v>
      </c>
      <c r="G76" s="111">
        <v>13.5345126904</v>
      </c>
      <c r="H76" s="111">
        <v>4.0962053743500002</v>
      </c>
      <c r="I76" s="111">
        <v>4.6262731671041901E-3</v>
      </c>
      <c r="J76" s="187">
        <v>5.8753487414700002E-8</v>
      </c>
      <c r="K76" s="187">
        <v>1.4891319734200001E-7</v>
      </c>
      <c r="L76" s="111">
        <v>0.39454855891399998</v>
      </c>
    </row>
    <row r="77" spans="2:12">
      <c r="B77" s="2" t="s">
        <v>662</v>
      </c>
      <c r="C77" s="111" t="s">
        <v>707</v>
      </c>
      <c r="D77" s="111">
        <v>1.6146531281499999E-2</v>
      </c>
      <c r="E77" s="111">
        <v>0.21086834973400001</v>
      </c>
      <c r="F77" s="111">
        <v>6.4225416562099999E-2</v>
      </c>
      <c r="G77" s="111">
        <v>13.059668733700001</v>
      </c>
      <c r="H77" s="111">
        <v>3.9776603062500002</v>
      </c>
      <c r="I77" s="111">
        <v>4.6731983204127596E-3</v>
      </c>
      <c r="J77" s="187">
        <v>-3.27914292261E-8</v>
      </c>
      <c r="K77" s="187">
        <v>1.3663890840999999E-7</v>
      </c>
      <c r="L77" s="111">
        <v>-0.23998603038899999</v>
      </c>
    </row>
    <row r="78" spans="2:12">
      <c r="B78" s="2" t="s">
        <v>675</v>
      </c>
      <c r="C78" s="111" t="s">
        <v>701</v>
      </c>
      <c r="D78" s="111">
        <v>5.5725055082200001E-3</v>
      </c>
      <c r="E78" s="111">
        <v>0.17797485256199999</v>
      </c>
      <c r="F78" s="111">
        <v>6.8577803723100003E-2</v>
      </c>
      <c r="G78" s="111">
        <v>31.938030801299998</v>
      </c>
      <c r="H78" s="111">
        <v>12.3064577724</v>
      </c>
      <c r="I78" s="111">
        <v>4.7134323413147699E-3</v>
      </c>
      <c r="J78" s="187">
        <v>3.3204565109799998E-7</v>
      </c>
      <c r="K78" s="187">
        <v>4.1203359991800001E-7</v>
      </c>
      <c r="L78" s="111">
        <v>0.80587032505099998</v>
      </c>
    </row>
    <row r="79" spans="2:12">
      <c r="B79" s="2" t="s">
        <v>673</v>
      </c>
      <c r="C79" s="111" t="s">
        <v>701</v>
      </c>
      <c r="D79" s="111">
        <v>1.11245945819E-2</v>
      </c>
      <c r="E79" s="111">
        <v>0.181417403945</v>
      </c>
      <c r="F79" s="111">
        <v>6.9403555150900006E-2</v>
      </c>
      <c r="G79" s="111">
        <v>16.307776666300001</v>
      </c>
      <c r="H79" s="111">
        <v>6.2387491642799997</v>
      </c>
      <c r="I79" s="111">
        <v>5.8640540075536596E-3</v>
      </c>
      <c r="J79" s="187">
        <v>-5.9835776950700001E-8</v>
      </c>
      <c r="K79" s="187">
        <v>2.6371305153599999E-7</v>
      </c>
      <c r="L79" s="111">
        <v>-0.226897290832</v>
      </c>
    </row>
    <row r="80" spans="2:12">
      <c r="B80" s="2" t="s">
        <v>662</v>
      </c>
      <c r="C80" s="111" t="s">
        <v>701</v>
      </c>
      <c r="D80" s="111">
        <v>1.83590990987E-2</v>
      </c>
      <c r="E80" s="111">
        <v>0.22568151617400001</v>
      </c>
      <c r="F80" s="111">
        <v>7.1188770872600005E-2</v>
      </c>
      <c r="G80" s="111">
        <v>12.292624761200001</v>
      </c>
      <c r="H80" s="111">
        <v>3.8775743019800002</v>
      </c>
      <c r="I80" s="111">
        <v>6.3945436524518798E-3</v>
      </c>
      <c r="J80" s="187">
        <v>-8.7129361065999998E-8</v>
      </c>
      <c r="K80" s="187">
        <v>1.4441912260599999E-7</v>
      </c>
      <c r="L80" s="111">
        <v>-0.60330903202899999</v>
      </c>
    </row>
    <row r="81" spans="2:12">
      <c r="B81" s="2" t="s">
        <v>670</v>
      </c>
      <c r="C81" s="111" t="s">
        <v>701</v>
      </c>
      <c r="D81" s="111">
        <v>8.8313734118599992E-3</v>
      </c>
      <c r="E81" s="111">
        <v>0.16935370756599999</v>
      </c>
      <c r="F81" s="111">
        <v>6.4231741382899998E-2</v>
      </c>
      <c r="G81" s="111">
        <v>19.176372650899999</v>
      </c>
      <c r="H81" s="111">
        <v>7.2731316395999999</v>
      </c>
      <c r="I81" s="111">
        <v>7.0586984721490598E-3</v>
      </c>
      <c r="J81" s="187">
        <v>-3.6038867886100003E-8</v>
      </c>
      <c r="K81" s="187">
        <v>2.9442860111200002E-7</v>
      </c>
      <c r="L81" s="111">
        <v>-0.122402741276</v>
      </c>
    </row>
    <row r="82" spans="2:12">
      <c r="B82" s="2" t="s">
        <v>640</v>
      </c>
      <c r="C82" s="111" t="s">
        <v>701</v>
      </c>
      <c r="D82" s="111">
        <v>1.0652316894100001E-2</v>
      </c>
      <c r="E82" s="111">
        <v>0.17593893149600001</v>
      </c>
      <c r="F82" s="111">
        <v>6.7870696802199995E-2</v>
      </c>
      <c r="G82" s="111">
        <v>16.516494321900002</v>
      </c>
      <c r="H82" s="111">
        <v>6.3714492797100002</v>
      </c>
      <c r="I82" s="111">
        <v>7.2763439727968103E-3</v>
      </c>
      <c r="J82" s="187">
        <v>-1.05392893653E-7</v>
      </c>
      <c r="K82" s="187">
        <v>2.3089123896799999E-7</v>
      </c>
      <c r="L82" s="111">
        <v>-0.456461207122</v>
      </c>
    </row>
    <row r="83" spans="2:12">
      <c r="B83" s="2" t="s">
        <v>331</v>
      </c>
      <c r="C83" s="111" t="s">
        <v>707</v>
      </c>
      <c r="D83" s="111">
        <v>1.07555801828E-2</v>
      </c>
      <c r="E83" s="111">
        <v>0.16172185168700001</v>
      </c>
      <c r="F83" s="111">
        <v>6.0532691077400003E-2</v>
      </c>
      <c r="G83" s="111">
        <v>15.036088145800001</v>
      </c>
      <c r="H83" s="111">
        <v>5.6280265730699996</v>
      </c>
      <c r="I83" s="111">
        <v>7.5134736740644298E-3</v>
      </c>
      <c r="J83" s="187">
        <v>-3.74109543416E-9</v>
      </c>
      <c r="K83" s="187">
        <v>1.81943674714E-7</v>
      </c>
      <c r="L83" s="111">
        <v>-2.0561832886200001E-2</v>
      </c>
    </row>
    <row r="84" spans="2:12">
      <c r="B84" s="2" t="s">
        <v>683</v>
      </c>
      <c r="C84" s="111" t="s">
        <v>707</v>
      </c>
      <c r="D84" s="111">
        <v>2.1847272246200001E-3</v>
      </c>
      <c r="E84" s="111">
        <v>0.107392671415</v>
      </c>
      <c r="F84" s="111">
        <v>4.5657728539900001E-2</v>
      </c>
      <c r="G84" s="111">
        <v>49.156100681200002</v>
      </c>
      <c r="H84" s="111">
        <v>20.898594582099999</v>
      </c>
      <c r="I84" s="111">
        <v>9.0922178879376606E-3</v>
      </c>
      <c r="J84" s="187">
        <v>8.1394093517700003E-7</v>
      </c>
      <c r="K84" s="187">
        <v>5.6952997102999999E-7</v>
      </c>
      <c r="L84" s="111">
        <v>1.4291450434199999</v>
      </c>
    </row>
    <row r="85" spans="2:12">
      <c r="B85" s="2" t="s">
        <v>653</v>
      </c>
      <c r="C85" s="111" t="s">
        <v>701</v>
      </c>
      <c r="D85" s="111">
        <v>1.20045260367E-2</v>
      </c>
      <c r="E85" s="111">
        <v>0.19055310934799999</v>
      </c>
      <c r="F85" s="111">
        <v>6.88949068394E-2</v>
      </c>
      <c r="G85" s="111">
        <v>15.873438798500001</v>
      </c>
      <c r="H85" s="111">
        <v>5.7390776302899997</v>
      </c>
      <c r="I85" s="111">
        <v>1.15451927696806E-2</v>
      </c>
      <c r="J85" s="187">
        <v>-1.10329626812E-7</v>
      </c>
      <c r="K85" s="187">
        <v>2.2369542364599999E-7</v>
      </c>
      <c r="L85" s="111">
        <v>-0.49321360720599999</v>
      </c>
    </row>
    <row r="86" spans="2:12">
      <c r="B86" s="2" t="s">
        <v>677</v>
      </c>
      <c r="C86" s="111" t="s">
        <v>629</v>
      </c>
      <c r="D86" s="111">
        <v>8.7954337378699995E-3</v>
      </c>
      <c r="E86" s="111">
        <v>0.102970184661</v>
      </c>
      <c r="F86" s="111">
        <v>3.9098341484299998E-2</v>
      </c>
      <c r="G86" s="111">
        <v>11.7072321537</v>
      </c>
      <c r="H86" s="111">
        <v>4.4452999874200003</v>
      </c>
      <c r="I86" s="111">
        <v>1.19350603602813E-2</v>
      </c>
      <c r="J86" s="187">
        <v>1.24111717221E-7</v>
      </c>
      <c r="K86" s="187">
        <v>1.18336781959E-7</v>
      </c>
      <c r="L86" s="111">
        <v>1.0488008475999999</v>
      </c>
    </row>
    <row r="87" spans="2:12">
      <c r="B87" s="2" t="s">
        <v>630</v>
      </c>
      <c r="C87" s="111" t="s">
        <v>707</v>
      </c>
      <c r="D87" s="111">
        <v>1.40969574788E-2</v>
      </c>
      <c r="E87" s="111">
        <v>0.1417874022</v>
      </c>
      <c r="F87" s="111">
        <v>5.5069823333599999E-2</v>
      </c>
      <c r="G87" s="111">
        <v>10.058014462599999</v>
      </c>
      <c r="H87" s="111">
        <v>3.9065041812299999</v>
      </c>
      <c r="I87" s="111">
        <v>1.2518480649563001E-2</v>
      </c>
      <c r="J87" s="187">
        <v>-4.1853542287800003E-8</v>
      </c>
      <c r="K87" s="187">
        <v>1.2288711998399999E-7</v>
      </c>
      <c r="L87" s="111">
        <v>-0.34058526469900002</v>
      </c>
    </row>
    <row r="88" spans="2:12">
      <c r="B88" s="2" t="s">
        <v>676</v>
      </c>
      <c r="C88" s="111" t="s">
        <v>701</v>
      </c>
      <c r="D88" s="111">
        <v>4.9471889269400004E-3</v>
      </c>
      <c r="E88" s="111">
        <v>0.14905758873300001</v>
      </c>
      <c r="F88" s="111">
        <v>6.8509553473599993E-2</v>
      </c>
      <c r="G88" s="111">
        <v>30.129754681800001</v>
      </c>
      <c r="H88" s="111">
        <v>13.8481781241</v>
      </c>
      <c r="I88" s="111">
        <v>1.57616494090747E-2</v>
      </c>
      <c r="J88" s="187">
        <v>2.40190081934E-7</v>
      </c>
      <c r="K88" s="187">
        <v>4.5262340650400002E-7</v>
      </c>
      <c r="L88" s="111">
        <v>0.53066208791500002</v>
      </c>
    </row>
    <row r="89" spans="2:12">
      <c r="B89" s="2" t="s">
        <v>699</v>
      </c>
      <c r="C89" s="111" t="s">
        <v>701</v>
      </c>
      <c r="D89" s="111">
        <v>8.25279527986E-3</v>
      </c>
      <c r="E89" s="111">
        <v>0.17638731919200001</v>
      </c>
      <c r="F89" s="111">
        <v>7.8006795905399995E-2</v>
      </c>
      <c r="G89" s="111">
        <v>21.3730394625</v>
      </c>
      <c r="H89" s="111">
        <v>9.4521666005499991</v>
      </c>
      <c r="I89" s="111">
        <v>1.6036054628473798E-2</v>
      </c>
      <c r="J89" s="187">
        <v>4.6209483851499999E-8</v>
      </c>
      <c r="K89" s="187">
        <v>3.4981311043599998E-7</v>
      </c>
      <c r="L89" s="111">
        <v>0.13209763291599999</v>
      </c>
    </row>
    <row r="90" spans="2:12">
      <c r="B90" s="2" t="s">
        <v>672</v>
      </c>
      <c r="C90" s="111" t="s">
        <v>701</v>
      </c>
      <c r="D90" s="111">
        <v>9.9131069797499995E-3</v>
      </c>
      <c r="E90" s="111">
        <v>0.16677870061200001</v>
      </c>
      <c r="F90" s="111">
        <v>7.2480408683399999E-2</v>
      </c>
      <c r="G90" s="111">
        <v>16.824059394599999</v>
      </c>
      <c r="H90" s="111">
        <v>7.3115733373499996</v>
      </c>
      <c r="I90" s="111">
        <v>1.7049440971051801E-2</v>
      </c>
      <c r="J90" s="187">
        <v>-9.2105796139800001E-8</v>
      </c>
      <c r="K90" s="187">
        <v>2.9625503766400001E-7</v>
      </c>
      <c r="L90" s="111">
        <v>-0.31090035418799999</v>
      </c>
    </row>
    <row r="91" spans="2:12">
      <c r="B91" s="2" t="s">
        <v>666</v>
      </c>
      <c r="C91" s="111" t="s">
        <v>707</v>
      </c>
      <c r="D91" s="111">
        <v>1.4010229814800001E-2</v>
      </c>
      <c r="E91" s="111">
        <v>0.14093007992600001</v>
      </c>
      <c r="F91" s="111">
        <v>5.6019095142399999E-2</v>
      </c>
      <c r="G91" s="111">
        <v>10.0590840971</v>
      </c>
      <c r="H91" s="111">
        <v>3.9984422727400002</v>
      </c>
      <c r="I91" s="111">
        <v>1.7562080924496001E-2</v>
      </c>
      <c r="J91" s="187">
        <v>-1.14520268712E-7</v>
      </c>
      <c r="K91" s="187">
        <v>1.3043413419700001E-7</v>
      </c>
      <c r="L91" s="111">
        <v>-0.877993091437</v>
      </c>
    </row>
    <row r="92" spans="2:12">
      <c r="B92" s="2" t="s">
        <v>628</v>
      </c>
      <c r="C92" s="111" t="s">
        <v>701</v>
      </c>
      <c r="D92" s="111">
        <v>2.9271430253899999E-2</v>
      </c>
      <c r="E92" s="111">
        <v>0.20219631677899999</v>
      </c>
      <c r="F92" s="111">
        <v>6.9408644281599999E-2</v>
      </c>
      <c r="G92" s="111">
        <v>6.9076336559199998</v>
      </c>
      <c r="H92" s="111">
        <v>2.3712078186699999</v>
      </c>
      <c r="I92" s="111">
        <v>1.7726933588967101E-2</v>
      </c>
      <c r="J92" s="187">
        <v>-1.4030522309E-7</v>
      </c>
      <c r="K92" s="187">
        <v>8.1787131036699994E-8</v>
      </c>
      <c r="L92" s="111">
        <v>-1.7154926613899999</v>
      </c>
    </row>
    <row r="93" spans="2:12">
      <c r="B93" s="2" t="s">
        <v>655</v>
      </c>
      <c r="C93" s="111" t="s">
        <v>629</v>
      </c>
      <c r="D93" s="111">
        <v>4.8318613815200001E-2</v>
      </c>
      <c r="E93" s="111">
        <v>0.25539756380500001</v>
      </c>
      <c r="F93" s="111">
        <v>8.5541403731399998E-2</v>
      </c>
      <c r="G93" s="111">
        <v>5.2856972425000004</v>
      </c>
      <c r="H93" s="111">
        <v>1.7703612951000001</v>
      </c>
      <c r="I93" s="111">
        <v>2.1455303767503899E-2</v>
      </c>
      <c r="J93" s="187">
        <v>3.4599725593100001E-8</v>
      </c>
      <c r="K93" s="187">
        <v>5.9562510144199999E-8</v>
      </c>
      <c r="L93" s="111">
        <v>0.580897707456</v>
      </c>
    </row>
    <row r="94" spans="2:12">
      <c r="B94" s="2" t="s">
        <v>722</v>
      </c>
      <c r="C94" s="111" t="s">
        <v>710</v>
      </c>
      <c r="D94" s="111">
        <v>3.1767128460499998E-2</v>
      </c>
      <c r="E94" s="111">
        <v>0.213370963612</v>
      </c>
      <c r="F94" s="111">
        <v>7.7884963234599994E-2</v>
      </c>
      <c r="G94" s="111">
        <v>6.7167217797700003</v>
      </c>
      <c r="H94" s="111">
        <v>2.45174704196</v>
      </c>
      <c r="I94" s="111">
        <v>2.1717262056949099E-2</v>
      </c>
      <c r="J94" s="187">
        <v>4.6043719187800001E-8</v>
      </c>
      <c r="K94" s="187">
        <v>7.0076813954200002E-8</v>
      </c>
      <c r="L94" s="111">
        <v>0.65704641221100002</v>
      </c>
    </row>
    <row r="95" spans="2:12">
      <c r="B95" s="2" t="s">
        <v>664</v>
      </c>
      <c r="C95" s="111" t="s">
        <v>701</v>
      </c>
      <c r="D95" s="111">
        <v>2.2084170379000002E-2</v>
      </c>
      <c r="E95" s="111">
        <v>0.19957788230599999</v>
      </c>
      <c r="F95" s="111">
        <v>7.5854404546899998E-2</v>
      </c>
      <c r="G95" s="111">
        <v>9.0371464664999994</v>
      </c>
      <c r="H95" s="111">
        <v>3.4347862403299998</v>
      </c>
      <c r="I95" s="111">
        <v>2.18667461901207E-2</v>
      </c>
      <c r="J95" s="187">
        <v>-7.2488752194600005E-8</v>
      </c>
      <c r="K95" s="187">
        <v>1.2766450334700001E-7</v>
      </c>
      <c r="L95" s="111">
        <v>-0.56780663610000004</v>
      </c>
    </row>
    <row r="96" spans="2:12">
      <c r="B96" s="2" t="s">
        <v>684</v>
      </c>
      <c r="C96" s="111" t="s">
        <v>629</v>
      </c>
      <c r="D96" s="111">
        <v>7.7302020484599998E-2</v>
      </c>
      <c r="E96" s="111">
        <v>0.26503937870900002</v>
      </c>
      <c r="F96" s="111">
        <v>8.2187195251599995E-2</v>
      </c>
      <c r="G96" s="111">
        <v>3.4286216200699999</v>
      </c>
      <c r="H96" s="111">
        <v>1.06319595188</v>
      </c>
      <c r="I96" s="111">
        <v>2.4381970690348101E-2</v>
      </c>
      <c r="J96" s="187">
        <v>1.06081668265E-11</v>
      </c>
      <c r="K96" s="187">
        <v>3.5761904727400001E-8</v>
      </c>
      <c r="L96" s="111">
        <v>2.96633160548E-4</v>
      </c>
    </row>
    <row r="97" spans="2:12">
      <c r="B97" s="2" t="s">
        <v>662</v>
      </c>
      <c r="C97" s="111" t="s">
        <v>629</v>
      </c>
      <c r="D97" s="111">
        <v>3.4973352334700003E-2</v>
      </c>
      <c r="E97" s="111">
        <v>0.20749148255399999</v>
      </c>
      <c r="F97" s="111">
        <v>7.3738801056299999E-2</v>
      </c>
      <c r="G97" s="111">
        <v>5.9328451150100001</v>
      </c>
      <c r="H97" s="111">
        <v>2.1084281641199998</v>
      </c>
      <c r="I97" s="111">
        <v>2.4482028567659402E-2</v>
      </c>
      <c r="J97" s="187">
        <v>2.4311027574400001E-8</v>
      </c>
      <c r="K97" s="187">
        <v>6.7528267334500004E-8</v>
      </c>
      <c r="L97" s="111">
        <v>0.36001260707600002</v>
      </c>
    </row>
    <row r="98" spans="2:12">
      <c r="B98" s="2" t="s">
        <v>656</v>
      </c>
      <c r="C98" s="111" t="s">
        <v>701</v>
      </c>
      <c r="D98" s="111">
        <v>2.0312833770699999E-2</v>
      </c>
      <c r="E98" s="111">
        <v>0.168087577471</v>
      </c>
      <c r="F98" s="111">
        <v>6.1889713061800002E-2</v>
      </c>
      <c r="G98" s="111">
        <v>8.2749447648899999</v>
      </c>
      <c r="H98" s="111">
        <v>3.04682811666</v>
      </c>
      <c r="I98" s="111">
        <v>2.47044460913486E-2</v>
      </c>
      <c r="J98" s="187">
        <v>-2.21181270971E-7</v>
      </c>
      <c r="K98" s="187">
        <v>1.1047445147E-7</v>
      </c>
      <c r="L98" s="111">
        <v>-2.0021033644299999</v>
      </c>
    </row>
    <row r="99" spans="2:12">
      <c r="B99" s="2" t="s">
        <v>689</v>
      </c>
      <c r="C99" s="111" t="s">
        <v>701</v>
      </c>
      <c r="D99" s="111">
        <v>8.6671982813699994E-3</v>
      </c>
      <c r="E99" s="111">
        <v>0.16051264129600001</v>
      </c>
      <c r="F99" s="111">
        <v>7.2432232605999999E-2</v>
      </c>
      <c r="G99" s="111">
        <v>18.519553387999999</v>
      </c>
      <c r="H99" s="111">
        <v>8.3570526777600005</v>
      </c>
      <c r="I99" s="111">
        <v>2.4790161560092401E-2</v>
      </c>
      <c r="J99" s="187">
        <v>-6.0638297777599998E-8</v>
      </c>
      <c r="K99" s="187">
        <v>3.1478629288000002E-7</v>
      </c>
      <c r="L99" s="111">
        <v>-0.192633221805</v>
      </c>
    </row>
    <row r="100" spans="2:12">
      <c r="B100" s="2" t="s">
        <v>655</v>
      </c>
      <c r="C100" s="111" t="s">
        <v>701</v>
      </c>
      <c r="D100" s="111">
        <v>2.0190672625299999E-2</v>
      </c>
      <c r="E100" s="111">
        <v>0.194597740756</v>
      </c>
      <c r="F100" s="111">
        <v>7.4168864861200001E-2</v>
      </c>
      <c r="G100" s="111">
        <v>9.6380018817199993</v>
      </c>
      <c r="H100" s="111">
        <v>3.6734221904100002</v>
      </c>
      <c r="I100" s="111">
        <v>2.8866370635066699E-2</v>
      </c>
      <c r="J100" s="187">
        <v>-1.8108081276300001E-7</v>
      </c>
      <c r="K100" s="187">
        <v>1.3798694566099999E-7</v>
      </c>
      <c r="L100" s="111">
        <v>-1.3123039422</v>
      </c>
    </row>
    <row r="101" spans="2:12">
      <c r="B101" s="2" t="s">
        <v>661</v>
      </c>
      <c r="C101" s="111" t="s">
        <v>707</v>
      </c>
      <c r="D101" s="111">
        <v>6.2448980005099996E-3</v>
      </c>
      <c r="E101" s="111">
        <v>0.148768486353</v>
      </c>
      <c r="F101" s="111">
        <v>6.9039379315700006E-2</v>
      </c>
      <c r="G101" s="111">
        <v>23.822404519900001</v>
      </c>
      <c r="H101" s="111">
        <v>11.0553253728</v>
      </c>
      <c r="I101" s="111">
        <v>2.8951286420368101E-2</v>
      </c>
      <c r="J101" s="187">
        <v>1.7750081332600001E-7</v>
      </c>
      <c r="K101" s="187">
        <v>3.6613589342900001E-7</v>
      </c>
      <c r="L101" s="111">
        <v>0.48479489859199998</v>
      </c>
    </row>
    <row r="102" spans="2:12">
      <c r="B102" s="2" t="s">
        <v>331</v>
      </c>
      <c r="C102" s="111" t="s">
        <v>629</v>
      </c>
      <c r="D102" s="111">
        <v>8.4982986867000003E-3</v>
      </c>
      <c r="E102" s="111">
        <v>0.120467692477</v>
      </c>
      <c r="F102" s="111">
        <v>5.1279275733300003E-2</v>
      </c>
      <c r="G102" s="111">
        <v>14.175506994699999</v>
      </c>
      <c r="H102" s="111">
        <v>6.0340637136600002</v>
      </c>
      <c r="I102" s="111">
        <v>3.1993980147999798E-2</v>
      </c>
      <c r="J102" s="187">
        <v>2.78471959723E-7</v>
      </c>
      <c r="K102" s="187">
        <v>1.77726137937E-7</v>
      </c>
      <c r="L102" s="111">
        <v>1.5668599056700001</v>
      </c>
    </row>
    <row r="103" spans="2:12">
      <c r="B103" s="2" t="s">
        <v>110</v>
      </c>
      <c r="C103" s="111" t="s">
        <v>701</v>
      </c>
      <c r="D103" s="111">
        <v>8.3482969487699999E-3</v>
      </c>
      <c r="E103" s="111">
        <v>0.15744822098</v>
      </c>
      <c r="F103" s="111">
        <v>7.5932838545700002E-2</v>
      </c>
      <c r="G103" s="111">
        <v>18.859921004899999</v>
      </c>
      <c r="H103" s="111">
        <v>9.0956082434199992</v>
      </c>
      <c r="I103" s="111">
        <v>3.6643488633165001E-2</v>
      </c>
      <c r="J103" s="187">
        <v>-6.9525853484000006E-8</v>
      </c>
      <c r="K103" s="187">
        <v>3.4413331702E-7</v>
      </c>
      <c r="L103" s="111">
        <v>-0.20203174190199999</v>
      </c>
    </row>
    <row r="104" spans="2:12">
      <c r="B104" s="2" t="s">
        <v>663</v>
      </c>
      <c r="C104" s="111" t="s">
        <v>701</v>
      </c>
      <c r="D104" s="111">
        <v>1.30192734516E-2</v>
      </c>
      <c r="E104" s="111">
        <v>0.157994988743</v>
      </c>
      <c r="F104" s="111">
        <v>6.9969051752600001E-2</v>
      </c>
      <c r="G104" s="111">
        <v>12.1354689514</v>
      </c>
      <c r="H104" s="111">
        <v>5.3742670059500002</v>
      </c>
      <c r="I104" s="111">
        <v>3.9963459005095202E-2</v>
      </c>
      <c r="J104" s="187">
        <v>-2.33848247229E-7</v>
      </c>
      <c r="K104" s="187">
        <v>2.3863626817500001E-7</v>
      </c>
      <c r="L104" s="111">
        <v>-0.97993590420300003</v>
      </c>
    </row>
    <row r="105" spans="2:12">
      <c r="B105" s="2" t="s">
        <v>673</v>
      </c>
      <c r="C105" s="111" t="s">
        <v>629</v>
      </c>
      <c r="D105" s="111">
        <v>9.2194543986300007E-3</v>
      </c>
      <c r="E105" s="111">
        <v>0.11277871133</v>
      </c>
      <c r="F105" s="111">
        <v>5.2657701153200002E-2</v>
      </c>
      <c r="G105" s="111">
        <v>12.232688232199999</v>
      </c>
      <c r="H105" s="111">
        <v>5.7115854015199998</v>
      </c>
      <c r="I105" s="111">
        <v>4.0003927930321703E-2</v>
      </c>
      <c r="J105" s="187">
        <v>2.9788756479999999E-7</v>
      </c>
      <c r="K105" s="187">
        <v>1.7038804855599999E-7</v>
      </c>
      <c r="L105" s="111">
        <v>1.74828908086</v>
      </c>
    </row>
    <row r="106" spans="2:12">
      <c r="B106" s="2" t="s">
        <v>696</v>
      </c>
      <c r="C106" s="111" t="s">
        <v>701</v>
      </c>
      <c r="D106" s="111">
        <v>1.1192255658299999E-2</v>
      </c>
      <c r="E106" s="111">
        <v>0.149646023736</v>
      </c>
      <c r="F106" s="111">
        <v>7.11551170082E-2</v>
      </c>
      <c r="G106" s="111">
        <v>13.370497271</v>
      </c>
      <c r="H106" s="111">
        <v>6.3575314199799999</v>
      </c>
      <c r="I106" s="111">
        <v>4.2133910395500997E-2</v>
      </c>
      <c r="J106" s="187">
        <v>-2.2178693798300001E-7</v>
      </c>
      <c r="K106" s="187">
        <v>2.6779664466599999E-7</v>
      </c>
      <c r="L106" s="111">
        <v>-0.82819162375900002</v>
      </c>
    </row>
    <row r="107" spans="2:12">
      <c r="B107" s="2" t="s">
        <v>674</v>
      </c>
      <c r="C107" s="111" t="s">
        <v>629</v>
      </c>
      <c r="D107" s="111">
        <v>8.1024560802000004E-4</v>
      </c>
      <c r="E107" s="111">
        <v>4.4385964812000002E-2</v>
      </c>
      <c r="F107" s="111">
        <v>2.1663377736400001E-2</v>
      </c>
      <c r="G107" s="111">
        <v>54.780876776900001</v>
      </c>
      <c r="H107" s="111">
        <v>26.736803657999999</v>
      </c>
      <c r="I107" s="111">
        <v>4.3278792746215898E-2</v>
      </c>
      <c r="J107" s="187">
        <v>1.3774386505599999E-6</v>
      </c>
      <c r="K107" s="187">
        <v>7.3065069017600001E-7</v>
      </c>
      <c r="L107" s="111">
        <v>1.8852218564600001</v>
      </c>
    </row>
    <row r="108" spans="2:12">
      <c r="B108" s="2" t="s">
        <v>675</v>
      </c>
      <c r="C108" s="111" t="s">
        <v>629</v>
      </c>
      <c r="D108" s="111">
        <v>3.01387068939E-3</v>
      </c>
      <c r="E108" s="111">
        <v>9.80439345873E-2</v>
      </c>
      <c r="F108" s="111">
        <v>4.9634134542699999E-2</v>
      </c>
      <c r="G108" s="111">
        <v>32.530902846099998</v>
      </c>
      <c r="H108" s="111">
        <v>16.468568050199998</v>
      </c>
      <c r="I108" s="111">
        <v>5.0687536029062799E-2</v>
      </c>
      <c r="J108" s="187">
        <v>7.2769620310199995E-7</v>
      </c>
      <c r="K108" s="187">
        <v>4.3878732329699998E-7</v>
      </c>
      <c r="L108" s="111">
        <v>1.6584257668</v>
      </c>
    </row>
    <row r="109" spans="2:12">
      <c r="B109" s="2" t="s">
        <v>703</v>
      </c>
      <c r="C109" s="111" t="s">
        <v>701</v>
      </c>
      <c r="D109" s="111">
        <v>8.5315386668700002E-3</v>
      </c>
      <c r="E109" s="111">
        <v>0.121803072661</v>
      </c>
      <c r="F109" s="111">
        <v>6.4578028046300001E-2</v>
      </c>
      <c r="G109" s="111">
        <v>14.276800166599999</v>
      </c>
      <c r="H109" s="111">
        <v>7.5693295861300003</v>
      </c>
      <c r="I109" s="111">
        <v>5.2897135033997997E-2</v>
      </c>
      <c r="J109" s="187">
        <v>-1.83478194698E-7</v>
      </c>
      <c r="K109" s="187">
        <v>2.86245075978E-7</v>
      </c>
      <c r="L109" s="111">
        <v>-0.64098288528299996</v>
      </c>
    </row>
    <row r="110" spans="2:12">
      <c r="B110" s="2" t="s">
        <v>630</v>
      </c>
      <c r="C110" s="111" t="s">
        <v>701</v>
      </c>
      <c r="D110" s="111">
        <v>1.62523255331E-2</v>
      </c>
      <c r="E110" s="111">
        <v>0.129405566675</v>
      </c>
      <c r="F110" s="111">
        <v>5.7569009276599997E-2</v>
      </c>
      <c r="G110" s="111">
        <v>7.9622800079399996</v>
      </c>
      <c r="H110" s="111">
        <v>3.5422013397000001</v>
      </c>
      <c r="I110" s="111">
        <v>5.8357478255275499E-2</v>
      </c>
      <c r="J110" s="187">
        <v>-2.2148482464399999E-7</v>
      </c>
      <c r="K110" s="187">
        <v>1.08639932182E-7</v>
      </c>
      <c r="L110" s="111">
        <v>-2.0387054759400001</v>
      </c>
    </row>
    <row r="111" spans="2:12">
      <c r="B111" s="2" t="s">
        <v>694</v>
      </c>
      <c r="C111" s="111" t="s">
        <v>629</v>
      </c>
      <c r="D111" s="111">
        <v>4.3372099811700003E-2</v>
      </c>
      <c r="E111" s="111">
        <v>0.23929970780900001</v>
      </c>
      <c r="F111" s="111">
        <v>9.9106849954199994E-2</v>
      </c>
      <c r="G111" s="111">
        <v>5.5173650537599999</v>
      </c>
      <c r="H111" s="111">
        <v>2.2850369335199998</v>
      </c>
      <c r="I111" s="111">
        <v>5.9493025338311002E-2</v>
      </c>
      <c r="J111" s="187">
        <v>5.7006189319899997E-8</v>
      </c>
      <c r="K111" s="187">
        <v>8.3028079749900003E-8</v>
      </c>
      <c r="L111" s="111">
        <v>0.68658927788799995</v>
      </c>
    </row>
    <row r="112" spans="2:12">
      <c r="B112" s="2" t="s">
        <v>112</v>
      </c>
      <c r="C112" s="111" t="s">
        <v>629</v>
      </c>
      <c r="D112" s="111">
        <v>1.7534680098100001E-2</v>
      </c>
      <c r="E112" s="111">
        <v>0.13613437724399999</v>
      </c>
      <c r="F112" s="111">
        <v>6.4718546554100004E-2</v>
      </c>
      <c r="G112" s="111">
        <v>7.7637217492600001</v>
      </c>
      <c r="H112" s="111">
        <v>3.6908883533700001</v>
      </c>
      <c r="I112" s="111">
        <v>5.9786319238961001E-2</v>
      </c>
      <c r="J112" s="187">
        <v>1.4271664509000001E-7</v>
      </c>
      <c r="K112" s="187">
        <v>1.2114643749600001E-7</v>
      </c>
      <c r="L112" s="111">
        <v>1.17805069666</v>
      </c>
    </row>
    <row r="113" spans="2:12">
      <c r="B113" s="2" t="s">
        <v>664</v>
      </c>
      <c r="C113" s="111" t="s">
        <v>629</v>
      </c>
      <c r="D113" s="111">
        <v>6.6817253338300006E-2</v>
      </c>
      <c r="E113" s="111">
        <v>0.215433243493</v>
      </c>
      <c r="F113" s="111">
        <v>8.0626606594300002E-2</v>
      </c>
      <c r="G113" s="111">
        <v>3.22421579352</v>
      </c>
      <c r="H113" s="111">
        <v>1.2066734647999999</v>
      </c>
      <c r="I113" s="111">
        <v>6.3334053285629299E-2</v>
      </c>
      <c r="J113" s="187">
        <v>-5.0057293833000002E-9</v>
      </c>
      <c r="K113" s="187">
        <v>4.8432405224599997E-8</v>
      </c>
      <c r="L113" s="111">
        <v>-0.10335496162299999</v>
      </c>
    </row>
    <row r="114" spans="2:12">
      <c r="B114" s="2" t="s">
        <v>654</v>
      </c>
      <c r="C114" s="111" t="s">
        <v>629</v>
      </c>
      <c r="D114" s="111">
        <v>3.5204851079800002E-2</v>
      </c>
      <c r="E114" s="111">
        <v>0.15095432671299999</v>
      </c>
      <c r="F114" s="111">
        <v>6.3808965569799994E-2</v>
      </c>
      <c r="G114" s="111">
        <v>4.28788425693</v>
      </c>
      <c r="H114" s="111">
        <v>1.81250491374</v>
      </c>
      <c r="I114" s="111">
        <v>6.4433791757715506E-2</v>
      </c>
      <c r="J114" s="187">
        <v>6.2404454049800005E-8</v>
      </c>
      <c r="K114" s="187">
        <v>6.0669265186600002E-8</v>
      </c>
      <c r="L114" s="111">
        <v>1.02860078918</v>
      </c>
    </row>
    <row r="115" spans="2:12">
      <c r="B115" s="2" t="s">
        <v>667</v>
      </c>
      <c r="C115" s="111" t="s">
        <v>701</v>
      </c>
      <c r="D115" s="111">
        <v>1.18980568616E-2</v>
      </c>
      <c r="E115" s="111">
        <v>0.13410527934899999</v>
      </c>
      <c r="F115" s="111">
        <v>7.1982613691200001E-2</v>
      </c>
      <c r="G115" s="111">
        <v>11.2711916668</v>
      </c>
      <c r="H115" s="111">
        <v>6.0499470231499997</v>
      </c>
      <c r="I115" s="111">
        <v>6.6345972249184607E-2</v>
      </c>
      <c r="J115" s="187">
        <v>-2.4468225139999998E-7</v>
      </c>
      <c r="K115" s="187">
        <v>2.40383681264E-7</v>
      </c>
      <c r="L115" s="111">
        <v>-1.01788212125</v>
      </c>
    </row>
    <row r="116" spans="2:12">
      <c r="B116" s="2" t="s">
        <v>636</v>
      </c>
      <c r="C116" s="111" t="s">
        <v>707</v>
      </c>
      <c r="D116" s="111">
        <v>1.5080995876600001E-2</v>
      </c>
      <c r="E116" s="111">
        <v>0.13241593636099999</v>
      </c>
      <c r="F116" s="111">
        <v>6.1403165941499999E-2</v>
      </c>
      <c r="G116" s="111">
        <v>8.7803177883300005</v>
      </c>
      <c r="H116" s="111">
        <v>4.0715590962399997</v>
      </c>
      <c r="I116" s="111">
        <v>6.7124320261595802E-2</v>
      </c>
      <c r="J116" s="187">
        <v>-7.9696850432299994E-8</v>
      </c>
      <c r="K116" s="187">
        <v>1.52930051585E-7</v>
      </c>
      <c r="L116" s="111">
        <v>-0.52113269829200004</v>
      </c>
    </row>
    <row r="117" spans="2:12">
      <c r="B117" s="2" t="s">
        <v>670</v>
      </c>
      <c r="C117" s="111" t="s">
        <v>629</v>
      </c>
      <c r="D117" s="111">
        <v>2.66331544674E-2</v>
      </c>
      <c r="E117" s="111">
        <v>0.14427877156800001</v>
      </c>
      <c r="F117" s="111">
        <v>6.5390069510600002E-2</v>
      </c>
      <c r="G117" s="111">
        <v>5.4172618472399998</v>
      </c>
      <c r="H117" s="111">
        <v>2.4552130912900001</v>
      </c>
      <c r="I117" s="111">
        <v>6.7607380237978298E-2</v>
      </c>
      <c r="J117" s="187">
        <v>1.06069605108E-7</v>
      </c>
      <c r="K117" s="187">
        <v>8.5814169503600005E-8</v>
      </c>
      <c r="L117" s="111">
        <v>1.23603835731</v>
      </c>
    </row>
    <row r="118" spans="2:12">
      <c r="B118" s="2" t="s">
        <v>699</v>
      </c>
      <c r="C118" s="111" t="s">
        <v>629</v>
      </c>
      <c r="D118" s="111">
        <v>2.5268290509999999E-2</v>
      </c>
      <c r="E118" s="111">
        <v>0.161694259778</v>
      </c>
      <c r="F118" s="111">
        <v>7.2714572888299994E-2</v>
      </c>
      <c r="G118" s="111">
        <v>6.3990977036499999</v>
      </c>
      <c r="H118" s="111">
        <v>2.8777005258599999</v>
      </c>
      <c r="I118" s="111">
        <v>7.0720659929547403E-2</v>
      </c>
      <c r="J118" s="187">
        <v>3.8639579144200003E-8</v>
      </c>
      <c r="K118" s="187">
        <v>9.9661904672899998E-8</v>
      </c>
      <c r="L118" s="111">
        <v>0.38770660937099999</v>
      </c>
    </row>
    <row r="119" spans="2:12">
      <c r="B119" s="2" t="s">
        <v>663</v>
      </c>
      <c r="C119" s="111" t="s">
        <v>707</v>
      </c>
      <c r="D119" s="111">
        <v>3.57490081156E-3</v>
      </c>
      <c r="E119" s="111">
        <v>9.4565657750999996E-2</v>
      </c>
      <c r="F119" s="111">
        <v>5.6196740968200001E-2</v>
      </c>
      <c r="G119" s="111">
        <v>26.452666167699999</v>
      </c>
      <c r="H119" s="111">
        <v>15.719804249199999</v>
      </c>
      <c r="I119" s="111">
        <v>7.1679512692968503E-2</v>
      </c>
      <c r="J119" s="187">
        <v>1.5466121518200001E-7</v>
      </c>
      <c r="K119" s="187">
        <v>4.8665565047799995E-7</v>
      </c>
      <c r="L119" s="111">
        <v>0.31780421131600001</v>
      </c>
    </row>
    <row r="120" spans="2:12">
      <c r="B120" s="2" t="s">
        <v>634</v>
      </c>
      <c r="C120" s="111" t="s">
        <v>701</v>
      </c>
      <c r="D120" s="111">
        <v>1.8852636875300002E-2</v>
      </c>
      <c r="E120" s="111">
        <v>0.155898056816</v>
      </c>
      <c r="F120" s="111">
        <v>7.35476907465E-2</v>
      </c>
      <c r="G120" s="111">
        <v>8.26929717296</v>
      </c>
      <c r="H120" s="111">
        <v>3.9011885304399998</v>
      </c>
      <c r="I120" s="111">
        <v>7.2826962648788393E-2</v>
      </c>
      <c r="J120" s="187">
        <v>-1.8342921914499999E-7</v>
      </c>
      <c r="K120" s="187">
        <v>1.5443483816299999E-7</v>
      </c>
      <c r="L120" s="111">
        <v>-1.18774507959</v>
      </c>
    </row>
    <row r="121" spans="2:12">
      <c r="B121" s="2" t="s">
        <v>679</v>
      </c>
      <c r="C121" s="111" t="s">
        <v>701</v>
      </c>
      <c r="D121" s="111">
        <v>5.79759248054E-3</v>
      </c>
      <c r="E121" s="111">
        <v>0.11291367049499999</v>
      </c>
      <c r="F121" s="111">
        <v>6.5517772585300005E-2</v>
      </c>
      <c r="G121" s="111">
        <v>19.475958490299998</v>
      </c>
      <c r="H121" s="111">
        <v>11.3008585555</v>
      </c>
      <c r="I121" s="111">
        <v>7.4142812513810802E-2</v>
      </c>
      <c r="J121" s="187">
        <v>-9.87230676883E-8</v>
      </c>
      <c r="K121" s="187">
        <v>3.7754503689099997E-7</v>
      </c>
      <c r="L121" s="111">
        <v>-0.26148686392800002</v>
      </c>
    </row>
    <row r="122" spans="2:12">
      <c r="B122" s="2" t="s">
        <v>633</v>
      </c>
      <c r="C122" s="111" t="s">
        <v>707</v>
      </c>
      <c r="D122" s="111">
        <v>1.91963416449E-2</v>
      </c>
      <c r="E122" s="111">
        <v>0.14262290491099999</v>
      </c>
      <c r="F122" s="111">
        <v>6.5181028013199999E-2</v>
      </c>
      <c r="G122" s="111">
        <v>7.4296919459400002</v>
      </c>
      <c r="H122" s="111">
        <v>3.3954921838200001</v>
      </c>
      <c r="I122" s="111">
        <v>7.5425315243252397E-2</v>
      </c>
      <c r="J122" s="187">
        <v>-7.10498514838E-8</v>
      </c>
      <c r="K122" s="187">
        <v>1.2536690020000001E-7</v>
      </c>
      <c r="L122" s="111">
        <v>-0.56673532942299998</v>
      </c>
    </row>
    <row r="123" spans="2:12">
      <c r="B123" s="2" t="s">
        <v>632</v>
      </c>
      <c r="C123" s="111" t="s">
        <v>707</v>
      </c>
      <c r="D123" s="111">
        <v>1.46208668109E-2</v>
      </c>
      <c r="E123" s="111">
        <v>0.13585396180199999</v>
      </c>
      <c r="F123" s="111">
        <v>6.5499976672500002E-2</v>
      </c>
      <c r="G123" s="111">
        <v>9.2917857442200003</v>
      </c>
      <c r="H123" s="111">
        <v>4.4798969527199999</v>
      </c>
      <c r="I123" s="111">
        <v>7.63554252340303E-2</v>
      </c>
      <c r="J123" s="187">
        <v>-6.6217337489100006E-8</v>
      </c>
      <c r="K123" s="187">
        <v>1.5620299069699999E-7</v>
      </c>
      <c r="L123" s="111">
        <v>-0.423918499856</v>
      </c>
    </row>
    <row r="124" spans="2:12">
      <c r="B124" s="2" t="s">
        <v>667</v>
      </c>
      <c r="C124" s="111" t="s">
        <v>629</v>
      </c>
      <c r="D124" s="111">
        <v>1.45732847073E-3</v>
      </c>
      <c r="E124" s="111">
        <v>8.1083243748700004E-2</v>
      </c>
      <c r="F124" s="111">
        <v>4.5234204629399997E-2</v>
      </c>
      <c r="G124" s="111">
        <v>55.638276048900003</v>
      </c>
      <c r="H124" s="111">
        <v>31.0391277861</v>
      </c>
      <c r="I124" s="111">
        <v>7.7896662612738005E-2</v>
      </c>
      <c r="J124" s="187">
        <v>1.3491257902700001E-6</v>
      </c>
      <c r="K124" s="187">
        <v>8.3092563180000004E-7</v>
      </c>
      <c r="L124" s="111">
        <v>1.62364204285</v>
      </c>
    </row>
    <row r="125" spans="2:12">
      <c r="B125" s="2" t="s">
        <v>682</v>
      </c>
      <c r="C125" s="111" t="s">
        <v>701</v>
      </c>
      <c r="D125" s="111">
        <v>7.7496398439699998E-3</v>
      </c>
      <c r="E125" s="111">
        <v>0.116539431442</v>
      </c>
      <c r="F125" s="111">
        <v>6.6301287559900002E-2</v>
      </c>
      <c r="G125" s="111">
        <v>15.038044836699999</v>
      </c>
      <c r="H125" s="111">
        <v>8.5554024309300001</v>
      </c>
      <c r="I125" s="111">
        <v>7.8009773001232199E-2</v>
      </c>
      <c r="J125" s="187">
        <v>-2.14261885355E-7</v>
      </c>
      <c r="K125" s="187">
        <v>3.23076816298E-7</v>
      </c>
      <c r="L125" s="111">
        <v>-0.66319176909900002</v>
      </c>
    </row>
    <row r="126" spans="2:12">
      <c r="B126" s="2" t="s">
        <v>634</v>
      </c>
      <c r="C126" s="111" t="s">
        <v>707</v>
      </c>
      <c r="D126" s="111">
        <v>1.7885977756499999E-2</v>
      </c>
      <c r="E126" s="111">
        <v>0.139176226603</v>
      </c>
      <c r="F126" s="111">
        <v>6.5028982844899996E-2</v>
      </c>
      <c r="G126" s="111">
        <v>7.7813037955100004</v>
      </c>
      <c r="H126" s="111">
        <v>3.63575219258</v>
      </c>
      <c r="I126" s="111">
        <v>8.0707275473717005E-2</v>
      </c>
      <c r="J126" s="187">
        <v>-9.21659979476E-8</v>
      </c>
      <c r="K126" s="187">
        <v>1.3513159494399999E-7</v>
      </c>
      <c r="L126" s="111">
        <v>-0.68204625265899999</v>
      </c>
    </row>
    <row r="127" spans="2:12">
      <c r="B127" s="2" t="s">
        <v>635</v>
      </c>
      <c r="C127" s="111" t="s">
        <v>707</v>
      </c>
      <c r="D127" s="111">
        <v>1.6849295329300001E-2</v>
      </c>
      <c r="E127" s="111">
        <v>0.13496666716299999</v>
      </c>
      <c r="F127" s="111">
        <v>6.3657401410700004E-2</v>
      </c>
      <c r="G127" s="111">
        <v>8.0102262157199995</v>
      </c>
      <c r="H127" s="111">
        <v>3.7780453227600002</v>
      </c>
      <c r="I127" s="111">
        <v>8.0798430539635105E-2</v>
      </c>
      <c r="J127" s="187">
        <v>-8.0202265415499996E-8</v>
      </c>
      <c r="K127" s="187">
        <v>1.31331131851E-7</v>
      </c>
      <c r="L127" s="111">
        <v>-0.610687384517</v>
      </c>
    </row>
    <row r="128" spans="2:12">
      <c r="B128" s="2" t="s">
        <v>658</v>
      </c>
      <c r="C128" s="111" t="s">
        <v>701</v>
      </c>
      <c r="D128" s="111">
        <v>5.8166590681499996E-3</v>
      </c>
      <c r="E128" s="111">
        <v>9.0740240252400003E-2</v>
      </c>
      <c r="F128" s="111">
        <v>5.2165398043900003E-2</v>
      </c>
      <c r="G128" s="111">
        <v>15.600061683</v>
      </c>
      <c r="H128" s="111">
        <v>8.9682749895799994</v>
      </c>
      <c r="I128" s="111">
        <v>8.2497709176445194E-2</v>
      </c>
      <c r="J128" s="187">
        <v>4.0753424722500003E-8</v>
      </c>
      <c r="K128" s="187">
        <v>2.7546155584200002E-7</v>
      </c>
      <c r="L128" s="111">
        <v>0.14794596145399999</v>
      </c>
    </row>
    <row r="129" spans="2:12">
      <c r="B129" s="2" t="s">
        <v>665</v>
      </c>
      <c r="C129" s="111" t="s">
        <v>707</v>
      </c>
      <c r="D129" s="111">
        <v>1.3091996454000001E-2</v>
      </c>
      <c r="E129" s="111">
        <v>0.118477252696</v>
      </c>
      <c r="F129" s="111">
        <v>5.9612032788700003E-2</v>
      </c>
      <c r="G129" s="111">
        <v>9.0495940105500008</v>
      </c>
      <c r="H129" s="111">
        <v>4.5533187392999999</v>
      </c>
      <c r="I129" s="111">
        <v>8.29945732525465E-2</v>
      </c>
      <c r="J129" s="187">
        <v>-2.6413340890500002E-7</v>
      </c>
      <c r="K129" s="187">
        <v>1.7369301983999999E-7</v>
      </c>
      <c r="L129" s="111">
        <v>-1.5206909819800001</v>
      </c>
    </row>
    <row r="130" spans="2:12">
      <c r="B130" s="2" t="s">
        <v>661</v>
      </c>
      <c r="C130" s="111" t="s">
        <v>701</v>
      </c>
      <c r="D130" s="111">
        <v>1.13677357567E-2</v>
      </c>
      <c r="E130" s="111">
        <v>0.13482272815999999</v>
      </c>
      <c r="F130" s="111">
        <v>7.5558816447499996E-2</v>
      </c>
      <c r="G130" s="111">
        <v>11.860121579699999</v>
      </c>
      <c r="H130" s="111">
        <v>6.6467780448899996</v>
      </c>
      <c r="I130" s="111">
        <v>8.5205535837431207E-2</v>
      </c>
      <c r="J130" s="187">
        <v>-2.3991409245900001E-7</v>
      </c>
      <c r="K130" s="187">
        <v>2.7181682698800002E-7</v>
      </c>
      <c r="L130" s="111">
        <v>-0.882631495328</v>
      </c>
    </row>
    <row r="131" spans="2:12">
      <c r="B131" s="2" t="s">
        <v>671</v>
      </c>
      <c r="C131" s="111" t="s">
        <v>701</v>
      </c>
      <c r="D131" s="111">
        <v>9.6046669607100007E-3</v>
      </c>
      <c r="E131" s="111">
        <v>0.123847821064</v>
      </c>
      <c r="F131" s="111">
        <v>7.0502361437499994E-2</v>
      </c>
      <c r="G131" s="111">
        <v>12.894546117000001</v>
      </c>
      <c r="H131" s="111">
        <v>7.3404274948700001</v>
      </c>
      <c r="I131" s="111">
        <v>8.6689049012610001E-2</v>
      </c>
      <c r="J131" s="187">
        <v>-1.9984352097000001E-7</v>
      </c>
      <c r="K131" s="187">
        <v>2.7945730920400002E-7</v>
      </c>
      <c r="L131" s="111">
        <v>-0.71511287910099997</v>
      </c>
    </row>
    <row r="132" spans="2:12">
      <c r="B132" s="2" t="s">
        <v>631</v>
      </c>
      <c r="C132" s="111" t="s">
        <v>707</v>
      </c>
      <c r="D132" s="111">
        <v>1.0977629999499999E-2</v>
      </c>
      <c r="E132" s="111">
        <v>0.115039256868</v>
      </c>
      <c r="F132" s="111">
        <v>5.99664063749E-2</v>
      </c>
      <c r="G132" s="111">
        <v>10.479425602099999</v>
      </c>
      <c r="H132" s="111">
        <v>5.4626004317400003</v>
      </c>
      <c r="I132" s="111">
        <v>8.8022348470556802E-2</v>
      </c>
      <c r="J132" s="187">
        <v>-7.6345154771000003E-8</v>
      </c>
      <c r="K132" s="187">
        <v>1.8490386141700001E-7</v>
      </c>
      <c r="L132" s="111">
        <v>-0.41289107856399998</v>
      </c>
    </row>
    <row r="133" spans="2:12">
      <c r="B133" s="2" t="s">
        <v>695</v>
      </c>
      <c r="C133" s="111" t="s">
        <v>701</v>
      </c>
      <c r="D133" s="111">
        <v>1.0963625337799999E-2</v>
      </c>
      <c r="E133" s="111">
        <v>0.12620955069199999</v>
      </c>
      <c r="F133" s="111">
        <v>7.1589629598600005E-2</v>
      </c>
      <c r="G133" s="111">
        <v>11.5116621375</v>
      </c>
      <c r="H133" s="111">
        <v>6.5297406097600001</v>
      </c>
      <c r="I133" s="111">
        <v>8.8500104564081805E-2</v>
      </c>
      <c r="J133" s="187">
        <v>-3.0510603465500001E-7</v>
      </c>
      <c r="K133" s="187">
        <v>2.7664562306899998E-7</v>
      </c>
      <c r="L133" s="111">
        <v>-1.1028767824700001</v>
      </c>
    </row>
    <row r="134" spans="2:12">
      <c r="B134" s="2" t="s">
        <v>685</v>
      </c>
      <c r="C134" s="111" t="s">
        <v>707</v>
      </c>
      <c r="D134" s="111">
        <v>3.2667982542399998E-2</v>
      </c>
      <c r="E134" s="111">
        <v>0.18094461020399999</v>
      </c>
      <c r="F134" s="111">
        <v>8.4922800514400001E-2</v>
      </c>
      <c r="G134" s="111">
        <v>5.5388976031399997</v>
      </c>
      <c r="H134" s="111">
        <v>2.599572851</v>
      </c>
      <c r="I134" s="111">
        <v>8.9374502159274297E-2</v>
      </c>
      <c r="J134" s="187">
        <v>7.4443012923000001E-8</v>
      </c>
      <c r="K134" s="187">
        <v>9.2494513426799999E-8</v>
      </c>
      <c r="L134" s="111">
        <v>0.80483706724899995</v>
      </c>
    </row>
    <row r="135" spans="2:12">
      <c r="B135" s="2" t="s">
        <v>697</v>
      </c>
      <c r="C135" s="111" t="s">
        <v>701</v>
      </c>
      <c r="D135" s="111">
        <v>9.8223297750200007E-3</v>
      </c>
      <c r="E135" s="111">
        <v>0.116732344007</v>
      </c>
      <c r="F135" s="111">
        <v>6.6934497706999996E-2</v>
      </c>
      <c r="G135" s="111">
        <v>11.884384528</v>
      </c>
      <c r="H135" s="111">
        <v>6.8145235641699999</v>
      </c>
      <c r="I135" s="111">
        <v>9.1137679096437302E-2</v>
      </c>
      <c r="J135" s="187">
        <v>-3.24093942193E-7</v>
      </c>
      <c r="K135" s="187">
        <v>2.8522577908499998E-7</v>
      </c>
      <c r="L135" s="111">
        <v>-1.1362715643500001</v>
      </c>
    </row>
    <row r="136" spans="2:12">
      <c r="B136" s="2" t="s">
        <v>331</v>
      </c>
      <c r="C136" s="111" t="s">
        <v>701</v>
      </c>
      <c r="D136" s="111">
        <v>1.74130251453E-2</v>
      </c>
      <c r="E136" s="111">
        <v>0.12864403690500001</v>
      </c>
      <c r="F136" s="111">
        <v>7.0104837925700006E-2</v>
      </c>
      <c r="G136" s="111">
        <v>7.3878051534200004</v>
      </c>
      <c r="H136" s="111">
        <v>4.0259999248099998</v>
      </c>
      <c r="I136" s="111">
        <v>0.105056082730521</v>
      </c>
      <c r="J136" s="187">
        <v>-2.57683525858E-7</v>
      </c>
      <c r="K136" s="187">
        <v>1.49767871997E-7</v>
      </c>
      <c r="L136" s="111">
        <v>-1.7205527622400001</v>
      </c>
    </row>
    <row r="137" spans="2:12">
      <c r="B137" s="2" t="s">
        <v>90</v>
      </c>
      <c r="C137" s="111" t="s">
        <v>701</v>
      </c>
      <c r="D137" s="111">
        <v>4.17288299291E-3</v>
      </c>
      <c r="E137" s="111">
        <v>0.101829806787</v>
      </c>
      <c r="F137" s="111">
        <v>6.4525335999799996E-2</v>
      </c>
      <c r="G137" s="111">
        <v>24.402746724499998</v>
      </c>
      <c r="H137" s="111">
        <v>15.4630110908</v>
      </c>
      <c r="I137" s="111">
        <v>0.105329070891701</v>
      </c>
      <c r="J137" s="187">
        <v>4.3344111966200001E-8</v>
      </c>
      <c r="K137" s="187">
        <v>5.0594921035000004E-7</v>
      </c>
      <c r="L137" s="111">
        <v>8.5668899327299999E-2</v>
      </c>
    </row>
    <row r="138" spans="2:12">
      <c r="B138" s="2" t="s">
        <v>653</v>
      </c>
      <c r="C138" s="111" t="s">
        <v>710</v>
      </c>
      <c r="D138" s="111">
        <v>2.15417006519E-2</v>
      </c>
      <c r="E138" s="111">
        <v>0.10457375193600001</v>
      </c>
      <c r="F138" s="111">
        <v>4.9255684140300002E-2</v>
      </c>
      <c r="G138" s="111">
        <v>4.8544798586500004</v>
      </c>
      <c r="H138" s="111">
        <v>2.2865271844700001</v>
      </c>
      <c r="I138" s="111">
        <v>0.10541169362126999</v>
      </c>
      <c r="J138" s="187">
        <v>8.6153630491199994E-9</v>
      </c>
      <c r="K138" s="187">
        <v>6.7474924398300001E-8</v>
      </c>
      <c r="L138" s="111">
        <v>0.12768244093600001</v>
      </c>
    </row>
    <row r="139" spans="2:12">
      <c r="B139" s="2" t="s">
        <v>112</v>
      </c>
      <c r="C139" s="111" t="s">
        <v>701</v>
      </c>
      <c r="D139" s="111">
        <v>5.6259931920500002E-3</v>
      </c>
      <c r="E139" s="111">
        <v>0.11074929423800001</v>
      </c>
      <c r="F139" s="111">
        <v>7.16124051682E-2</v>
      </c>
      <c r="G139" s="111">
        <v>19.6852876385</v>
      </c>
      <c r="H139" s="111">
        <v>12.728846751800001</v>
      </c>
      <c r="I139" s="111">
        <v>0.106023733971897</v>
      </c>
      <c r="J139" s="187">
        <v>-1.06682168925E-7</v>
      </c>
      <c r="K139" s="187">
        <v>4.5001710383899998E-7</v>
      </c>
      <c r="L139" s="111">
        <v>-0.237062476104</v>
      </c>
    </row>
    <row r="140" spans="2:12">
      <c r="B140" s="2" t="s">
        <v>628</v>
      </c>
      <c r="C140" s="111" t="s">
        <v>710</v>
      </c>
      <c r="D140" s="111">
        <v>2.6473366339299999E-2</v>
      </c>
      <c r="E140" s="111">
        <v>0.10647567028799999</v>
      </c>
      <c r="F140" s="111">
        <v>5.0071949631100003E-2</v>
      </c>
      <c r="G140" s="111">
        <v>4.0219921004000003</v>
      </c>
      <c r="H140" s="111">
        <v>1.8914084816100001</v>
      </c>
      <c r="I140" s="111">
        <v>0.10653531484010401</v>
      </c>
      <c r="J140" s="187">
        <v>4.2764139507399999E-8</v>
      </c>
      <c r="K140" s="187">
        <v>5.4386344445899999E-8</v>
      </c>
      <c r="L140" s="111">
        <v>0.78630288435700002</v>
      </c>
    </row>
    <row r="141" spans="2:12">
      <c r="B141" s="2" t="s">
        <v>653</v>
      </c>
      <c r="C141" s="111" t="s">
        <v>629</v>
      </c>
      <c r="D141" s="111">
        <v>2.1684615693500001E-2</v>
      </c>
      <c r="E141" s="111">
        <v>0.13945633553</v>
      </c>
      <c r="F141" s="111">
        <v>7.0740837438100002E-2</v>
      </c>
      <c r="G141" s="111">
        <v>6.4311186096500004</v>
      </c>
      <c r="H141" s="111">
        <v>3.2622592181500001</v>
      </c>
      <c r="I141" s="111">
        <v>0.11311256769901799</v>
      </c>
      <c r="J141" s="187">
        <v>2.77384768611E-8</v>
      </c>
      <c r="K141" s="187">
        <v>1.1153857263499999E-7</v>
      </c>
      <c r="L141" s="111">
        <v>0.248689544845</v>
      </c>
    </row>
    <row r="142" spans="2:12">
      <c r="B142" s="2" t="s">
        <v>725</v>
      </c>
      <c r="C142" s="111" t="s">
        <v>710</v>
      </c>
      <c r="D142" s="111">
        <v>2.5859185995099999E-2</v>
      </c>
      <c r="E142" s="111">
        <v>0.12855081288799999</v>
      </c>
      <c r="F142" s="111">
        <v>6.3868635163300005E-2</v>
      </c>
      <c r="G142" s="111">
        <v>4.9711855938699996</v>
      </c>
      <c r="H142" s="111">
        <v>2.4698625538900001</v>
      </c>
      <c r="I142" s="111">
        <v>0.114829417485382</v>
      </c>
      <c r="J142" s="187">
        <v>1.37246008303E-8</v>
      </c>
      <c r="K142" s="187">
        <v>7.2984252217700002E-8</v>
      </c>
      <c r="L142" s="111">
        <v>0.188048797012</v>
      </c>
    </row>
    <row r="143" spans="2:12">
      <c r="B143" s="2" t="s">
        <v>659</v>
      </c>
      <c r="C143" s="111" t="s">
        <v>629</v>
      </c>
      <c r="D143" s="111">
        <v>6.9924263464499994E-2</v>
      </c>
      <c r="E143" s="111">
        <v>0.21041377417599999</v>
      </c>
      <c r="F143" s="111">
        <v>9.1013888504799995E-2</v>
      </c>
      <c r="G143" s="111">
        <v>3.0091668292399998</v>
      </c>
      <c r="H143" s="111">
        <v>1.30160668122</v>
      </c>
      <c r="I143" s="111">
        <v>0.115020753159344</v>
      </c>
      <c r="J143" s="187">
        <v>8.5249689584000004E-9</v>
      </c>
      <c r="K143" s="187">
        <v>4.7242492029100001E-8</v>
      </c>
      <c r="L143" s="111">
        <v>0.180451296963</v>
      </c>
    </row>
    <row r="144" spans="2:12">
      <c r="B144" s="2" t="s">
        <v>637</v>
      </c>
      <c r="C144" s="111" t="s">
        <v>707</v>
      </c>
      <c r="D144" s="111">
        <v>1.6912400672400001E-2</v>
      </c>
      <c r="E144" s="111">
        <v>0.122865017551</v>
      </c>
      <c r="F144" s="111">
        <v>6.4360305566599996E-2</v>
      </c>
      <c r="G144" s="111">
        <v>7.2647887151799999</v>
      </c>
      <c r="H144" s="111">
        <v>3.8055097448000001</v>
      </c>
      <c r="I144" s="111">
        <v>0.11598213068624399</v>
      </c>
      <c r="J144" s="187">
        <v>-6.9376252596600006E-8</v>
      </c>
      <c r="K144" s="187">
        <v>1.2585015668999999E-7</v>
      </c>
      <c r="L144" s="111">
        <v>-0.55126075661200002</v>
      </c>
    </row>
    <row r="145" spans="2:12">
      <c r="B145" s="2" t="s">
        <v>700</v>
      </c>
      <c r="C145" s="111" t="s">
        <v>701</v>
      </c>
      <c r="D145" s="111">
        <v>1.02046739124E-2</v>
      </c>
      <c r="E145" s="111">
        <v>0.11876041986700001</v>
      </c>
      <c r="F145" s="111">
        <v>7.3535380997999999E-2</v>
      </c>
      <c r="G145" s="111">
        <v>11.637845646600001</v>
      </c>
      <c r="H145" s="111">
        <v>7.2060490740900001</v>
      </c>
      <c r="I145" s="111">
        <v>0.118025508181847</v>
      </c>
      <c r="J145" s="187">
        <v>-3.2916483104100001E-7</v>
      </c>
      <c r="K145" s="187">
        <v>3.0731406002999998E-7</v>
      </c>
      <c r="L145" s="111">
        <v>-1.0711024123299999</v>
      </c>
    </row>
    <row r="146" spans="2:12">
      <c r="B146" s="2" t="s">
        <v>656</v>
      </c>
      <c r="C146" s="111" t="s">
        <v>629</v>
      </c>
      <c r="D146" s="111">
        <v>5.9977072850200003E-3</v>
      </c>
      <c r="E146" s="111">
        <v>8.6704066055500004E-2</v>
      </c>
      <c r="F146" s="111">
        <v>5.4093249115900001E-2</v>
      </c>
      <c r="G146" s="111">
        <v>14.4562016676</v>
      </c>
      <c r="H146" s="111">
        <v>9.0189878474099991</v>
      </c>
      <c r="I146" s="111">
        <v>0.121105718871935</v>
      </c>
      <c r="J146" s="187">
        <v>2.8449816995599999E-7</v>
      </c>
      <c r="K146" s="187">
        <v>2.5494645219299999E-7</v>
      </c>
      <c r="L146" s="111">
        <v>1.11591343009</v>
      </c>
    </row>
    <row r="147" spans="2:12">
      <c r="B147" s="2" t="s">
        <v>669</v>
      </c>
      <c r="C147" s="111" t="s">
        <v>701</v>
      </c>
      <c r="D147" s="111">
        <v>5.9143542382999997E-3</v>
      </c>
      <c r="E147" s="111">
        <v>0.112272707367</v>
      </c>
      <c r="F147" s="111">
        <v>7.2222630246399994E-2</v>
      </c>
      <c r="G147" s="111">
        <v>18.983088067299999</v>
      </c>
      <c r="H147" s="111">
        <v>12.211414355</v>
      </c>
      <c r="I147" s="111">
        <v>0.121835479722712</v>
      </c>
      <c r="J147" s="187">
        <v>-1.10201768265E-7</v>
      </c>
      <c r="K147" s="187">
        <v>4.3243318440800002E-7</v>
      </c>
      <c r="L147" s="111">
        <v>-0.254841145958</v>
      </c>
    </row>
    <row r="148" spans="2:12">
      <c r="B148" s="2" t="s">
        <v>681</v>
      </c>
      <c r="C148" s="111" t="s">
        <v>701</v>
      </c>
      <c r="D148" s="111">
        <v>1.3895999020000001E-2</v>
      </c>
      <c r="E148" s="111">
        <v>0.124606216576</v>
      </c>
      <c r="F148" s="111">
        <v>7.5121101242600005E-2</v>
      </c>
      <c r="G148" s="111">
        <v>8.9670570929300002</v>
      </c>
      <c r="H148" s="111">
        <v>5.4059518235799997</v>
      </c>
      <c r="I148" s="111">
        <v>0.122115169134256</v>
      </c>
      <c r="J148" s="187">
        <v>-2.8388477068199998E-7</v>
      </c>
      <c r="K148" s="187">
        <v>2.2131350856099999E-7</v>
      </c>
      <c r="L148" s="111">
        <v>-1.2827268092599999</v>
      </c>
    </row>
    <row r="149" spans="2:12">
      <c r="B149" s="2" t="s">
        <v>694</v>
      </c>
      <c r="C149" s="111" t="s">
        <v>701</v>
      </c>
      <c r="D149" s="111">
        <v>9.8299226639000006E-3</v>
      </c>
      <c r="E149" s="111">
        <v>0.115594536718</v>
      </c>
      <c r="F149" s="111">
        <v>7.2053946263099994E-2</v>
      </c>
      <c r="G149" s="111">
        <v>11.7594553559</v>
      </c>
      <c r="H149" s="111">
        <v>7.3300623745199998</v>
      </c>
      <c r="I149" s="111">
        <v>0.12734109939857099</v>
      </c>
      <c r="J149" s="187">
        <v>-3.5736562789999998E-7</v>
      </c>
      <c r="K149" s="187">
        <v>3.2865736456899999E-7</v>
      </c>
      <c r="L149" s="111">
        <v>-1.0873501294300001</v>
      </c>
    </row>
    <row r="150" spans="2:12">
      <c r="B150" s="2" t="s">
        <v>662</v>
      </c>
      <c r="C150" s="111" t="s">
        <v>710</v>
      </c>
      <c r="D150" s="111">
        <v>2.1992043327399999E-2</v>
      </c>
      <c r="E150" s="111">
        <v>9.7840842372299994E-2</v>
      </c>
      <c r="F150" s="111">
        <v>4.9211073615800002E-2</v>
      </c>
      <c r="G150" s="111">
        <v>4.4489200442100003</v>
      </c>
      <c r="H150" s="111">
        <v>2.2376762760600002</v>
      </c>
      <c r="I150" s="111">
        <v>0.132898726941337</v>
      </c>
      <c r="J150" s="187">
        <v>-6.3817455001300001E-9</v>
      </c>
      <c r="K150" s="187">
        <v>6.4425487798399997E-8</v>
      </c>
      <c r="L150" s="111">
        <v>-9.9056223215599995E-2</v>
      </c>
    </row>
    <row r="151" spans="2:12">
      <c r="B151" s="2" t="s">
        <v>696</v>
      </c>
      <c r="C151" s="111" t="s">
        <v>629</v>
      </c>
      <c r="D151" s="111">
        <v>3.3786499438600001E-2</v>
      </c>
      <c r="E151" s="111">
        <v>0.133412519181</v>
      </c>
      <c r="F151" s="111">
        <v>6.4646518200299999E-2</v>
      </c>
      <c r="G151" s="111">
        <v>3.9486931584399998</v>
      </c>
      <c r="H151" s="111">
        <v>1.9133831345200001</v>
      </c>
      <c r="I151" s="111">
        <v>0.13844064620343</v>
      </c>
      <c r="J151" s="187">
        <v>-8.0352719043300005E-9</v>
      </c>
      <c r="K151" s="187">
        <v>6.3137582507200005E-8</v>
      </c>
      <c r="L151" s="111">
        <v>-0.127266068564</v>
      </c>
    </row>
    <row r="152" spans="2:12">
      <c r="B152" s="2" t="s">
        <v>636</v>
      </c>
      <c r="C152" s="111" t="s">
        <v>701</v>
      </c>
      <c r="D152" s="111">
        <v>1.66702718828E-2</v>
      </c>
      <c r="E152" s="111">
        <v>0.13150527071199999</v>
      </c>
      <c r="F152" s="111">
        <v>8.0994067702500006E-2</v>
      </c>
      <c r="G152" s="111">
        <v>7.8886098341500004</v>
      </c>
      <c r="H152" s="111">
        <v>4.8585930854599999</v>
      </c>
      <c r="I152" s="111">
        <v>0.14061560367334999</v>
      </c>
      <c r="J152" s="187">
        <v>-2.4507132373500002E-7</v>
      </c>
      <c r="K152" s="187">
        <v>2.0885157841999999E-7</v>
      </c>
      <c r="L152" s="111">
        <v>-1.1734233736199999</v>
      </c>
    </row>
    <row r="153" spans="2:12">
      <c r="B153" s="2" t="s">
        <v>657</v>
      </c>
      <c r="C153" s="111" t="s">
        <v>701</v>
      </c>
      <c r="D153" s="111">
        <v>1.28815890668E-2</v>
      </c>
      <c r="E153" s="111">
        <v>0.108565711424</v>
      </c>
      <c r="F153" s="111">
        <v>6.8862126781799995E-2</v>
      </c>
      <c r="G153" s="111">
        <v>8.4279750628199999</v>
      </c>
      <c r="H153" s="111">
        <v>5.3457788806000002</v>
      </c>
      <c r="I153" s="111">
        <v>0.15653727323139899</v>
      </c>
      <c r="J153" s="187">
        <v>-3.3481400730699999E-7</v>
      </c>
      <c r="K153" s="187">
        <v>2.28866678833E-7</v>
      </c>
      <c r="L153" s="111">
        <v>-1.46292159704</v>
      </c>
    </row>
    <row r="154" spans="2:12">
      <c r="B154" s="2" t="s">
        <v>661</v>
      </c>
      <c r="C154" s="111" t="s">
        <v>629</v>
      </c>
      <c r="D154" s="111">
        <v>8.5153405039499995E-3</v>
      </c>
      <c r="E154" s="111">
        <v>6.3658268442899998E-2</v>
      </c>
      <c r="F154" s="111">
        <v>4.0914770135700003E-2</v>
      </c>
      <c r="G154" s="111">
        <v>7.4757161400000003</v>
      </c>
      <c r="H154" s="111">
        <v>4.8048307776700003</v>
      </c>
      <c r="I154" s="111">
        <v>0.16330523029084701</v>
      </c>
      <c r="J154" s="187">
        <v>1.5353171579999999E-7</v>
      </c>
      <c r="K154" s="187">
        <v>1.2369441753500001E-7</v>
      </c>
      <c r="L154" s="111">
        <v>1.24121782421</v>
      </c>
    </row>
    <row r="155" spans="2:12">
      <c r="B155" s="2" t="s">
        <v>666</v>
      </c>
      <c r="C155" s="111" t="s">
        <v>701</v>
      </c>
      <c r="D155" s="111">
        <v>2.00872406058E-2</v>
      </c>
      <c r="E155" s="111">
        <v>0.112797850756</v>
      </c>
      <c r="F155" s="111">
        <v>7.0124326214200006E-2</v>
      </c>
      <c r="G155" s="111">
        <v>5.61539800162</v>
      </c>
      <c r="H155" s="111">
        <v>3.49098851307</v>
      </c>
      <c r="I155" s="111">
        <v>0.17401130521508501</v>
      </c>
      <c r="J155" s="187">
        <v>-2.7921000675799998E-7</v>
      </c>
      <c r="K155" s="187">
        <v>1.4011379058400001E-7</v>
      </c>
      <c r="L155" s="111">
        <v>-1.9927375142299999</v>
      </c>
    </row>
    <row r="156" spans="2:12">
      <c r="B156" s="2" t="s">
        <v>654</v>
      </c>
      <c r="C156" s="111" t="s">
        <v>701</v>
      </c>
      <c r="D156" s="111">
        <v>1.44059036904E-2</v>
      </c>
      <c r="E156" s="111">
        <v>0.104700224152</v>
      </c>
      <c r="F156" s="111">
        <v>6.9085915708999995E-2</v>
      </c>
      <c r="G156" s="111">
        <v>7.2678692292999996</v>
      </c>
      <c r="H156" s="111">
        <v>4.79566691501</v>
      </c>
      <c r="I156" s="111">
        <v>0.18087047304315601</v>
      </c>
      <c r="J156" s="187">
        <v>-3.3778455685699999E-7</v>
      </c>
      <c r="K156" s="187">
        <v>1.8614088595700001E-7</v>
      </c>
      <c r="L156" s="111">
        <v>-1.81467147919</v>
      </c>
    </row>
    <row r="157" spans="2:12">
      <c r="B157" s="2" t="s">
        <v>695</v>
      </c>
      <c r="C157" s="111" t="s">
        <v>629</v>
      </c>
      <c r="D157" s="111">
        <v>3.0438204177200001E-2</v>
      </c>
      <c r="E157" s="111">
        <v>0.122030307643</v>
      </c>
      <c r="F157" s="111">
        <v>6.6325799227400006E-2</v>
      </c>
      <c r="G157" s="111">
        <v>4.0091165343800004</v>
      </c>
      <c r="H157" s="111">
        <v>2.1790312871699999</v>
      </c>
      <c r="I157" s="111">
        <v>0.18802375131021501</v>
      </c>
      <c r="J157" s="187">
        <v>-2.05409291435E-9</v>
      </c>
      <c r="K157" s="187">
        <v>7.0245960283200006E-8</v>
      </c>
      <c r="L157" s="111">
        <v>-2.9241438312899999E-2</v>
      </c>
    </row>
    <row r="158" spans="2:12">
      <c r="B158" s="2" t="s">
        <v>666</v>
      </c>
      <c r="C158" s="111" t="s">
        <v>629</v>
      </c>
      <c r="D158" s="111">
        <v>2.3925361564900001E-2</v>
      </c>
      <c r="E158" s="111">
        <v>9.3101931224799997E-2</v>
      </c>
      <c r="F158" s="111">
        <v>5.4271703512000002E-2</v>
      </c>
      <c r="G158" s="111">
        <v>3.8913489759500002</v>
      </c>
      <c r="H158" s="111">
        <v>2.2683754795</v>
      </c>
      <c r="I158" s="111">
        <v>0.191755396135638</v>
      </c>
      <c r="J158" s="187">
        <v>-1.87096384669E-8</v>
      </c>
      <c r="K158" s="187">
        <v>8.2504504482999995E-8</v>
      </c>
      <c r="L158" s="111">
        <v>-0.226771114912</v>
      </c>
    </row>
    <row r="159" spans="2:12">
      <c r="B159" s="2" t="s">
        <v>113</v>
      </c>
      <c r="C159" s="111" t="s">
        <v>710</v>
      </c>
      <c r="D159" s="111">
        <v>2.6138435574700001E-2</v>
      </c>
      <c r="E159" s="111">
        <v>8.5504626744500004E-2</v>
      </c>
      <c r="F159" s="111">
        <v>4.6515576472399997E-2</v>
      </c>
      <c r="G159" s="111">
        <v>3.2712220477099998</v>
      </c>
      <c r="H159" s="111">
        <v>1.7795853290300001</v>
      </c>
      <c r="I159" s="111">
        <v>0.19336710557287201</v>
      </c>
      <c r="J159" s="187">
        <v>-3.3041840223399998E-8</v>
      </c>
      <c r="K159" s="187">
        <v>5.1141398497899998E-8</v>
      </c>
      <c r="L159" s="111">
        <v>-0.64608792864300002</v>
      </c>
    </row>
    <row r="160" spans="2:12">
      <c r="B160" s="2" t="s">
        <v>637</v>
      </c>
      <c r="C160" s="111" t="s">
        <v>701</v>
      </c>
      <c r="D160" s="111">
        <v>1.4384137409E-2</v>
      </c>
      <c r="E160" s="111">
        <v>0.109485964337</v>
      </c>
      <c r="F160" s="111">
        <v>7.4988388099199998E-2</v>
      </c>
      <c r="G160" s="111">
        <v>7.6115766433600003</v>
      </c>
      <c r="H160" s="111">
        <v>5.2132697267000001</v>
      </c>
      <c r="I160" s="111">
        <v>0.20754293106900301</v>
      </c>
      <c r="J160" s="187">
        <v>-2.6994319061000001E-7</v>
      </c>
      <c r="K160" s="187">
        <v>2.0038994875299999E-7</v>
      </c>
      <c r="L160" s="111">
        <v>-1.3470894737500001</v>
      </c>
    </row>
    <row r="161" spans="2:12">
      <c r="B161" s="2" t="s">
        <v>704</v>
      </c>
      <c r="C161" s="111" t="s">
        <v>701</v>
      </c>
      <c r="D161" s="111">
        <v>1.1554689553800001E-2</v>
      </c>
      <c r="E161" s="111">
        <v>9.5202040985299996E-2</v>
      </c>
      <c r="F161" s="111">
        <v>6.8351746364000002E-2</v>
      </c>
      <c r="G161" s="111">
        <v>8.2392556322899999</v>
      </c>
      <c r="H161" s="111">
        <v>5.91549829581</v>
      </c>
      <c r="I161" s="111">
        <v>0.208598683841517</v>
      </c>
      <c r="J161" s="187">
        <v>-3.8500999430799998E-7</v>
      </c>
      <c r="K161" s="187">
        <v>2.4804017223200003E-7</v>
      </c>
      <c r="L161" s="111">
        <v>-1.5522082203200001</v>
      </c>
    </row>
    <row r="162" spans="2:12">
      <c r="B162" s="2" t="s">
        <v>685</v>
      </c>
      <c r="C162" s="111" t="s">
        <v>701</v>
      </c>
      <c r="D162" s="111">
        <v>1.9189929872100001E-2</v>
      </c>
      <c r="E162" s="111">
        <v>0.11230564225299999</v>
      </c>
      <c r="F162" s="111">
        <v>8.0319716252400003E-2</v>
      </c>
      <c r="G162" s="111">
        <v>5.8523216604800004</v>
      </c>
      <c r="H162" s="111">
        <v>4.1855137974899996</v>
      </c>
      <c r="I162" s="111">
        <v>0.24092182735652201</v>
      </c>
      <c r="J162" s="187">
        <v>-3.4332692658299998E-7</v>
      </c>
      <c r="K162" s="187">
        <v>1.7590703912400001E-7</v>
      </c>
      <c r="L162" s="111">
        <v>-1.9517520634300001</v>
      </c>
    </row>
    <row r="163" spans="2:12">
      <c r="B163" s="2" t="s">
        <v>635</v>
      </c>
      <c r="C163" s="111" t="s">
        <v>701</v>
      </c>
      <c r="D163" s="111">
        <v>1.74732620637E-2</v>
      </c>
      <c r="E163" s="111">
        <v>0.112163454875</v>
      </c>
      <c r="F163" s="111">
        <v>8.1212008453100004E-2</v>
      </c>
      <c r="G163" s="111">
        <v>6.41914797974</v>
      </c>
      <c r="H163" s="111">
        <v>4.6477874684899998</v>
      </c>
      <c r="I163" s="111">
        <v>0.24276598217433701</v>
      </c>
      <c r="J163" s="187">
        <v>-2.6287951203400002E-7</v>
      </c>
      <c r="K163" s="187">
        <v>1.90612031694E-7</v>
      </c>
      <c r="L163" s="111">
        <v>-1.37913388624</v>
      </c>
    </row>
    <row r="164" spans="2:12">
      <c r="B164" s="2" t="s">
        <v>688</v>
      </c>
      <c r="C164" s="111" t="s">
        <v>701</v>
      </c>
      <c r="D164" s="111">
        <v>6.3783641137800003E-3</v>
      </c>
      <c r="E164" s="111">
        <v>7.9520085879999994E-2</v>
      </c>
      <c r="F164" s="111">
        <v>6.6008925335700006E-2</v>
      </c>
      <c r="G164" s="111">
        <v>12.467159989800001</v>
      </c>
      <c r="H164" s="111">
        <v>10.348880082499999</v>
      </c>
      <c r="I164" s="111">
        <v>0.245036312574962</v>
      </c>
      <c r="J164" s="187">
        <v>-3.8066590023599999E-7</v>
      </c>
      <c r="K164" s="187">
        <v>3.85254642845E-7</v>
      </c>
      <c r="L164" s="111">
        <v>-0.98808906604000002</v>
      </c>
    </row>
    <row r="165" spans="2:12">
      <c r="B165" s="2" t="s">
        <v>661</v>
      </c>
      <c r="C165" s="111" t="s">
        <v>701</v>
      </c>
      <c r="D165" s="111">
        <v>1.0078800688E-2</v>
      </c>
      <c r="E165" s="111">
        <v>8.3109183965100003E-2</v>
      </c>
      <c r="F165" s="111">
        <v>6.64507152766E-2</v>
      </c>
      <c r="G165" s="111">
        <v>8.2459398233699996</v>
      </c>
      <c r="H165" s="111">
        <v>6.5931173096500002</v>
      </c>
      <c r="I165" s="111">
        <v>0.24983418491260301</v>
      </c>
      <c r="J165" s="187">
        <v>-6.5667195965600005E-8</v>
      </c>
      <c r="K165" s="187">
        <v>1.9567306576300001E-7</v>
      </c>
      <c r="L165" s="111">
        <v>-0.33559649975099998</v>
      </c>
    </row>
    <row r="166" spans="2:12">
      <c r="B166" s="2" t="s">
        <v>661</v>
      </c>
      <c r="C166" s="111" t="s">
        <v>710</v>
      </c>
      <c r="D166" s="111">
        <v>2.8044588143099999E-2</v>
      </c>
      <c r="E166" s="111">
        <v>8.0641627822699999E-2</v>
      </c>
      <c r="F166" s="111">
        <v>4.5753714122299997E-2</v>
      </c>
      <c r="G166" s="111">
        <v>2.8754791267100002</v>
      </c>
      <c r="H166" s="111">
        <v>1.63146322167</v>
      </c>
      <c r="I166" s="111">
        <v>0.25190304056601398</v>
      </c>
      <c r="J166" s="187">
        <v>-4.0030873678900003E-8</v>
      </c>
      <c r="K166" s="187">
        <v>4.7170929063799997E-8</v>
      </c>
      <c r="L166" s="111">
        <v>-0.84863441262100003</v>
      </c>
    </row>
    <row r="167" spans="2:12">
      <c r="B167" s="2" t="s">
        <v>698</v>
      </c>
      <c r="C167" s="111" t="s">
        <v>701</v>
      </c>
      <c r="D167" s="111">
        <v>8.8730499352199996E-3</v>
      </c>
      <c r="E167" s="111">
        <v>7.7839224782199998E-2</v>
      </c>
      <c r="F167" s="111">
        <v>6.2491061339299998E-2</v>
      </c>
      <c r="G167" s="111">
        <v>8.7725444295300008</v>
      </c>
      <c r="H167" s="111">
        <v>7.0427938302499999</v>
      </c>
      <c r="I167" s="111">
        <v>0.25506670580397101</v>
      </c>
      <c r="J167" s="187">
        <v>-4.71691676586E-7</v>
      </c>
      <c r="K167" s="187">
        <v>2.9346720379000001E-7</v>
      </c>
      <c r="L167" s="111">
        <v>-1.60730626964</v>
      </c>
    </row>
    <row r="168" spans="2:12">
      <c r="B168" s="2" t="s">
        <v>686</v>
      </c>
      <c r="C168" s="111" t="s">
        <v>629</v>
      </c>
      <c r="D168" s="111">
        <v>6.5282477401000003E-2</v>
      </c>
      <c r="E168" s="111">
        <v>0.15592792449099999</v>
      </c>
      <c r="F168" s="111">
        <v>8.2670969630800006E-2</v>
      </c>
      <c r="G168" s="111">
        <v>2.3885111395599998</v>
      </c>
      <c r="H168" s="111">
        <v>1.2663577260200001</v>
      </c>
      <c r="I168" s="111">
        <v>0.260500421029836</v>
      </c>
      <c r="J168" s="187">
        <v>-4.12068895575E-8</v>
      </c>
      <c r="K168" s="187">
        <v>4.04205767462E-8</v>
      </c>
      <c r="L168" s="111">
        <v>-1.01945328035</v>
      </c>
    </row>
    <row r="169" spans="2:12">
      <c r="B169" s="2" t="s">
        <v>668</v>
      </c>
      <c r="C169" s="111" t="s">
        <v>701</v>
      </c>
      <c r="D169" s="111">
        <v>8.6958825282199993E-3</v>
      </c>
      <c r="E169" s="111">
        <v>8.6383651969899999E-2</v>
      </c>
      <c r="F169" s="111">
        <v>7.1687661617300003E-2</v>
      </c>
      <c r="G169" s="111">
        <v>9.9338568212599991</v>
      </c>
      <c r="H169" s="111">
        <v>8.2438626999199993</v>
      </c>
      <c r="I169" s="111">
        <v>0.26244238457785302</v>
      </c>
      <c r="J169" s="187">
        <v>-4.4460055814299998E-7</v>
      </c>
      <c r="K169" s="187">
        <v>3.2094598029800001E-7</v>
      </c>
      <c r="L169" s="111">
        <v>-1.38528159079</v>
      </c>
    </row>
    <row r="170" spans="2:12">
      <c r="B170" s="2" t="s">
        <v>659</v>
      </c>
      <c r="C170" s="111" t="s">
        <v>707</v>
      </c>
      <c r="D170" s="111">
        <v>1.3002062903500001E-2</v>
      </c>
      <c r="E170" s="111">
        <v>8.8088978222100003E-2</v>
      </c>
      <c r="F170" s="111">
        <v>7.0602900095099994E-2</v>
      </c>
      <c r="G170" s="111">
        <v>6.7750001577200001</v>
      </c>
      <c r="H170" s="111">
        <v>5.4301306353300003</v>
      </c>
      <c r="I170" s="111">
        <v>0.264208827304592</v>
      </c>
      <c r="J170" s="187">
        <v>-2.42686444278E-7</v>
      </c>
      <c r="K170" s="187">
        <v>2.1379561821199999E-7</v>
      </c>
      <c r="L170" s="111">
        <v>-1.1351329194999999</v>
      </c>
    </row>
    <row r="171" spans="2:12">
      <c r="B171" s="2" t="s">
        <v>633</v>
      </c>
      <c r="C171" s="111" t="s">
        <v>701</v>
      </c>
      <c r="D171" s="111">
        <v>1.76754016385E-2</v>
      </c>
      <c r="E171" s="111">
        <v>0.103571723803</v>
      </c>
      <c r="F171" s="111">
        <v>7.8193094135599994E-2</v>
      </c>
      <c r="G171" s="111">
        <v>5.8596532017499996</v>
      </c>
      <c r="H171" s="111">
        <v>4.4238369081900002</v>
      </c>
      <c r="I171" s="111">
        <v>0.271069468530659</v>
      </c>
      <c r="J171" s="187">
        <v>-2.9352013126100002E-7</v>
      </c>
      <c r="K171" s="187">
        <v>1.8468766217500001E-7</v>
      </c>
      <c r="L171" s="111">
        <v>-1.5892785029800001</v>
      </c>
    </row>
    <row r="172" spans="2:12">
      <c r="B172" s="2" t="s">
        <v>631</v>
      </c>
      <c r="C172" s="111" t="s">
        <v>701</v>
      </c>
      <c r="D172" s="111">
        <v>1.07402256742E-2</v>
      </c>
      <c r="E172" s="111">
        <v>8.9404153647099999E-2</v>
      </c>
      <c r="F172" s="111">
        <v>7.4864373635300005E-2</v>
      </c>
      <c r="G172" s="111">
        <v>8.3242341790100003</v>
      </c>
      <c r="H172" s="111">
        <v>6.9704656034700001</v>
      </c>
      <c r="I172" s="111">
        <v>0.27972531299298897</v>
      </c>
      <c r="J172" s="187">
        <v>-3.6750280827000001E-7</v>
      </c>
      <c r="K172" s="187">
        <v>2.9228268517299999E-7</v>
      </c>
      <c r="L172" s="111">
        <v>-1.2573540168899999</v>
      </c>
    </row>
    <row r="173" spans="2:12">
      <c r="B173" s="2" t="s">
        <v>681</v>
      </c>
      <c r="C173" s="111" t="s">
        <v>707</v>
      </c>
      <c r="D173" s="111">
        <v>4.6355430214799999E-3</v>
      </c>
      <c r="E173" s="111">
        <v>6.8714538195099997E-2</v>
      </c>
      <c r="F173" s="111">
        <v>6.1674423532399998E-2</v>
      </c>
      <c r="G173" s="111">
        <v>14.8234064222</v>
      </c>
      <c r="H173" s="111">
        <v>13.3046815112</v>
      </c>
      <c r="I173" s="111">
        <v>0.28375732611604298</v>
      </c>
      <c r="J173" s="187">
        <v>-1.51098906121E-8</v>
      </c>
      <c r="K173" s="187">
        <v>4.0433828963300002E-7</v>
      </c>
      <c r="L173" s="111">
        <v>-3.7369428024799999E-2</v>
      </c>
    </row>
    <row r="174" spans="2:12">
      <c r="B174" s="2" t="s">
        <v>331</v>
      </c>
      <c r="C174" s="111" t="s">
        <v>710</v>
      </c>
      <c r="D174" s="111">
        <v>2.51393801301E-2</v>
      </c>
      <c r="E174" s="111">
        <v>7.3131657384299997E-2</v>
      </c>
      <c r="F174" s="111">
        <v>4.4764125440899999E-2</v>
      </c>
      <c r="G174" s="111">
        <v>2.9090477571800002</v>
      </c>
      <c r="H174" s="111">
        <v>1.78063759764</v>
      </c>
      <c r="I174" s="111">
        <v>0.28486710648073699</v>
      </c>
      <c r="J174" s="187">
        <v>-2.9696600326599999E-8</v>
      </c>
      <c r="K174" s="187">
        <v>4.97199822362E-8</v>
      </c>
      <c r="L174" s="111">
        <v>-0.59727696976199995</v>
      </c>
    </row>
    <row r="175" spans="2:12">
      <c r="B175" s="2" t="s">
        <v>657</v>
      </c>
      <c r="C175" s="111" t="s">
        <v>629</v>
      </c>
      <c r="D175" s="111">
        <v>3.3160170472199997E-2</v>
      </c>
      <c r="E175" s="111">
        <v>-1.76767309237E-2</v>
      </c>
      <c r="F175" s="111">
        <v>4.64600369091E-2</v>
      </c>
      <c r="G175" s="111">
        <v>-0.53307117158899997</v>
      </c>
      <c r="H175" s="111">
        <v>1.40107955561</v>
      </c>
      <c r="I175" s="111">
        <v>0.28626459080953498</v>
      </c>
      <c r="J175" s="187">
        <v>-8.3075324093699994E-8</v>
      </c>
      <c r="K175" s="187">
        <v>4.4590255962999999E-8</v>
      </c>
      <c r="L175" s="111">
        <v>-1.8630824672199999</v>
      </c>
    </row>
    <row r="176" spans="2:12">
      <c r="B176" s="2" t="s">
        <v>726</v>
      </c>
      <c r="C176" s="111" t="s">
        <v>710</v>
      </c>
      <c r="D176" s="111">
        <v>3.1496315424100002E-2</v>
      </c>
      <c r="E176" s="111">
        <v>8.5063286262599999E-2</v>
      </c>
      <c r="F176" s="111">
        <v>5.4349668900699998E-2</v>
      </c>
      <c r="G176" s="111">
        <v>2.7007376931899998</v>
      </c>
      <c r="H176" s="111">
        <v>1.7255881575000001</v>
      </c>
      <c r="I176" s="111">
        <v>0.31905400438408299</v>
      </c>
      <c r="J176" s="187">
        <v>-4.0230167856499997E-8</v>
      </c>
      <c r="K176" s="187">
        <v>5.0283935269800003E-8</v>
      </c>
      <c r="L176" s="111">
        <v>-0.80006005179700002</v>
      </c>
    </row>
    <row r="177" spans="2:12">
      <c r="B177" s="2" t="s">
        <v>668</v>
      </c>
      <c r="C177" s="111" t="s">
        <v>629</v>
      </c>
      <c r="D177" s="111">
        <v>5.7925305546299996E-3</v>
      </c>
      <c r="E177" s="111">
        <v>5.2484492282300003E-2</v>
      </c>
      <c r="F177" s="111">
        <v>4.7818084871500001E-2</v>
      </c>
      <c r="G177" s="111">
        <v>9.0607191084000007</v>
      </c>
      <c r="H177" s="111">
        <v>8.2551286386099996</v>
      </c>
      <c r="I177" s="111">
        <v>0.321669049555174</v>
      </c>
      <c r="J177" s="187">
        <v>1.3231789297299999E-7</v>
      </c>
      <c r="K177" s="187">
        <v>2.4144233485599998E-7</v>
      </c>
      <c r="L177" s="111">
        <v>0.54803103627700001</v>
      </c>
    </row>
    <row r="178" spans="2:12">
      <c r="B178" s="2" t="s">
        <v>656</v>
      </c>
      <c r="C178" s="111" t="s">
        <v>710</v>
      </c>
      <c r="D178" s="111">
        <v>2.0863065117599999E-2</v>
      </c>
      <c r="E178" s="111">
        <v>-2.6365038772800001E-2</v>
      </c>
      <c r="F178" s="111">
        <v>4.7763195799900002E-2</v>
      </c>
      <c r="G178" s="111">
        <v>-1.2637183761899999</v>
      </c>
      <c r="H178" s="111">
        <v>2.2893661852</v>
      </c>
      <c r="I178" s="111">
        <v>0.32825252065216298</v>
      </c>
      <c r="J178" s="187">
        <v>-1.3258367350400001E-7</v>
      </c>
      <c r="K178" s="187">
        <v>7.2605743303199999E-8</v>
      </c>
      <c r="L178" s="111">
        <v>-1.82607693926</v>
      </c>
    </row>
    <row r="179" spans="2:12">
      <c r="B179" s="2" t="s">
        <v>657</v>
      </c>
      <c r="C179" s="111" t="s">
        <v>707</v>
      </c>
      <c r="D179" s="111">
        <v>1.26877173043E-2</v>
      </c>
      <c r="E179" s="111">
        <v>7.8732310320299995E-2</v>
      </c>
      <c r="F179" s="111">
        <v>6.9394657078099997E-2</v>
      </c>
      <c r="G179" s="111">
        <v>6.2053960087800002</v>
      </c>
      <c r="H179" s="111">
        <v>5.4694359445399998</v>
      </c>
      <c r="I179" s="111">
        <v>0.33538422616763103</v>
      </c>
      <c r="J179" s="187">
        <v>-2.4895956889299999E-7</v>
      </c>
      <c r="K179" s="187">
        <v>2.0383515939100001E-7</v>
      </c>
      <c r="L179" s="111">
        <v>-1.2213769677299999</v>
      </c>
    </row>
    <row r="180" spans="2:12">
      <c r="B180" s="2" t="s">
        <v>672</v>
      </c>
      <c r="C180" s="111" t="s">
        <v>629</v>
      </c>
      <c r="D180" s="111">
        <v>3.9302480107499997E-3</v>
      </c>
      <c r="E180" s="111">
        <v>4.7535655982599997E-2</v>
      </c>
      <c r="F180" s="111">
        <v>4.7935100065199999E-2</v>
      </c>
      <c r="G180" s="111">
        <v>12.0948234953</v>
      </c>
      <c r="H180" s="111">
        <v>12.1964567972</v>
      </c>
      <c r="I180" s="111">
        <v>0.33901197649916198</v>
      </c>
      <c r="J180" s="187">
        <v>2.7124193249500003E-7</v>
      </c>
      <c r="K180" s="187">
        <v>3.2584221395600002E-7</v>
      </c>
      <c r="L180" s="111">
        <v>0.83243337074799995</v>
      </c>
    </row>
    <row r="181" spans="2:12">
      <c r="B181" s="2" t="s">
        <v>698</v>
      </c>
      <c r="C181" s="111" t="s">
        <v>629</v>
      </c>
      <c r="D181" s="111">
        <v>4.13739889225E-2</v>
      </c>
      <c r="E181" s="111">
        <v>0.106368470971</v>
      </c>
      <c r="F181" s="111">
        <v>6.6691086881099995E-2</v>
      </c>
      <c r="G181" s="111">
        <v>2.57090200247</v>
      </c>
      <c r="H181" s="111">
        <v>1.61190855941</v>
      </c>
      <c r="I181" s="111">
        <v>0.34440239139658302</v>
      </c>
      <c r="J181" s="187">
        <v>-4.2232037750299997E-8</v>
      </c>
      <c r="K181" s="187">
        <v>6.3358282855299997E-8</v>
      </c>
      <c r="L181" s="111">
        <v>-0.666559064531</v>
      </c>
    </row>
    <row r="182" spans="2:12">
      <c r="B182" s="2" t="s">
        <v>632</v>
      </c>
      <c r="C182" s="111" t="s">
        <v>701</v>
      </c>
      <c r="D182" s="111">
        <v>1.9171538207900001E-2</v>
      </c>
      <c r="E182" s="111">
        <v>8.9573480339700001E-2</v>
      </c>
      <c r="F182" s="111">
        <v>7.7507599898400004E-2</v>
      </c>
      <c r="G182" s="111">
        <v>4.6722114505499999</v>
      </c>
      <c r="H182" s="111">
        <v>4.0428472174600003</v>
      </c>
      <c r="I182" s="111">
        <v>0.36401908924230503</v>
      </c>
      <c r="J182" s="187">
        <v>-3.2440970852999998E-7</v>
      </c>
      <c r="K182" s="187">
        <v>1.7392176918799999E-7</v>
      </c>
      <c r="L182" s="111">
        <v>-1.86526223856</v>
      </c>
    </row>
    <row r="183" spans="2:12">
      <c r="B183" s="2" t="s">
        <v>665</v>
      </c>
      <c r="C183" s="111" t="s">
        <v>701</v>
      </c>
      <c r="D183" s="111">
        <v>5.9138480457100002E-3</v>
      </c>
      <c r="E183" s="111">
        <v>5.8938820029999998E-2</v>
      </c>
      <c r="F183" s="111">
        <v>6.2791865910300004E-2</v>
      </c>
      <c r="G183" s="111">
        <v>9.9662384921699996</v>
      </c>
      <c r="H183" s="111">
        <v>10.6177678941</v>
      </c>
      <c r="I183" s="111">
        <v>0.38440508362132098</v>
      </c>
      <c r="J183" s="187">
        <v>-3.9431235379100002E-7</v>
      </c>
      <c r="K183" s="187">
        <v>4.0733985681100001E-7</v>
      </c>
      <c r="L183" s="111">
        <v>-0.96801809888599999</v>
      </c>
    </row>
    <row r="184" spans="2:12">
      <c r="B184" s="2" t="s">
        <v>654</v>
      </c>
      <c r="C184" s="111" t="s">
        <v>707</v>
      </c>
      <c r="D184" s="111">
        <v>5.6732378339100003E-3</v>
      </c>
      <c r="E184" s="111">
        <v>4.1338644563400001E-2</v>
      </c>
      <c r="F184" s="111">
        <v>4.34433079973E-2</v>
      </c>
      <c r="G184" s="111">
        <v>7.2866052461699997</v>
      </c>
      <c r="H184" s="111">
        <v>7.65758624424</v>
      </c>
      <c r="I184" s="111">
        <v>0.39717917073307002</v>
      </c>
      <c r="J184" s="187">
        <v>-3.1550636860900002E-7</v>
      </c>
      <c r="K184" s="187">
        <v>2.4817906021199998E-7</v>
      </c>
      <c r="L184" s="111">
        <v>-1.27128520972</v>
      </c>
    </row>
    <row r="185" spans="2:12">
      <c r="B185" s="2" t="s">
        <v>723</v>
      </c>
      <c r="C185" s="111" t="s">
        <v>710</v>
      </c>
      <c r="D185" s="111">
        <v>2.8568497475299999E-2</v>
      </c>
      <c r="E185" s="111">
        <v>-3.4974987405899998E-3</v>
      </c>
      <c r="F185" s="111">
        <v>4.3586326964799998E-2</v>
      </c>
      <c r="G185" s="111">
        <v>-0.122425015303</v>
      </c>
      <c r="H185" s="111">
        <v>1.5256779605699999</v>
      </c>
      <c r="I185" s="111">
        <v>0.46911725369651602</v>
      </c>
      <c r="J185" s="187">
        <v>-7.2433145546100002E-8</v>
      </c>
      <c r="K185" s="187">
        <v>4.4425462615799998E-8</v>
      </c>
      <c r="L185" s="111">
        <v>-1.6304421221800001</v>
      </c>
    </row>
    <row r="186" spans="2:12">
      <c r="B186" s="2" t="s">
        <v>665</v>
      </c>
      <c r="C186" s="111" t="s">
        <v>629</v>
      </c>
      <c r="D186" s="111">
        <v>3.3618949690899999E-2</v>
      </c>
      <c r="E186" s="111">
        <v>7.9412848928599997E-2</v>
      </c>
      <c r="F186" s="111">
        <v>6.5286389178400003E-2</v>
      </c>
      <c r="G186" s="111">
        <v>2.36214544651</v>
      </c>
      <c r="H186" s="111">
        <v>1.9419520769900001</v>
      </c>
      <c r="I186" s="111">
        <v>0.49141968060254398</v>
      </c>
      <c r="J186" s="187">
        <v>-6.8608100208499999E-8</v>
      </c>
      <c r="K186" s="187">
        <v>5.9952511781500001E-8</v>
      </c>
      <c r="L186" s="111">
        <v>-1.14437407491</v>
      </c>
    </row>
    <row r="187" spans="2:12">
      <c r="B187" s="2" t="s">
        <v>708</v>
      </c>
      <c r="C187" s="111" t="s">
        <v>707</v>
      </c>
      <c r="D187" s="111">
        <v>5.0415094798100003E-3</v>
      </c>
      <c r="E187" s="111">
        <v>3.8489913735700002E-2</v>
      </c>
      <c r="F187" s="111">
        <v>5.19098218578E-2</v>
      </c>
      <c r="G187" s="111">
        <v>7.6346010832499998</v>
      </c>
      <c r="H187" s="111">
        <v>10.2964840323</v>
      </c>
      <c r="I187" s="111">
        <v>0.50196221655645201</v>
      </c>
      <c r="J187" s="187">
        <v>-4.7332351525000003E-7</v>
      </c>
      <c r="K187" s="187">
        <v>3.8541372137100001E-7</v>
      </c>
      <c r="L187" s="111">
        <v>-1.22809201905</v>
      </c>
    </row>
    <row r="188" spans="2:12">
      <c r="B188" s="2" t="s">
        <v>663</v>
      </c>
      <c r="C188" s="111" t="s">
        <v>710</v>
      </c>
      <c r="D188" s="111">
        <v>2.5541803240200001E-2</v>
      </c>
      <c r="E188" s="111">
        <v>4.85480567733E-2</v>
      </c>
      <c r="F188" s="111">
        <v>3.6906511728800002E-2</v>
      </c>
      <c r="G188" s="111">
        <v>1.9007294166599999</v>
      </c>
      <c r="H188" s="111">
        <v>1.44494542463</v>
      </c>
      <c r="I188" s="111">
        <v>0.52787049750758097</v>
      </c>
      <c r="J188" s="187">
        <v>-3.0826455378999999E-8</v>
      </c>
      <c r="K188" s="187">
        <v>4.4788157637999997E-8</v>
      </c>
      <c r="L188" s="111">
        <v>-0.688272458719</v>
      </c>
    </row>
    <row r="189" spans="2:12">
      <c r="B189" s="2" t="s">
        <v>654</v>
      </c>
      <c r="C189" s="111" t="s">
        <v>710</v>
      </c>
      <c r="D189" s="111">
        <v>2.5364973294999999E-2</v>
      </c>
      <c r="E189" s="111">
        <v>4.8220275040600002E-2</v>
      </c>
      <c r="F189" s="111">
        <v>4.1622803073299998E-2</v>
      </c>
      <c r="G189" s="111">
        <v>1.9010575915000001</v>
      </c>
      <c r="H189" s="111">
        <v>1.6409559193800001</v>
      </c>
      <c r="I189" s="111">
        <v>0.57780338383075103</v>
      </c>
      <c r="J189" s="187">
        <v>-3.7198164964900003E-8</v>
      </c>
      <c r="K189" s="187">
        <v>4.9583631460799999E-8</v>
      </c>
      <c r="L189" s="111">
        <v>-0.75021058097100002</v>
      </c>
    </row>
    <row r="190" spans="2:12">
      <c r="B190" s="2" t="s">
        <v>676</v>
      </c>
      <c r="C190" s="111" t="s">
        <v>629</v>
      </c>
      <c r="D190" s="111">
        <v>1.0395508519400001E-3</v>
      </c>
      <c r="E190" s="111">
        <v>-1.2902283204199999E-2</v>
      </c>
      <c r="F190" s="111">
        <v>2.6291288407299999E-2</v>
      </c>
      <c r="G190" s="111">
        <v>-12.4114016935</v>
      </c>
      <c r="H190" s="111">
        <v>25.2910075138</v>
      </c>
      <c r="I190" s="111">
        <v>0.58653502860740303</v>
      </c>
      <c r="J190" s="187">
        <v>-4.5634158000700002E-7</v>
      </c>
      <c r="K190" s="187">
        <v>6.6268603545900004E-7</v>
      </c>
      <c r="L190" s="111">
        <v>-0.68862410793100004</v>
      </c>
    </row>
    <row r="191" spans="2:12">
      <c r="B191" s="2" t="s">
        <v>700</v>
      </c>
      <c r="C191" s="111" t="s">
        <v>629</v>
      </c>
      <c r="D191" s="111">
        <v>3.4337405708999999E-2</v>
      </c>
      <c r="E191" s="111">
        <v>-5.5369083525499997E-3</v>
      </c>
      <c r="F191" s="111">
        <v>7.8880676430199997E-2</v>
      </c>
      <c r="G191" s="111">
        <v>-0.161250048984</v>
      </c>
      <c r="H191" s="111">
        <v>2.2972229497700001</v>
      </c>
      <c r="I191" s="111">
        <v>0.60134285151362599</v>
      </c>
      <c r="J191" s="187">
        <v>-1.3186822185799999E-7</v>
      </c>
      <c r="K191" s="187">
        <v>7.9746873170999999E-8</v>
      </c>
      <c r="L191" s="111">
        <v>-1.65358485687</v>
      </c>
    </row>
    <row r="192" spans="2:12">
      <c r="B192" s="2" t="s">
        <v>661</v>
      </c>
      <c r="C192" s="111" t="s">
        <v>629</v>
      </c>
      <c r="D192" s="111">
        <v>6.2806689436300002E-3</v>
      </c>
      <c r="E192" s="111">
        <v>2.6025237481699999E-2</v>
      </c>
      <c r="F192" s="111">
        <v>3.9680757394699999E-2</v>
      </c>
      <c r="G192" s="111">
        <v>4.1437047096899997</v>
      </c>
      <c r="H192" s="111">
        <v>6.31791895909</v>
      </c>
      <c r="I192" s="111">
        <v>0.616384042139138</v>
      </c>
      <c r="J192" s="187">
        <v>2.6388195477199999E-8</v>
      </c>
      <c r="K192" s="187">
        <v>1.7884301332800001E-7</v>
      </c>
      <c r="L192" s="111">
        <v>0.14754949039500001</v>
      </c>
    </row>
    <row r="193" spans="2:12">
      <c r="B193" s="2" t="s">
        <v>724</v>
      </c>
      <c r="C193" s="111" t="s">
        <v>710</v>
      </c>
      <c r="D193" s="111">
        <v>2.6520273519499999E-2</v>
      </c>
      <c r="E193" s="111">
        <v>4.2441422308700004E-3</v>
      </c>
      <c r="F193" s="111">
        <v>4.8358356399199998E-2</v>
      </c>
      <c r="G193" s="111">
        <v>0.16003387852500001</v>
      </c>
      <c r="H193" s="111">
        <v>1.8234486293500001</v>
      </c>
      <c r="I193" s="111">
        <v>0.64328397607477195</v>
      </c>
      <c r="J193" s="187">
        <v>-6.5869734043300001E-8</v>
      </c>
      <c r="K193" s="187">
        <v>5.00741377079E-8</v>
      </c>
      <c r="L193" s="111">
        <v>-1.31544420051</v>
      </c>
    </row>
    <row r="194" spans="2:12">
      <c r="B194" s="2" t="s">
        <v>631</v>
      </c>
      <c r="C194" s="111" t="s">
        <v>629</v>
      </c>
      <c r="D194" s="111">
        <v>1.3191378932700001E-2</v>
      </c>
      <c r="E194" s="111">
        <v>3.9274311637999999E-2</v>
      </c>
      <c r="F194" s="111">
        <v>5.7540006905000003E-2</v>
      </c>
      <c r="G194" s="111">
        <v>2.97727112823</v>
      </c>
      <c r="H194" s="111">
        <v>4.3619402640500002</v>
      </c>
      <c r="I194" s="111">
        <v>0.648594273512349</v>
      </c>
      <c r="J194" s="187">
        <v>-8.5723371732699999E-9</v>
      </c>
      <c r="K194" s="187">
        <v>1.28154714192E-7</v>
      </c>
      <c r="L194" s="111">
        <v>-6.6890533269199998E-2</v>
      </c>
    </row>
    <row r="195" spans="2:12">
      <c r="B195" s="2" t="s">
        <v>679</v>
      </c>
      <c r="C195" s="111" t="s">
        <v>629</v>
      </c>
      <c r="D195" s="111">
        <v>1.03133365887E-2</v>
      </c>
      <c r="E195" s="111">
        <v>3.4496859371199999E-2</v>
      </c>
      <c r="F195" s="111">
        <v>5.4817577038500001E-2</v>
      </c>
      <c r="G195" s="111">
        <v>3.3448786505200001</v>
      </c>
      <c r="H195" s="111">
        <v>5.3152126440299998</v>
      </c>
      <c r="I195" s="111">
        <v>0.65519578328434003</v>
      </c>
      <c r="J195" s="187">
        <v>4.9484180417999999E-8</v>
      </c>
      <c r="K195" s="187">
        <v>1.4614564232000001E-7</v>
      </c>
      <c r="L195" s="111">
        <v>0.338594977124</v>
      </c>
    </row>
    <row r="196" spans="2:12">
      <c r="B196" s="2" t="s">
        <v>631</v>
      </c>
      <c r="C196" s="111" t="s">
        <v>710</v>
      </c>
      <c r="D196" s="111">
        <v>2.366264761E-2</v>
      </c>
      <c r="E196" s="111">
        <v>-2.1025420223399999E-3</v>
      </c>
      <c r="F196" s="111">
        <v>6.1993290850099997E-2</v>
      </c>
      <c r="G196" s="111">
        <v>-8.8854893036500002E-2</v>
      </c>
      <c r="H196" s="111">
        <v>2.6198797307900001</v>
      </c>
      <c r="I196" s="111">
        <v>0.65978603008749703</v>
      </c>
      <c r="J196" s="187">
        <v>-6.6931404853000005E-8</v>
      </c>
      <c r="K196" s="187">
        <v>6.5887765683999998E-8</v>
      </c>
      <c r="L196" s="111">
        <v>-1.01583965032</v>
      </c>
    </row>
    <row r="197" spans="2:12">
      <c r="B197" s="2" t="s">
        <v>664</v>
      </c>
      <c r="C197" s="111" t="s">
        <v>710</v>
      </c>
      <c r="D197" s="111">
        <v>2.3734358227099999E-2</v>
      </c>
      <c r="E197" s="111">
        <v>1.85541828447E-3</v>
      </c>
      <c r="F197" s="111">
        <v>5.06542279463E-2</v>
      </c>
      <c r="G197" s="111">
        <v>7.8174360844999999E-2</v>
      </c>
      <c r="H197" s="111">
        <v>2.1342151939199998</v>
      </c>
      <c r="I197" s="111">
        <v>0.66755444121922602</v>
      </c>
      <c r="J197" s="187">
        <v>-7.6690902726399994E-8</v>
      </c>
      <c r="K197" s="187">
        <v>6.0459298259899998E-8</v>
      </c>
      <c r="L197" s="111">
        <v>-1.2684715988099999</v>
      </c>
    </row>
    <row r="198" spans="2:12">
      <c r="B198" s="2" t="s">
        <v>110</v>
      </c>
      <c r="C198" s="111" t="s">
        <v>629</v>
      </c>
      <c r="D198" s="111">
        <v>2.9995116928800001E-2</v>
      </c>
      <c r="E198" s="111">
        <v>-5.6098821157300001E-4</v>
      </c>
      <c r="F198" s="111">
        <v>7.48848918152E-2</v>
      </c>
      <c r="G198" s="111">
        <v>-1.8702651264999998E-2</v>
      </c>
      <c r="H198" s="111">
        <v>2.4965694247200001</v>
      </c>
      <c r="I198" s="111">
        <v>0.68049645095880296</v>
      </c>
      <c r="J198" s="187">
        <v>-1.4714616032599999E-7</v>
      </c>
      <c r="K198" s="187">
        <v>8.0108185296500006E-8</v>
      </c>
      <c r="L198" s="111">
        <v>-1.8368430115000001</v>
      </c>
    </row>
    <row r="199" spans="2:12">
      <c r="B199" s="2" t="s">
        <v>681</v>
      </c>
      <c r="C199" s="111" t="s">
        <v>629</v>
      </c>
      <c r="D199" s="111">
        <v>4.7591552523E-2</v>
      </c>
      <c r="E199" s="111">
        <v>7.3747530179199994E-2</v>
      </c>
      <c r="F199" s="111">
        <v>6.89078113662E-2</v>
      </c>
      <c r="G199" s="111">
        <v>1.5495928640600001</v>
      </c>
      <c r="H199" s="111">
        <v>1.44790005186</v>
      </c>
      <c r="I199" s="111">
        <v>0.70340595086286795</v>
      </c>
      <c r="J199" s="187">
        <v>-3.5139496352399998E-8</v>
      </c>
      <c r="K199" s="187">
        <v>4.8113475407699997E-8</v>
      </c>
      <c r="L199" s="111">
        <v>-0.73034625029</v>
      </c>
    </row>
    <row r="200" spans="2:12">
      <c r="B200" s="2" t="s">
        <v>659</v>
      </c>
      <c r="C200" s="111" t="s">
        <v>701</v>
      </c>
      <c r="D200" s="111">
        <v>1.0739382019800001E-2</v>
      </c>
      <c r="E200" s="111">
        <v>3.3959334584499998E-2</v>
      </c>
      <c r="F200" s="111">
        <v>6.18111154734E-2</v>
      </c>
      <c r="G200" s="111">
        <v>3.16213116563</v>
      </c>
      <c r="H200" s="111">
        <v>5.7555560794099998</v>
      </c>
      <c r="I200" s="111">
        <v>0.70429014200768802</v>
      </c>
      <c r="J200" s="187">
        <v>-4.7061726621299998E-7</v>
      </c>
      <c r="K200" s="187">
        <v>2.31057444162E-7</v>
      </c>
      <c r="L200" s="111">
        <v>-2.0367976799899998</v>
      </c>
    </row>
    <row r="201" spans="2:12">
      <c r="B201" s="2" t="s">
        <v>634</v>
      </c>
      <c r="C201" s="111" t="s">
        <v>629</v>
      </c>
      <c r="D201" s="111">
        <v>5.1815223505999999E-2</v>
      </c>
      <c r="E201" s="111">
        <v>8.6573983480999997E-2</v>
      </c>
      <c r="F201" s="111">
        <v>9.2784292384500006E-2</v>
      </c>
      <c r="G201" s="111">
        <v>1.67082138459</v>
      </c>
      <c r="H201" s="111">
        <v>1.79067629369</v>
      </c>
      <c r="I201" s="111">
        <v>0.70734779737367204</v>
      </c>
      <c r="J201" s="187">
        <v>-5.1741346770600001E-8</v>
      </c>
      <c r="K201" s="187">
        <v>5.62377768464E-8</v>
      </c>
      <c r="L201" s="111">
        <v>-0.92004609129500003</v>
      </c>
    </row>
    <row r="202" spans="2:12">
      <c r="B202" s="2" t="s">
        <v>697</v>
      </c>
      <c r="C202" s="111" t="s">
        <v>629</v>
      </c>
      <c r="D202" s="111">
        <v>4.0854297861900001E-2</v>
      </c>
      <c r="E202" s="111">
        <v>6.8178212221799997E-2</v>
      </c>
      <c r="F202" s="111">
        <v>7.3707356053799994E-2</v>
      </c>
      <c r="G202" s="111">
        <v>1.6688137060199999</v>
      </c>
      <c r="H202" s="111">
        <v>1.8041518251699999</v>
      </c>
      <c r="I202" s="111">
        <v>0.71155802290044901</v>
      </c>
      <c r="J202" s="187">
        <v>-7.7376654182099994E-8</v>
      </c>
      <c r="K202" s="187">
        <v>6.8973086667399996E-8</v>
      </c>
      <c r="L202" s="111">
        <v>-1.1218383563900001</v>
      </c>
    </row>
    <row r="203" spans="2:12">
      <c r="B203" s="2" t="s">
        <v>635</v>
      </c>
      <c r="C203" s="111" t="s">
        <v>710</v>
      </c>
      <c r="D203" s="111">
        <v>2.60356784786E-2</v>
      </c>
      <c r="E203" s="111">
        <v>3.3971860304899998E-3</v>
      </c>
      <c r="F203" s="111">
        <v>6.7239357083300005E-2</v>
      </c>
      <c r="G203" s="111">
        <v>0.13048194742800001</v>
      </c>
      <c r="H203" s="111">
        <v>2.5825851682200001</v>
      </c>
      <c r="I203" s="111">
        <v>0.72084308954181298</v>
      </c>
      <c r="J203" s="187">
        <v>-5.69298887076E-8</v>
      </c>
      <c r="K203" s="187">
        <v>6.5073951309100003E-8</v>
      </c>
      <c r="L203" s="111">
        <v>-0.87484911492799999</v>
      </c>
    </row>
    <row r="204" spans="2:12">
      <c r="B204" s="2" t="s">
        <v>689</v>
      </c>
      <c r="C204" s="111" t="s">
        <v>629</v>
      </c>
      <c r="D204" s="111">
        <v>7.5395699185299998E-3</v>
      </c>
      <c r="E204" s="111">
        <v>2.0782651396199999E-2</v>
      </c>
      <c r="F204" s="111">
        <v>4.5790396642199999E-2</v>
      </c>
      <c r="G204" s="111">
        <v>2.7564770432299999</v>
      </c>
      <c r="H204" s="111">
        <v>6.0733433255499998</v>
      </c>
      <c r="I204" s="111">
        <v>0.77194316594255197</v>
      </c>
      <c r="J204" s="187">
        <v>-3.35127186591E-8</v>
      </c>
      <c r="K204" s="187">
        <v>1.6840789612699999E-7</v>
      </c>
      <c r="L204" s="111">
        <v>-0.19899731205999999</v>
      </c>
    </row>
    <row r="205" spans="2:12">
      <c r="B205" s="2" t="s">
        <v>634</v>
      </c>
      <c r="C205" s="111" t="s">
        <v>710</v>
      </c>
      <c r="D205" s="111">
        <v>2.0432126491499999E-2</v>
      </c>
      <c r="E205" s="111">
        <v>3.7744262303000001E-2</v>
      </c>
      <c r="F205" s="111">
        <v>6.2356283150899999E-2</v>
      </c>
      <c r="G205" s="111">
        <v>1.84729975702</v>
      </c>
      <c r="H205" s="111">
        <v>3.0518743693700001</v>
      </c>
      <c r="I205" s="111">
        <v>0.77685164657628503</v>
      </c>
      <c r="J205" s="187">
        <v>-3.5946926028800001E-8</v>
      </c>
      <c r="K205" s="187">
        <v>7.7833989873499994E-8</v>
      </c>
      <c r="L205" s="111">
        <v>-0.46184097830800003</v>
      </c>
    </row>
    <row r="206" spans="2:12">
      <c r="B206" s="2" t="s">
        <v>682</v>
      </c>
      <c r="C206" s="111" t="s">
        <v>629</v>
      </c>
      <c r="D206" s="111">
        <v>3.4308046538700003E-2</v>
      </c>
      <c r="E206" s="111">
        <v>1.26200747992E-2</v>
      </c>
      <c r="F206" s="111">
        <v>8.9882756159699997E-2</v>
      </c>
      <c r="G206" s="111">
        <v>0.36784591582499998</v>
      </c>
      <c r="H206" s="111">
        <v>2.6198739137899998</v>
      </c>
      <c r="I206" s="111">
        <v>0.80807404127450699</v>
      </c>
      <c r="J206" s="187">
        <v>-9.5606754633199994E-8</v>
      </c>
      <c r="K206" s="187">
        <v>7.8244035560800004E-8</v>
      </c>
      <c r="L206" s="111">
        <v>-1.2219046978799999</v>
      </c>
    </row>
    <row r="207" spans="2:12">
      <c r="B207" s="2" t="s">
        <v>636</v>
      </c>
      <c r="C207" s="111" t="s">
        <v>629</v>
      </c>
      <c r="D207" s="111">
        <v>3.4704564068599999E-3</v>
      </c>
      <c r="E207" s="111">
        <v>1.1041188183300001E-2</v>
      </c>
      <c r="F207" s="111">
        <v>3.4476527976200003E-2</v>
      </c>
      <c r="G207" s="111">
        <v>3.1814801538699999</v>
      </c>
      <c r="H207" s="111">
        <v>9.9342921893499998</v>
      </c>
      <c r="I207" s="111">
        <v>0.82420208304277198</v>
      </c>
      <c r="J207" s="187">
        <v>-2.4313784511000001E-8</v>
      </c>
      <c r="K207" s="187">
        <v>2.9000439732100001E-7</v>
      </c>
      <c r="L207" s="111">
        <v>-8.3839364973799999E-2</v>
      </c>
    </row>
    <row r="208" spans="2:12">
      <c r="B208" s="2" t="s">
        <v>633</v>
      </c>
      <c r="C208" s="111" t="s">
        <v>710</v>
      </c>
      <c r="D208" s="111">
        <v>2.4756361069200001E-2</v>
      </c>
      <c r="E208" s="111">
        <v>1.29421769876E-2</v>
      </c>
      <c r="F208" s="111">
        <v>6.0331417720499998E-2</v>
      </c>
      <c r="G208" s="111">
        <v>0.52278188024000005</v>
      </c>
      <c r="H208" s="111">
        <v>2.4370066970600002</v>
      </c>
      <c r="I208" s="111">
        <v>0.83695136056220898</v>
      </c>
      <c r="J208" s="187">
        <v>-4.43872452263E-8</v>
      </c>
      <c r="K208" s="187">
        <v>6.1088668607499996E-8</v>
      </c>
      <c r="L208" s="111">
        <v>-0.72660357866799996</v>
      </c>
    </row>
    <row r="209" spans="2:12">
      <c r="B209" s="2" t="s">
        <v>663</v>
      </c>
      <c r="C209" s="111" t="s">
        <v>629</v>
      </c>
      <c r="D209" s="111">
        <v>9.2933585169800003E-3</v>
      </c>
      <c r="E209" s="111">
        <v>1.8401201450199999E-3</v>
      </c>
      <c r="F209" s="111">
        <v>3.6761094226399997E-2</v>
      </c>
      <c r="G209" s="111">
        <v>0.19800378320299999</v>
      </c>
      <c r="H209" s="111">
        <v>3.9556306968300001</v>
      </c>
      <c r="I209" s="111">
        <v>0.83853517217948503</v>
      </c>
      <c r="J209" s="187">
        <v>-9.2212396011699999E-8</v>
      </c>
      <c r="K209" s="187">
        <v>1.24841254837E-7</v>
      </c>
      <c r="L209" s="111">
        <v>-0.73863720876500005</v>
      </c>
    </row>
    <row r="210" spans="2:12">
      <c r="B210" s="2" t="s">
        <v>666</v>
      </c>
      <c r="C210" s="111" t="s">
        <v>710</v>
      </c>
      <c r="D210" s="111">
        <v>2.66653820624E-2</v>
      </c>
      <c r="E210" s="111">
        <v>3.4643313049500003E-2</v>
      </c>
      <c r="F210" s="111">
        <v>4.1964275340099999E-2</v>
      </c>
      <c r="G210" s="111">
        <v>1.29918682464</v>
      </c>
      <c r="H210" s="111">
        <v>1.57373613631</v>
      </c>
      <c r="I210" s="111">
        <v>0.84710255672161605</v>
      </c>
      <c r="J210" s="187">
        <v>-4.1115803987099999E-8</v>
      </c>
      <c r="K210" s="187">
        <v>4.9676212365699999E-8</v>
      </c>
      <c r="L210" s="111">
        <v>-0.82767590420199999</v>
      </c>
    </row>
    <row r="211" spans="2:12">
      <c r="B211" s="2" t="s">
        <v>637</v>
      </c>
      <c r="C211" s="111" t="s">
        <v>629</v>
      </c>
      <c r="D211" s="111">
        <v>3.7910956673599998E-2</v>
      </c>
      <c r="E211" s="111">
        <v>4.8691641833499999E-2</v>
      </c>
      <c r="F211" s="111">
        <v>7.4842452940100002E-2</v>
      </c>
      <c r="G211" s="111">
        <v>1.2843685864400001</v>
      </c>
      <c r="H211" s="111">
        <v>1.9741641864799999</v>
      </c>
      <c r="I211" s="111">
        <v>0.88389564663148101</v>
      </c>
      <c r="J211" s="187">
        <v>-4.9677945033299997E-8</v>
      </c>
      <c r="K211" s="187">
        <v>5.5938831993900001E-8</v>
      </c>
      <c r="L211" s="111">
        <v>-0.88807619434499996</v>
      </c>
    </row>
    <row r="212" spans="2:12">
      <c r="B212" s="2" t="s">
        <v>637</v>
      </c>
      <c r="C212" s="111" t="s">
        <v>710</v>
      </c>
      <c r="D212" s="111">
        <v>2.5143598401599999E-2</v>
      </c>
      <c r="E212" s="111">
        <v>3.2499238477899997E-2</v>
      </c>
      <c r="F212" s="111">
        <v>6.3222017974200004E-2</v>
      </c>
      <c r="G212" s="111">
        <v>1.2925452418800001</v>
      </c>
      <c r="H212" s="111">
        <v>2.5144379481499999</v>
      </c>
      <c r="I212" s="111">
        <v>0.904231897097307</v>
      </c>
      <c r="J212" s="187">
        <v>-3.6760773715200003E-8</v>
      </c>
      <c r="K212" s="187">
        <v>6.5164998098600003E-8</v>
      </c>
      <c r="L212" s="111">
        <v>-0.564118388518</v>
      </c>
    </row>
    <row r="213" spans="2:12">
      <c r="B213" s="2" t="s">
        <v>685</v>
      </c>
      <c r="C213" s="111" t="s">
        <v>629</v>
      </c>
      <c r="D213" s="111">
        <v>6.0905261331999999E-2</v>
      </c>
      <c r="E213" s="111">
        <v>7.1821453995000006E-2</v>
      </c>
      <c r="F213" s="111">
        <v>9.8466877818099999E-2</v>
      </c>
      <c r="G213" s="111">
        <v>1.17923234256</v>
      </c>
      <c r="H213" s="111">
        <v>1.6167220313099999</v>
      </c>
      <c r="I213" s="111">
        <v>0.91141088434851403</v>
      </c>
      <c r="J213" s="187">
        <v>-1.03526616824E-7</v>
      </c>
      <c r="K213" s="187">
        <v>5.2278286483900002E-8</v>
      </c>
      <c r="L213" s="111">
        <v>-1.98029858642</v>
      </c>
    </row>
    <row r="214" spans="2:12">
      <c r="B214" s="2" t="s">
        <v>657</v>
      </c>
      <c r="C214" s="111" t="s">
        <v>701</v>
      </c>
      <c r="D214" s="111">
        <v>4.0903736005E-3</v>
      </c>
      <c r="E214" s="111">
        <v>-3.7717917887899999E-4</v>
      </c>
      <c r="F214" s="111">
        <v>5.1011903995299999E-2</v>
      </c>
      <c r="G214" s="111">
        <v>-9.2211425096399999E-2</v>
      </c>
      <c r="H214" s="111">
        <v>12.4712089842</v>
      </c>
      <c r="I214" s="111">
        <v>0.92970366134828997</v>
      </c>
      <c r="J214" s="187">
        <v>-5.8630996563900001E-7</v>
      </c>
      <c r="K214" s="187">
        <v>4.1158121228200002E-7</v>
      </c>
      <c r="L214" s="111">
        <v>-1.4245304405100001</v>
      </c>
    </row>
    <row r="215" spans="2:12">
      <c r="B215" s="2" t="s">
        <v>632</v>
      </c>
      <c r="C215" s="111" t="s">
        <v>710</v>
      </c>
      <c r="D215" s="111">
        <v>2.16203292344E-2</v>
      </c>
      <c r="E215" s="111">
        <v>1.74116557348E-2</v>
      </c>
      <c r="F215" s="111">
        <v>4.8504417604199997E-2</v>
      </c>
      <c r="G215" s="111">
        <v>0.80533721508099998</v>
      </c>
      <c r="H215" s="111">
        <v>2.2434634125300001</v>
      </c>
      <c r="I215" s="111">
        <v>0.92992144355962403</v>
      </c>
      <c r="J215" s="187">
        <v>-4.8034537799899998E-8</v>
      </c>
      <c r="K215" s="187">
        <v>6.0714264829299997E-8</v>
      </c>
      <c r="L215" s="111">
        <v>-0.79115736532299996</v>
      </c>
    </row>
    <row r="216" spans="2:12">
      <c r="B216" s="2" t="s">
        <v>633</v>
      </c>
      <c r="C216" s="111" t="s">
        <v>629</v>
      </c>
      <c r="D216" s="111">
        <v>4.1036189733099998E-2</v>
      </c>
      <c r="E216" s="111">
        <v>4.7592299879499998E-2</v>
      </c>
      <c r="F216" s="111">
        <v>8.2493036626899996E-2</v>
      </c>
      <c r="G216" s="111">
        <v>1.1597641055100001</v>
      </c>
      <c r="H216" s="111">
        <v>2.0102508825399998</v>
      </c>
      <c r="I216" s="111">
        <v>0.93548788934596405</v>
      </c>
      <c r="J216" s="187">
        <v>-5.70873516068E-8</v>
      </c>
      <c r="K216" s="187">
        <v>5.8530314518499998E-8</v>
      </c>
      <c r="L216" s="111">
        <v>-0.97534674256300002</v>
      </c>
    </row>
    <row r="217" spans="2:12">
      <c r="B217" s="2" t="s">
        <v>636</v>
      </c>
      <c r="C217" s="111" t="s">
        <v>710</v>
      </c>
      <c r="D217" s="111">
        <v>1.9364060123500001E-2</v>
      </c>
      <c r="E217" s="111">
        <v>2.2400361494000001E-2</v>
      </c>
      <c r="F217" s="111">
        <v>4.7627282275800001E-2</v>
      </c>
      <c r="G217" s="111">
        <v>1.1568008646500001</v>
      </c>
      <c r="H217" s="111">
        <v>2.4595710802399999</v>
      </c>
      <c r="I217" s="111">
        <v>0.94872203660506105</v>
      </c>
      <c r="J217" s="187">
        <v>-4.6201549575000002E-8</v>
      </c>
      <c r="K217" s="187">
        <v>6.6785444175499994E-8</v>
      </c>
      <c r="L217" s="111">
        <v>-0.69179070597400005</v>
      </c>
    </row>
    <row r="218" spans="2:12">
      <c r="B218" s="2" t="s">
        <v>688</v>
      </c>
      <c r="C218" s="111" t="s">
        <v>629</v>
      </c>
      <c r="D218" s="111">
        <v>4.04920326973E-3</v>
      </c>
      <c r="E218" s="111">
        <v>1.1312940185800001E-3</v>
      </c>
      <c r="F218" s="111">
        <v>4.5912790033500003E-2</v>
      </c>
      <c r="G218" s="111">
        <v>0.279386818398</v>
      </c>
      <c r="H218" s="111">
        <v>11.338721959600001</v>
      </c>
      <c r="I218" s="111">
        <v>0.94905304821897296</v>
      </c>
      <c r="J218" s="187">
        <v>-1.25592650806E-7</v>
      </c>
      <c r="K218" s="187">
        <v>3.16843593072E-7</v>
      </c>
      <c r="L218" s="111">
        <v>-0.39638690367000001</v>
      </c>
    </row>
    <row r="219" spans="2:12">
      <c r="B219" s="2" t="s">
        <v>632</v>
      </c>
      <c r="C219" s="111" t="s">
        <v>629</v>
      </c>
      <c r="D219" s="111">
        <v>3.8962318686000003E-2</v>
      </c>
      <c r="E219" s="111">
        <v>3.4472460621100001E-2</v>
      </c>
      <c r="F219" s="111">
        <v>7.2771785334699995E-2</v>
      </c>
      <c r="G219" s="111">
        <v>0.88476409473600004</v>
      </c>
      <c r="H219" s="111">
        <v>1.8677478083700001</v>
      </c>
      <c r="I219" s="111">
        <v>0.95013199378501301</v>
      </c>
      <c r="J219" s="187">
        <v>-6.9177269262100007E-8</v>
      </c>
      <c r="K219" s="187">
        <v>5.5719902814100002E-8</v>
      </c>
      <c r="L219" s="111">
        <v>-1.24151812491</v>
      </c>
    </row>
    <row r="220" spans="2:12">
      <c r="B220" s="2" t="s">
        <v>680</v>
      </c>
      <c r="C220" s="111" t="s">
        <v>629</v>
      </c>
      <c r="D220" s="111">
        <v>1.9169513437599999E-3</v>
      </c>
      <c r="E220" s="111">
        <v>4.1450288063000001E-3</v>
      </c>
      <c r="F220" s="111">
        <v>4.2342769387899999E-2</v>
      </c>
      <c r="G220" s="111">
        <v>2.16230256433</v>
      </c>
      <c r="H220" s="111">
        <v>22.088598923399999</v>
      </c>
      <c r="I220" s="111">
        <v>0.95733036155759599</v>
      </c>
      <c r="J220" s="187">
        <v>-1.0369643929100001E-8</v>
      </c>
      <c r="K220" s="187">
        <v>5.9275020687599996E-7</v>
      </c>
      <c r="L220" s="111">
        <v>-1.74941211471E-2</v>
      </c>
    </row>
    <row r="221" spans="2:12">
      <c r="B221" s="2" t="s">
        <v>635</v>
      </c>
      <c r="C221" s="111" t="s">
        <v>629</v>
      </c>
      <c r="D221" s="111">
        <v>4.7562193352699997E-2</v>
      </c>
      <c r="E221" s="111">
        <v>5.0526352998100002E-2</v>
      </c>
      <c r="F221" s="111">
        <v>8.3343884524500006E-2</v>
      </c>
      <c r="G221" s="111">
        <v>1.06232176097</v>
      </c>
      <c r="H221" s="111">
        <v>1.7523137317599999</v>
      </c>
      <c r="I221" s="111">
        <v>0.97114273694484099</v>
      </c>
      <c r="J221" s="187">
        <v>-7.7140062568800003E-8</v>
      </c>
      <c r="K221" s="187">
        <v>5.01550757681E-8</v>
      </c>
      <c r="L221" s="111">
        <v>-1.53803102453</v>
      </c>
    </row>
    <row r="222" spans="2:12">
      <c r="B222" s="2" t="s">
        <v>671</v>
      </c>
      <c r="C222" s="111" t="s">
        <v>629</v>
      </c>
      <c r="D222" s="111">
        <v>8.7063438417799999E-3</v>
      </c>
      <c r="E222" s="111">
        <v>9.3202682531700002E-3</v>
      </c>
      <c r="F222" s="111">
        <v>4.9316559046599998E-2</v>
      </c>
      <c r="G222" s="111">
        <v>1.07051460665</v>
      </c>
      <c r="H222" s="111">
        <v>5.66443962504</v>
      </c>
      <c r="I222" s="111">
        <v>0.98999390703474999</v>
      </c>
      <c r="J222" s="187">
        <v>-1.39361742535E-8</v>
      </c>
      <c r="K222" s="187">
        <v>1.6010239332100001E-7</v>
      </c>
      <c r="L222" s="111">
        <v>-8.7045383672400001E-2</v>
      </c>
    </row>
    <row r="223" spans="2:12" ht="15" thickBot="1">
      <c r="B223" s="94" t="s">
        <v>669</v>
      </c>
      <c r="C223" s="179" t="s">
        <v>629</v>
      </c>
      <c r="D223" s="179">
        <v>1.35927896577E-2</v>
      </c>
      <c r="E223" s="179">
        <v>1.30436277782E-2</v>
      </c>
      <c r="F223" s="179">
        <v>7.29688147712E-2</v>
      </c>
      <c r="G223" s="179">
        <v>0.95959903055999995</v>
      </c>
      <c r="H223" s="179">
        <v>5.36820009788</v>
      </c>
      <c r="I223" s="179">
        <v>0.99396893300818101</v>
      </c>
      <c r="J223" s="191">
        <v>-1.0289329299799999E-7</v>
      </c>
      <c r="K223" s="191">
        <v>1.6857432132100001E-7</v>
      </c>
      <c r="L223" s="179">
        <v>-0.61037346727399999</v>
      </c>
    </row>
    <row r="224" spans="2:12">
      <c r="B224" s="2" t="s">
        <v>729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5E1F-913D-4373-A456-7D1769EFD7D3}">
  <sheetPr codeName="Sheet16"/>
  <dimension ref="B2:F21"/>
  <sheetViews>
    <sheetView workbookViewId="0">
      <selection activeCell="H36" sqref="H36"/>
    </sheetView>
  </sheetViews>
  <sheetFormatPr defaultRowHeight="15"/>
  <cols>
    <col min="2" max="2" width="9.28515625" bestFit="1" customWidth="1"/>
    <col min="3" max="3" width="13.28515625" customWidth="1"/>
    <col min="4" max="4" width="20.85546875" customWidth="1"/>
    <col min="5" max="5" width="12.7109375" customWidth="1"/>
    <col min="6" max="6" width="9.42578125" bestFit="1" customWidth="1"/>
  </cols>
  <sheetData>
    <row r="2" spans="2:6" ht="15.75" thickBot="1">
      <c r="B2" s="203" t="s">
        <v>1407</v>
      </c>
      <c r="C2" s="149"/>
      <c r="D2" s="149"/>
      <c r="E2" s="149"/>
      <c r="F2" s="273"/>
    </row>
    <row r="3" spans="2:6">
      <c r="B3" s="89" t="s">
        <v>727</v>
      </c>
      <c r="C3" s="89" t="s">
        <v>827</v>
      </c>
      <c r="D3" s="89" t="s">
        <v>828</v>
      </c>
      <c r="E3" s="89" t="s">
        <v>319</v>
      </c>
    </row>
    <row r="4" spans="2:6">
      <c r="B4" s="120" t="s">
        <v>808</v>
      </c>
      <c r="C4" s="322">
        <v>2.6912980000000002</v>
      </c>
      <c r="D4" s="120" t="s">
        <v>809</v>
      </c>
      <c r="E4" s="93">
        <v>3.5587330000000001E-3</v>
      </c>
    </row>
    <row r="5" spans="2:6">
      <c r="B5" s="120" t="s">
        <v>810</v>
      </c>
      <c r="C5" s="322">
        <v>-0.54106421000000005</v>
      </c>
      <c r="D5" s="120" t="s">
        <v>809</v>
      </c>
      <c r="E5" s="91">
        <v>0.70576830000000002</v>
      </c>
    </row>
    <row r="6" spans="2:6">
      <c r="B6" s="120" t="s">
        <v>811</v>
      </c>
      <c r="C6" s="322">
        <v>-0.30058177000000003</v>
      </c>
      <c r="D6" s="120" t="s">
        <v>809</v>
      </c>
      <c r="E6" s="91">
        <v>0.6181333</v>
      </c>
    </row>
    <row r="7" spans="2:6">
      <c r="B7" s="120" t="s">
        <v>812</v>
      </c>
      <c r="C7" s="322">
        <v>-0.43596444000000001</v>
      </c>
      <c r="D7" s="120" t="s">
        <v>809</v>
      </c>
      <c r="E7" s="91">
        <v>0.66856870000000002</v>
      </c>
    </row>
    <row r="8" spans="2:6">
      <c r="B8" s="120" t="s">
        <v>813</v>
      </c>
      <c r="C8" s="322">
        <v>-0.36514141</v>
      </c>
      <c r="D8" s="120" t="s">
        <v>809</v>
      </c>
      <c r="E8" s="91">
        <v>0.64249710000000004</v>
      </c>
    </row>
    <row r="9" spans="2:6">
      <c r="B9" s="120" t="s">
        <v>814</v>
      </c>
      <c r="C9" s="322">
        <v>-0.61879143000000003</v>
      </c>
      <c r="D9" s="120" t="s">
        <v>809</v>
      </c>
      <c r="E9" s="91">
        <v>0.73197310000000004</v>
      </c>
    </row>
    <row r="10" spans="2:6">
      <c r="B10" s="120" t="s">
        <v>815</v>
      </c>
      <c r="C10" s="322">
        <v>0.80754908999999997</v>
      </c>
      <c r="D10" s="120" t="s">
        <v>809</v>
      </c>
      <c r="E10" s="91">
        <v>0.2096751</v>
      </c>
    </row>
    <row r="11" spans="2:6">
      <c r="B11" s="120" t="s">
        <v>816</v>
      </c>
      <c r="C11" s="322">
        <v>5.1248660000000001E-2</v>
      </c>
      <c r="D11" s="120" t="s">
        <v>809</v>
      </c>
      <c r="E11" s="91">
        <v>0.47956369999999998</v>
      </c>
    </row>
    <row r="12" spans="2:6">
      <c r="B12" s="120" t="s">
        <v>817</v>
      </c>
      <c r="C12" s="322">
        <v>0.53743757000000003</v>
      </c>
      <c r="D12" s="120" t="s">
        <v>809</v>
      </c>
      <c r="E12" s="91">
        <v>0.29548269999999999</v>
      </c>
    </row>
    <row r="13" spans="2:6">
      <c r="B13" s="120" t="s">
        <v>818</v>
      </c>
      <c r="C13" s="322">
        <v>-0.16342160999999999</v>
      </c>
      <c r="D13" s="120" t="s">
        <v>809</v>
      </c>
      <c r="E13" s="91">
        <v>0.56490680000000004</v>
      </c>
    </row>
    <row r="14" spans="2:6">
      <c r="B14" s="120" t="s">
        <v>819</v>
      </c>
      <c r="C14" s="322">
        <v>0.60555424999999996</v>
      </c>
      <c r="D14" s="120" t="s">
        <v>809</v>
      </c>
      <c r="E14" s="91">
        <v>0.27240540000000002</v>
      </c>
    </row>
    <row r="15" spans="2:6">
      <c r="B15" s="120" t="s">
        <v>820</v>
      </c>
      <c r="C15" s="322">
        <v>0.84095774000000001</v>
      </c>
      <c r="D15" s="120" t="s">
        <v>809</v>
      </c>
      <c r="E15" s="91">
        <v>0.2001858</v>
      </c>
    </row>
    <row r="16" spans="2:6">
      <c r="B16" s="120" t="s">
        <v>821</v>
      </c>
      <c r="C16" s="322">
        <v>-1.2113245699999999</v>
      </c>
      <c r="D16" s="120" t="s">
        <v>809</v>
      </c>
      <c r="E16" s="91">
        <v>0.88711450000000003</v>
      </c>
    </row>
    <row r="17" spans="2:5">
      <c r="B17" s="120" t="s">
        <v>822</v>
      </c>
      <c r="C17" s="322">
        <v>-0.86036206000000004</v>
      </c>
      <c r="D17" s="120" t="s">
        <v>809</v>
      </c>
      <c r="E17" s="91">
        <v>0.80520530000000001</v>
      </c>
    </row>
    <row r="18" spans="2:5">
      <c r="B18" s="120" t="s">
        <v>823</v>
      </c>
      <c r="C18" s="322">
        <v>0.44904300000000003</v>
      </c>
      <c r="D18" s="120" t="s">
        <v>809</v>
      </c>
      <c r="E18" s="91">
        <v>0.3267003</v>
      </c>
    </row>
    <row r="19" spans="2:5">
      <c r="B19" s="120" t="s">
        <v>824</v>
      </c>
      <c r="C19" s="322">
        <v>-9.6282270000000003E-2</v>
      </c>
      <c r="D19" s="120" t="s">
        <v>809</v>
      </c>
      <c r="E19" s="91">
        <v>0.53835180000000005</v>
      </c>
    </row>
    <row r="20" spans="2:5">
      <c r="B20" s="120" t="s">
        <v>825</v>
      </c>
      <c r="C20" s="322">
        <v>1.6563689999999999E-2</v>
      </c>
      <c r="D20" s="120" t="s">
        <v>809</v>
      </c>
      <c r="E20" s="91">
        <v>0.49339230000000001</v>
      </c>
    </row>
    <row r="21" spans="2:5" ht="15.75" thickBot="1">
      <c r="B21" s="127" t="s">
        <v>826</v>
      </c>
      <c r="C21" s="323">
        <v>0.11795437</v>
      </c>
      <c r="D21" s="127" t="s">
        <v>809</v>
      </c>
      <c r="E21" s="95">
        <v>0.45305190000000001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E522-AB2D-4963-8A10-572C029DA95E}">
  <sheetPr codeName="Sheet20"/>
  <dimension ref="B2:K27"/>
  <sheetViews>
    <sheetView workbookViewId="0">
      <selection activeCell="B3" sqref="B3"/>
    </sheetView>
  </sheetViews>
  <sheetFormatPr defaultColWidth="9.140625" defaultRowHeight="14.25"/>
  <cols>
    <col min="1" max="1" width="9.140625" style="2"/>
    <col min="2" max="2" width="9.28515625" style="2" bestFit="1" customWidth="1"/>
    <col min="3" max="3" width="13.140625" style="2" customWidth="1"/>
    <col min="4" max="4" width="19.28515625" style="2" customWidth="1"/>
    <col min="5" max="5" width="9.28515625" style="2" bestFit="1" customWidth="1"/>
    <col min="6" max="6" width="17.42578125" style="2" customWidth="1"/>
    <col min="7" max="7" width="13" style="2" customWidth="1"/>
    <col min="8" max="8" width="12.28515625" style="2" customWidth="1"/>
    <col min="9" max="9" width="17" style="2" customWidth="1"/>
    <col min="10" max="10" width="15.7109375" style="2" customWidth="1"/>
    <col min="11" max="16384" width="9.140625" style="2"/>
  </cols>
  <sheetData>
    <row r="2" spans="2:11" ht="15.75" thickBot="1">
      <c r="B2" s="44" t="s">
        <v>1408</v>
      </c>
    </row>
    <row r="3" spans="2:11" ht="15" customHeight="1">
      <c r="B3" s="366" t="s">
        <v>1368</v>
      </c>
      <c r="C3" s="365" t="s">
        <v>1369</v>
      </c>
      <c r="D3" s="365" t="s">
        <v>324</v>
      </c>
      <c r="E3" s="365" t="s">
        <v>17</v>
      </c>
      <c r="F3" s="365" t="s">
        <v>906</v>
      </c>
      <c r="G3" s="365" t="s">
        <v>15</v>
      </c>
      <c r="H3" s="365" t="s">
        <v>323</v>
      </c>
      <c r="I3" s="365" t="s">
        <v>907</v>
      </c>
      <c r="J3" s="365" t="s">
        <v>1370</v>
      </c>
    </row>
    <row r="4" spans="2:11" ht="15" customHeight="1">
      <c r="B4" s="77" t="s">
        <v>730</v>
      </c>
      <c r="C4" s="87">
        <v>5.0000000000000004E-6</v>
      </c>
      <c r="D4" s="77">
        <v>136</v>
      </c>
      <c r="E4" s="326">
        <v>1.1839999999999999</v>
      </c>
      <c r="F4" s="86" t="s">
        <v>770</v>
      </c>
      <c r="G4" s="87">
        <v>6.34E-14</v>
      </c>
      <c r="H4" s="78">
        <v>0.59</v>
      </c>
      <c r="I4" s="86" t="s">
        <v>771</v>
      </c>
      <c r="J4" s="77">
        <v>3.0573199999999998E-2</v>
      </c>
    </row>
    <row r="5" spans="2:11" ht="15" customHeight="1">
      <c r="B5" s="77" t="s">
        <v>731</v>
      </c>
      <c r="C5" s="87">
        <v>1.0000000000000001E-5</v>
      </c>
      <c r="D5" s="77">
        <v>145</v>
      </c>
      <c r="E5" s="326">
        <v>1.228</v>
      </c>
      <c r="F5" s="86" t="s">
        <v>772</v>
      </c>
      <c r="G5" s="87">
        <v>1.8300000000000002E-15</v>
      </c>
      <c r="H5" s="78">
        <v>0.59499999999999997</v>
      </c>
      <c r="I5" s="86" t="s">
        <v>773</v>
      </c>
      <c r="J5" s="77">
        <v>3.4439699999999997E-2</v>
      </c>
    </row>
    <row r="6" spans="2:11" ht="15" customHeight="1">
      <c r="B6" s="77" t="s">
        <v>732</v>
      </c>
      <c r="C6" s="87">
        <v>4.9999999999999998E-7</v>
      </c>
      <c r="D6" s="77">
        <v>69</v>
      </c>
      <c r="E6" s="326">
        <v>1.341</v>
      </c>
      <c r="F6" s="86" t="s">
        <v>774</v>
      </c>
      <c r="G6" s="87">
        <v>5.2699999999999998E-16</v>
      </c>
      <c r="H6" s="78">
        <v>0.6</v>
      </c>
      <c r="I6" s="86" t="s">
        <v>775</v>
      </c>
      <c r="J6" s="77">
        <v>3.5679200000000001E-2</v>
      </c>
    </row>
    <row r="7" spans="2:11" ht="15" customHeight="1">
      <c r="B7" s="77" t="s">
        <v>733</v>
      </c>
      <c r="C7" s="87">
        <v>5.0000000000000004E-6</v>
      </c>
      <c r="D7" s="77">
        <v>102</v>
      </c>
      <c r="E7" s="326">
        <v>1.3180000000000001</v>
      </c>
      <c r="F7" s="86" t="s">
        <v>776</v>
      </c>
      <c r="G7" s="87">
        <v>5.2599999999999997E-16</v>
      </c>
      <c r="H7" s="78">
        <v>0.59799999999999998</v>
      </c>
      <c r="I7" s="86" t="s">
        <v>777</v>
      </c>
      <c r="J7" s="77">
        <v>3.5748200000000001E-2</v>
      </c>
    </row>
    <row r="8" spans="2:11" ht="15" customHeight="1">
      <c r="B8" s="77" t="s">
        <v>734</v>
      </c>
      <c r="C8" s="88">
        <v>5.0000000000000004E-6</v>
      </c>
      <c r="D8" s="77">
        <v>95</v>
      </c>
      <c r="E8" s="326">
        <v>1.3620000000000001</v>
      </c>
      <c r="F8" s="86" t="s">
        <v>778</v>
      </c>
      <c r="G8" s="87">
        <v>2.6200000000000002E-16</v>
      </c>
      <c r="H8" s="78">
        <v>0.6</v>
      </c>
      <c r="I8" s="86" t="s">
        <v>775</v>
      </c>
      <c r="J8" s="77">
        <v>3.6568700000000003E-2</v>
      </c>
    </row>
    <row r="9" spans="2:11" ht="15" customHeight="1">
      <c r="B9" s="139" t="s">
        <v>735</v>
      </c>
      <c r="C9" s="192">
        <v>5.0000000000000004E-6</v>
      </c>
      <c r="D9" s="139">
        <v>90</v>
      </c>
      <c r="E9" s="327">
        <v>1.403</v>
      </c>
      <c r="F9" s="193" t="s">
        <v>779</v>
      </c>
      <c r="G9" s="192">
        <v>3.0999999999999998E-17</v>
      </c>
      <c r="H9" s="194">
        <v>0.60499999999999998</v>
      </c>
      <c r="I9" s="193" t="s">
        <v>780</v>
      </c>
      <c r="J9" s="139">
        <v>3.8877299999999997E-2</v>
      </c>
    </row>
    <row r="10" spans="2:11" ht="15" customHeight="1">
      <c r="B10" s="77" t="s">
        <v>736</v>
      </c>
      <c r="C10" s="87">
        <v>4.9999999999999998E-7</v>
      </c>
      <c r="D10" s="77">
        <v>47</v>
      </c>
      <c r="E10" s="326">
        <v>1.65</v>
      </c>
      <c r="F10" s="86" t="s">
        <v>781</v>
      </c>
      <c r="G10" s="87">
        <v>2.9199999999999999E-17</v>
      </c>
      <c r="H10" s="78">
        <v>0.60399999999999998</v>
      </c>
      <c r="I10" s="86" t="s">
        <v>782</v>
      </c>
      <c r="J10" s="77">
        <v>3.8847899999999998E-2</v>
      </c>
    </row>
    <row r="11" spans="2:11" ht="15" customHeight="1">
      <c r="B11" s="77" t="s">
        <v>737</v>
      </c>
      <c r="C11" s="87">
        <v>4.9999999999999998E-7</v>
      </c>
      <c r="D11" s="77">
        <v>42</v>
      </c>
      <c r="E11" s="326">
        <v>1.732</v>
      </c>
      <c r="F11" s="86" t="s">
        <v>783</v>
      </c>
      <c r="G11" s="87">
        <v>4.3000000000000002E-17</v>
      </c>
      <c r="H11" s="78">
        <v>0.60399999999999998</v>
      </c>
      <c r="I11" s="86" t="s">
        <v>782</v>
      </c>
      <c r="J11" s="77">
        <v>3.8536599999999997E-2</v>
      </c>
    </row>
    <row r="12" spans="2:11" ht="15" customHeight="1" thickBot="1">
      <c r="B12" s="75" t="s">
        <v>738</v>
      </c>
      <c r="C12" s="85">
        <v>4.9999999999999998E-7</v>
      </c>
      <c r="D12" s="75">
        <v>37</v>
      </c>
      <c r="E12" s="328">
        <v>1.82</v>
      </c>
      <c r="F12" s="84" t="s">
        <v>784</v>
      </c>
      <c r="G12" s="85">
        <v>8.8E-16</v>
      </c>
      <c r="H12" s="76">
        <v>0.59899999999999998</v>
      </c>
      <c r="I12" s="84" t="s">
        <v>785</v>
      </c>
      <c r="J12" s="75">
        <v>3.5305400000000001E-2</v>
      </c>
    </row>
    <row r="13" spans="2:11" ht="15" customHeight="1">
      <c r="B13" s="311" t="s">
        <v>903</v>
      </c>
      <c r="C13" s="308"/>
      <c r="D13" s="171"/>
      <c r="E13" s="309"/>
      <c r="F13" s="310"/>
      <c r="G13" s="308"/>
      <c r="H13" s="174"/>
      <c r="I13" s="310"/>
      <c r="J13" s="171"/>
    </row>
    <row r="14" spans="2:11" ht="15" customHeight="1">
      <c r="B14" s="296" t="s">
        <v>901</v>
      </c>
      <c r="C14" s="82"/>
      <c r="D14" s="79"/>
      <c r="E14" s="83"/>
      <c r="F14" s="80"/>
      <c r="G14" s="82"/>
      <c r="H14" s="81"/>
      <c r="I14" s="80"/>
      <c r="J14" s="79"/>
    </row>
    <row r="15" spans="2:11" ht="15" customHeight="1">
      <c r="B15" s="349" t="s">
        <v>1299</v>
      </c>
      <c r="C15" s="90"/>
      <c r="D15" s="90"/>
      <c r="E15" s="90"/>
      <c r="F15" s="90"/>
      <c r="G15" s="90"/>
      <c r="H15" s="90"/>
      <c r="I15" s="90"/>
      <c r="J15" s="90"/>
    </row>
    <row r="16" spans="2:11" ht="15" customHeight="1">
      <c r="B16" s="176"/>
      <c r="C16" s="175"/>
      <c r="D16" s="175"/>
      <c r="E16" s="175"/>
      <c r="F16" s="175"/>
      <c r="G16" s="175"/>
      <c r="H16" s="175"/>
      <c r="I16" s="175"/>
      <c r="J16" s="175"/>
      <c r="K16" s="90"/>
    </row>
    <row r="17" spans="2:11" ht="14.25" customHeight="1">
      <c r="B17" s="177"/>
      <c r="C17" s="175"/>
      <c r="D17" s="175"/>
      <c r="E17" s="167"/>
      <c r="F17" s="167"/>
      <c r="G17" s="167"/>
      <c r="H17" s="175"/>
      <c r="I17" s="175"/>
      <c r="J17" s="175"/>
      <c r="K17" s="90"/>
    </row>
    <row r="18" spans="2:11">
      <c r="B18" s="167"/>
      <c r="C18" s="168"/>
      <c r="D18" s="167"/>
      <c r="E18" s="169"/>
      <c r="F18" s="167"/>
      <c r="G18" s="168"/>
      <c r="H18" s="170"/>
      <c r="I18" s="167"/>
      <c r="J18" s="167"/>
      <c r="K18" s="90"/>
    </row>
    <row r="19" spans="2:11">
      <c r="B19" s="167"/>
      <c r="C19" s="168"/>
      <c r="D19" s="167"/>
      <c r="E19" s="169"/>
      <c r="F19" s="167"/>
      <c r="G19" s="168"/>
      <c r="H19" s="170"/>
      <c r="I19" s="167"/>
      <c r="J19" s="167"/>
      <c r="K19" s="90"/>
    </row>
    <row r="20" spans="2:11">
      <c r="B20" s="167"/>
      <c r="C20" s="168"/>
      <c r="D20" s="167"/>
      <c r="E20" s="169"/>
      <c r="F20" s="167"/>
      <c r="G20" s="168"/>
      <c r="H20" s="170"/>
      <c r="I20" s="167"/>
      <c r="J20" s="167"/>
      <c r="K20" s="90"/>
    </row>
    <row r="21" spans="2:11">
      <c r="B21" s="167"/>
      <c r="C21" s="168"/>
      <c r="D21" s="167"/>
      <c r="E21" s="169"/>
      <c r="F21" s="167"/>
      <c r="G21" s="168"/>
      <c r="H21" s="170"/>
      <c r="I21" s="167"/>
      <c r="J21" s="167"/>
      <c r="K21" s="90"/>
    </row>
    <row r="22" spans="2:11">
      <c r="B22" s="167"/>
      <c r="C22" s="168"/>
      <c r="D22" s="167"/>
      <c r="E22" s="169"/>
      <c r="F22" s="167"/>
      <c r="G22" s="168"/>
      <c r="H22" s="170"/>
      <c r="I22" s="167"/>
      <c r="J22" s="167"/>
      <c r="K22" s="90"/>
    </row>
    <row r="23" spans="2:11">
      <c r="B23" s="167"/>
      <c r="C23" s="168"/>
      <c r="D23" s="167"/>
      <c r="E23" s="169"/>
      <c r="F23" s="167"/>
      <c r="G23" s="168"/>
      <c r="H23" s="170"/>
      <c r="I23" s="167"/>
      <c r="J23" s="167"/>
      <c r="K23" s="90"/>
    </row>
    <row r="24" spans="2:11">
      <c r="B24" s="167"/>
      <c r="C24" s="168"/>
      <c r="D24" s="167"/>
      <c r="E24" s="169"/>
      <c r="F24" s="167"/>
      <c r="G24" s="168"/>
      <c r="H24" s="170"/>
      <c r="I24" s="167"/>
      <c r="J24" s="167"/>
      <c r="K24" s="90"/>
    </row>
    <row r="25" spans="2:11">
      <c r="B25" s="167"/>
      <c r="C25" s="168"/>
      <c r="D25" s="167"/>
      <c r="E25" s="169"/>
      <c r="F25" s="167"/>
      <c r="G25" s="168"/>
      <c r="H25" s="170"/>
      <c r="I25" s="167"/>
      <c r="J25" s="167"/>
      <c r="K25" s="90"/>
    </row>
    <row r="26" spans="2:11">
      <c r="B26" s="171"/>
      <c r="C26" s="172"/>
      <c r="D26" s="171"/>
      <c r="E26" s="173"/>
      <c r="F26" s="171"/>
      <c r="G26" s="172"/>
      <c r="H26" s="174"/>
      <c r="I26" s="171"/>
      <c r="J26" s="171"/>
      <c r="K26" s="90"/>
    </row>
    <row r="27" spans="2:11">
      <c r="K27" s="9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518E-4672-47AA-86CE-878385F33FBC}">
  <dimension ref="A2:K46"/>
  <sheetViews>
    <sheetView workbookViewId="0">
      <selection activeCell="B4" sqref="B4"/>
    </sheetView>
  </sheetViews>
  <sheetFormatPr defaultRowHeight="15"/>
  <cols>
    <col min="2" max="2" width="14.42578125" customWidth="1"/>
    <col min="3" max="3" width="18" bestFit="1" customWidth="1"/>
    <col min="4" max="4" width="9.28515625" bestFit="1" customWidth="1"/>
    <col min="5" max="5" width="13.42578125" customWidth="1"/>
    <col min="6" max="6" width="9.7109375" customWidth="1"/>
    <col min="7" max="7" width="10" customWidth="1"/>
    <col min="8" max="8" width="17.7109375" customWidth="1"/>
    <col min="9" max="9" width="16.85546875" customWidth="1"/>
  </cols>
  <sheetData>
    <row r="2" spans="2:9">
      <c r="B2" s="112"/>
      <c r="C2" s="112"/>
    </row>
    <row r="3" spans="2:9" ht="15.75" thickBot="1">
      <c r="B3" s="319" t="s">
        <v>1409</v>
      </c>
      <c r="C3" s="320"/>
      <c r="D3" s="320"/>
      <c r="E3" s="149"/>
      <c r="F3" s="149"/>
      <c r="G3" s="149"/>
      <c r="H3" s="149"/>
      <c r="I3" s="273"/>
    </row>
    <row r="4" spans="2:9" ht="17.25">
      <c r="B4" s="353" t="s">
        <v>900</v>
      </c>
      <c r="C4" s="89" t="s">
        <v>324</v>
      </c>
      <c r="D4" s="89" t="s">
        <v>17</v>
      </c>
      <c r="E4" s="89" t="s">
        <v>906</v>
      </c>
      <c r="F4" s="89" t="s">
        <v>272</v>
      </c>
      <c r="G4" s="257" t="s">
        <v>323</v>
      </c>
      <c r="H4" s="257" t="s">
        <v>907</v>
      </c>
      <c r="I4" s="354" t="s">
        <v>868</v>
      </c>
    </row>
    <row r="5" spans="2:9">
      <c r="B5" s="348">
        <v>4.9999999999999998E-8</v>
      </c>
      <c r="C5" s="111">
        <v>36</v>
      </c>
      <c r="D5" s="305">
        <v>1.704</v>
      </c>
      <c r="E5" s="111" t="s">
        <v>885</v>
      </c>
      <c r="F5" s="162">
        <v>3.09E-19</v>
      </c>
      <c r="G5" s="111">
        <v>0.59499999999999997</v>
      </c>
      <c r="H5" s="111" t="s">
        <v>1353</v>
      </c>
      <c r="I5" s="316">
        <v>9.5200200000000006E-3</v>
      </c>
    </row>
    <row r="6" spans="2:9">
      <c r="B6" s="348">
        <v>4.9999999999999998E-7</v>
      </c>
      <c r="C6" s="111">
        <v>51</v>
      </c>
      <c r="D6" s="305">
        <v>1.677</v>
      </c>
      <c r="E6" s="111" t="s">
        <v>886</v>
      </c>
      <c r="F6" s="162">
        <v>3.8499999999999998E-23</v>
      </c>
      <c r="G6" s="111">
        <v>0.60399999999999998</v>
      </c>
      <c r="H6" s="111" t="s">
        <v>1301</v>
      </c>
      <c r="I6" s="316">
        <v>1.1642100000000001E-2</v>
      </c>
    </row>
    <row r="7" spans="2:9">
      <c r="B7" s="348">
        <v>9.9999999999999995E-7</v>
      </c>
      <c r="C7" s="111">
        <v>54</v>
      </c>
      <c r="D7" s="305">
        <v>1.6</v>
      </c>
      <c r="E7" s="111" t="s">
        <v>887</v>
      </c>
      <c r="F7" s="162">
        <v>9.8599999999999996E-21</v>
      </c>
      <c r="G7" s="111">
        <v>0.59799999999999998</v>
      </c>
      <c r="H7" s="111" t="s">
        <v>1343</v>
      </c>
      <c r="I7" s="316">
        <v>1.03216E-2</v>
      </c>
    </row>
    <row r="8" spans="2:9">
      <c r="B8" s="307">
        <v>5.0000000000000004E-6</v>
      </c>
      <c r="C8" s="112">
        <v>77</v>
      </c>
      <c r="D8" s="329">
        <v>1.57</v>
      </c>
      <c r="E8" s="112" t="s">
        <v>888</v>
      </c>
      <c r="F8" s="161">
        <v>2.01E-23</v>
      </c>
      <c r="G8" s="112">
        <v>0.60399999999999998</v>
      </c>
      <c r="H8" s="112" t="s">
        <v>1301</v>
      </c>
      <c r="I8" s="318">
        <v>1.17483E-2</v>
      </c>
    </row>
    <row r="9" spans="2:9">
      <c r="B9" s="348">
        <v>1.0000000000000001E-5</v>
      </c>
      <c r="C9" s="111">
        <v>93</v>
      </c>
      <c r="D9" s="305">
        <v>1.4330000000000001</v>
      </c>
      <c r="E9" s="111" t="s">
        <v>889</v>
      </c>
      <c r="F9" s="162">
        <v>1.2500000000000001E-18</v>
      </c>
      <c r="G9" s="111">
        <v>0.59199999999999997</v>
      </c>
      <c r="H9" s="111" t="s">
        <v>1354</v>
      </c>
      <c r="I9" s="316">
        <v>9.14827E-3</v>
      </c>
    </row>
    <row r="10" spans="2:9">
      <c r="B10" s="348">
        <v>5.0000000000000002E-5</v>
      </c>
      <c r="C10" s="111">
        <v>189</v>
      </c>
      <c r="D10" s="305">
        <v>1.2569999999999999</v>
      </c>
      <c r="E10" s="111" t="s">
        <v>890</v>
      </c>
      <c r="F10" s="162">
        <v>5.9099999999999996E-14</v>
      </c>
      <c r="G10" s="111">
        <v>0.57999999999999996</v>
      </c>
      <c r="H10" s="111" t="s">
        <v>1355</v>
      </c>
      <c r="I10" s="316">
        <v>6.64278E-3</v>
      </c>
    </row>
    <row r="11" spans="2:9">
      <c r="B11" s="348">
        <v>5.0000000000000001E-4</v>
      </c>
      <c r="C11" s="111">
        <v>927</v>
      </c>
      <c r="D11" s="305">
        <v>1.0660000000000001</v>
      </c>
      <c r="E11" s="111" t="s">
        <v>891</v>
      </c>
      <c r="F11" s="162">
        <v>2.6100000000000001E-5</v>
      </c>
      <c r="G11" s="111">
        <v>0.54400000000000004</v>
      </c>
      <c r="H11" s="111" t="s">
        <v>1356</v>
      </c>
      <c r="I11" s="316">
        <v>2.0821300000000002E-3</v>
      </c>
    </row>
    <row r="12" spans="2:9">
      <c r="B12" s="251">
        <v>5.0000000000000001E-3</v>
      </c>
      <c r="C12" s="324">
        <v>5410</v>
      </c>
      <c r="D12" s="305">
        <v>1.0249999999999999</v>
      </c>
      <c r="E12" s="111" t="s">
        <v>892</v>
      </c>
      <c r="F12" s="162">
        <v>7.45E-4</v>
      </c>
      <c r="G12" s="111">
        <v>0.53600000000000003</v>
      </c>
      <c r="H12" s="111" t="s">
        <v>1357</v>
      </c>
      <c r="I12" s="316">
        <v>1.3385700000000001E-3</v>
      </c>
    </row>
    <row r="13" spans="2:9">
      <c r="B13" s="251">
        <v>0.01</v>
      </c>
      <c r="C13" s="324">
        <v>9253</v>
      </c>
      <c r="D13" s="305">
        <v>1.0209999999999999</v>
      </c>
      <c r="E13" s="111" t="s">
        <v>893</v>
      </c>
      <c r="F13" s="162">
        <v>4.8299999999999998E-4</v>
      </c>
      <c r="G13" s="111">
        <v>0.54100000000000004</v>
      </c>
      <c r="H13" s="111" t="s">
        <v>1358</v>
      </c>
      <c r="I13" s="316">
        <v>1.4342000000000001E-3</v>
      </c>
    </row>
    <row r="14" spans="2:9">
      <c r="B14" s="251">
        <v>0.05</v>
      </c>
      <c r="C14" s="324">
        <v>31013</v>
      </c>
      <c r="D14" s="305">
        <v>1.0089999999999999</v>
      </c>
      <c r="E14" s="111" t="s">
        <v>894</v>
      </c>
      <c r="F14" s="322">
        <v>1.2200000000000001E-2</v>
      </c>
      <c r="G14" s="111">
        <v>0.53100000000000003</v>
      </c>
      <c r="H14" s="111" t="s">
        <v>1359</v>
      </c>
      <c r="I14" s="316">
        <v>7.3874300000000004E-4</v>
      </c>
    </row>
    <row r="15" spans="2:9">
      <c r="B15" s="251">
        <v>0.1</v>
      </c>
      <c r="C15" s="324">
        <v>49858</v>
      </c>
      <c r="D15" s="305">
        <v>1.0089999999999999</v>
      </c>
      <c r="E15" s="111" t="s">
        <v>895</v>
      </c>
      <c r="F15" s="322">
        <v>7.45E-3</v>
      </c>
      <c r="G15" s="111">
        <v>0.53400000000000003</v>
      </c>
      <c r="H15" s="111" t="s">
        <v>1348</v>
      </c>
      <c r="I15" s="316">
        <v>8.4298700000000001E-4</v>
      </c>
    </row>
    <row r="16" spans="2:9">
      <c r="B16" s="251">
        <v>0.2</v>
      </c>
      <c r="C16" s="324">
        <v>76268</v>
      </c>
      <c r="D16" s="305">
        <v>1.0089999999999999</v>
      </c>
      <c r="E16" s="111" t="s">
        <v>896</v>
      </c>
      <c r="F16" s="322">
        <v>2.14E-3</v>
      </c>
      <c r="G16" s="111">
        <v>0.53800000000000003</v>
      </c>
      <c r="H16" s="111" t="s">
        <v>1346</v>
      </c>
      <c r="I16" s="316">
        <v>1.11035E-3</v>
      </c>
    </row>
    <row r="17" spans="1:11">
      <c r="B17" s="251">
        <v>0.3</v>
      </c>
      <c r="C17" s="324">
        <v>94668</v>
      </c>
      <c r="D17" s="305">
        <v>1.0089999999999999</v>
      </c>
      <c r="E17" s="111" t="s">
        <v>897</v>
      </c>
      <c r="F17" s="322">
        <v>1.73E-3</v>
      </c>
      <c r="G17" s="111">
        <v>0.53800000000000003</v>
      </c>
      <c r="H17" s="111" t="s">
        <v>1360</v>
      </c>
      <c r="I17" s="316">
        <v>1.15599E-3</v>
      </c>
    </row>
    <row r="18" spans="1:11">
      <c r="B18" s="251">
        <v>0.4</v>
      </c>
      <c r="C18" s="324">
        <v>108521</v>
      </c>
      <c r="D18" s="305">
        <v>1.008</v>
      </c>
      <c r="E18" s="111" t="s">
        <v>898</v>
      </c>
      <c r="F18" s="322">
        <v>3.49E-3</v>
      </c>
      <c r="G18" s="111">
        <v>0.53500000000000003</v>
      </c>
      <c r="H18" s="111" t="s">
        <v>1347</v>
      </c>
      <c r="I18" s="316">
        <v>1.00475E-3</v>
      </c>
    </row>
    <row r="19" spans="1:11">
      <c r="B19" s="251">
        <v>0.5</v>
      </c>
      <c r="C19" s="324">
        <v>119231</v>
      </c>
      <c r="D19" s="305">
        <v>1.008</v>
      </c>
      <c r="E19" s="111" t="s">
        <v>899</v>
      </c>
      <c r="F19" s="322">
        <v>4.4900000000000001E-3</v>
      </c>
      <c r="G19" s="111">
        <v>0.53400000000000003</v>
      </c>
      <c r="H19" s="111" t="s">
        <v>1348</v>
      </c>
      <c r="I19" s="316">
        <v>9.5097599999999997E-4</v>
      </c>
    </row>
    <row r="20" spans="1:11">
      <c r="B20" s="251">
        <v>0.6</v>
      </c>
      <c r="C20" s="324">
        <v>127778</v>
      </c>
      <c r="D20" s="305">
        <v>1.0069999999999999</v>
      </c>
      <c r="E20" s="111" t="s">
        <v>899</v>
      </c>
      <c r="F20" s="322">
        <v>6.1199999999999996E-3</v>
      </c>
      <c r="G20" s="111">
        <v>0.53300000000000003</v>
      </c>
      <c r="H20" s="111" t="s">
        <v>1348</v>
      </c>
      <c r="I20" s="316">
        <v>8.8503099999999999E-4</v>
      </c>
    </row>
    <row r="21" spans="1:11">
      <c r="B21" s="251">
        <v>0.7</v>
      </c>
      <c r="C21" s="324">
        <v>134735</v>
      </c>
      <c r="D21" s="305">
        <v>1.0069999999999999</v>
      </c>
      <c r="E21" s="111" t="s">
        <v>899</v>
      </c>
      <c r="F21" s="322">
        <v>5.11E-3</v>
      </c>
      <c r="G21" s="111">
        <v>0.53400000000000003</v>
      </c>
      <c r="H21" s="111" t="s">
        <v>1348</v>
      </c>
      <c r="I21" s="316">
        <v>9.2332099999999995E-4</v>
      </c>
    </row>
    <row r="22" spans="1:11">
      <c r="B22" s="251">
        <v>0.8</v>
      </c>
      <c r="C22" s="324">
        <v>140394</v>
      </c>
      <c r="D22" s="305">
        <v>1.0069999999999999</v>
      </c>
      <c r="E22" s="111" t="s">
        <v>899</v>
      </c>
      <c r="F22" s="322">
        <v>5.77E-3</v>
      </c>
      <c r="G22" s="111">
        <v>0.53300000000000003</v>
      </c>
      <c r="H22" s="111" t="s">
        <v>1348</v>
      </c>
      <c r="I22" s="316">
        <v>8.9740499999999999E-4</v>
      </c>
    </row>
    <row r="23" spans="1:11">
      <c r="B23" s="251">
        <v>0.9</v>
      </c>
      <c r="C23" s="324">
        <v>145027</v>
      </c>
      <c r="D23" s="305">
        <v>1.0069999999999999</v>
      </c>
      <c r="E23" s="111" t="s">
        <v>899</v>
      </c>
      <c r="F23" s="322">
        <v>5.5999999999999999E-3</v>
      </c>
      <c r="G23" s="111">
        <v>0.53300000000000003</v>
      </c>
      <c r="H23" s="111" t="s">
        <v>1348</v>
      </c>
      <c r="I23" s="316">
        <v>9.0375799999999995E-4</v>
      </c>
    </row>
    <row r="24" spans="1:11" ht="15.75" thickBot="1">
      <c r="B24" s="271">
        <v>1</v>
      </c>
      <c r="C24" s="325">
        <v>148803</v>
      </c>
      <c r="D24" s="306">
        <v>1.0069999999999999</v>
      </c>
      <c r="E24" s="179" t="s">
        <v>899</v>
      </c>
      <c r="F24" s="323">
        <v>5.7499999999999999E-3</v>
      </c>
      <c r="G24" s="179">
        <v>0.53300000000000003</v>
      </c>
      <c r="H24" s="179" t="s">
        <v>1348</v>
      </c>
      <c r="I24" s="317">
        <v>8.9806800000000002E-4</v>
      </c>
    </row>
    <row r="25" spans="1:11">
      <c r="B25" s="311" t="s">
        <v>904</v>
      </c>
      <c r="C25" s="308"/>
      <c r="D25" s="171"/>
      <c r="E25" s="309"/>
      <c r="F25" s="310"/>
      <c r="G25" s="308"/>
      <c r="H25" s="174"/>
      <c r="I25" s="310"/>
      <c r="J25" s="171"/>
      <c r="K25" s="2"/>
    </row>
    <row r="26" spans="1:11">
      <c r="A26" s="298"/>
      <c r="B26" t="s">
        <v>905</v>
      </c>
      <c r="C26" s="82"/>
      <c r="D26" s="79"/>
      <c r="E26" s="83"/>
      <c r="F26" s="80"/>
      <c r="G26" s="82"/>
      <c r="H26" s="81"/>
      <c r="I26" s="80"/>
      <c r="J26" s="79"/>
      <c r="K26" s="2"/>
    </row>
    <row r="27" spans="1:11" ht="15.75">
      <c r="A27" s="312"/>
      <c r="B27" s="296" t="s">
        <v>902</v>
      </c>
      <c r="C27" s="314"/>
    </row>
    <row r="28" spans="1:11">
      <c r="A28" s="312"/>
      <c r="B28" s="313"/>
      <c r="C28" s="314"/>
    </row>
    <row r="29" spans="1:11">
      <c r="A29" s="312"/>
      <c r="B29" s="313"/>
      <c r="C29" s="314"/>
    </row>
    <row r="30" spans="1:11">
      <c r="A30" s="312"/>
      <c r="B30" s="313"/>
      <c r="C30" s="314"/>
    </row>
    <row r="31" spans="1:11">
      <c r="A31" s="312"/>
      <c r="B31" s="313"/>
      <c r="C31" s="314"/>
    </row>
    <row r="32" spans="1:11">
      <c r="A32" s="312"/>
      <c r="B32" s="313"/>
      <c r="C32" s="314"/>
    </row>
    <row r="33" spans="1:3">
      <c r="A33" s="312"/>
      <c r="B33" s="313"/>
      <c r="C33" s="314"/>
    </row>
    <row r="34" spans="1:3">
      <c r="A34" s="315"/>
      <c r="B34" s="313"/>
      <c r="C34" s="314"/>
    </row>
    <row r="35" spans="1:3">
      <c r="A35" s="315"/>
      <c r="B35" s="314"/>
      <c r="C35" s="314"/>
    </row>
    <row r="36" spans="1:3">
      <c r="A36" s="315"/>
      <c r="B36" s="314"/>
      <c r="C36" s="314"/>
    </row>
    <row r="37" spans="1:3">
      <c r="A37" s="315"/>
      <c r="B37" s="314"/>
      <c r="C37" s="314"/>
    </row>
    <row r="38" spans="1:3">
      <c r="A38" s="315"/>
      <c r="B38" s="314"/>
      <c r="C38" s="314"/>
    </row>
    <row r="39" spans="1:3">
      <c r="A39" s="315"/>
      <c r="B39" s="314"/>
      <c r="C39" s="314"/>
    </row>
    <row r="40" spans="1:3">
      <c r="A40" s="315"/>
      <c r="B40" s="314"/>
      <c r="C40" s="314"/>
    </row>
    <row r="41" spans="1:3">
      <c r="A41" s="315"/>
      <c r="B41" s="314"/>
      <c r="C41" s="314"/>
    </row>
    <row r="42" spans="1:3">
      <c r="A42" s="315"/>
      <c r="B42" s="314"/>
      <c r="C42" s="314"/>
    </row>
    <row r="43" spans="1:3">
      <c r="A43" s="315"/>
      <c r="B43" s="314"/>
      <c r="C43" s="314"/>
    </row>
    <row r="44" spans="1:3">
      <c r="A44" s="315"/>
      <c r="B44" s="314"/>
      <c r="C44" s="314"/>
    </row>
    <row r="45" spans="1:3">
      <c r="A45" s="315"/>
      <c r="B45" s="314"/>
      <c r="C45" s="314"/>
    </row>
    <row r="46" spans="1:3">
      <c r="A46" s="315"/>
      <c r="B46" s="314"/>
      <c r="C46" s="314"/>
    </row>
  </sheetData>
  <conditionalFormatting sqref="A27:A46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8:B46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7:C4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C6E7-F38D-4BDB-B180-37DCA4326FD4}">
  <sheetPr codeName="Sheet21"/>
  <dimension ref="B2:R18"/>
  <sheetViews>
    <sheetView workbookViewId="0">
      <selection activeCell="B3" sqref="B3"/>
    </sheetView>
  </sheetViews>
  <sheetFormatPr defaultRowHeight="15"/>
  <cols>
    <col min="3" max="3" width="10.5703125" bestFit="1" customWidth="1"/>
    <col min="4" max="4" width="9" customWidth="1"/>
    <col min="5" max="5" width="15" customWidth="1"/>
    <col min="6" max="6" width="10.85546875" customWidth="1"/>
    <col min="7" max="7" width="10" customWidth="1"/>
    <col min="8" max="8" width="17" customWidth="1"/>
    <col min="9" max="9" width="15.7109375" bestFit="1" customWidth="1"/>
    <col min="10" max="10" width="1.85546875" customWidth="1"/>
    <col min="14" max="14" width="15" customWidth="1"/>
    <col min="16" max="16" width="8.7109375" customWidth="1"/>
    <col min="17" max="17" width="16" customWidth="1"/>
    <col min="18" max="18" width="15.7109375" bestFit="1" customWidth="1"/>
  </cols>
  <sheetData>
    <row r="2" spans="2:18" ht="15.75" thickBot="1">
      <c r="B2" s="203" t="s">
        <v>1410</v>
      </c>
      <c r="C2" s="149"/>
      <c r="D2" s="149"/>
      <c r="E2" s="149"/>
      <c r="F2" s="149"/>
      <c r="G2" s="149"/>
      <c r="H2" s="149"/>
      <c r="I2" s="149"/>
      <c r="K2" s="149"/>
      <c r="L2" s="149"/>
      <c r="M2" s="149"/>
      <c r="N2" s="149"/>
      <c r="O2" s="149"/>
      <c r="P2" s="149"/>
      <c r="Q2" s="149"/>
      <c r="R2" s="149"/>
    </row>
    <row r="3" spans="2:18">
      <c r="B3" s="217"/>
      <c r="C3" s="395" t="s">
        <v>797</v>
      </c>
      <c r="D3" s="395"/>
      <c r="E3" s="395"/>
      <c r="F3" s="395"/>
      <c r="G3" s="395"/>
      <c r="H3" s="395"/>
      <c r="I3" s="395"/>
      <c r="K3" s="396" t="s">
        <v>798</v>
      </c>
      <c r="L3" s="396"/>
      <c r="M3" s="396"/>
      <c r="N3" s="396"/>
      <c r="O3" s="396"/>
      <c r="P3" s="396"/>
      <c r="Q3" s="396"/>
      <c r="R3" s="396"/>
    </row>
    <row r="4" spans="2:18" ht="17.25">
      <c r="B4" s="197"/>
      <c r="C4" s="198" t="s">
        <v>871</v>
      </c>
      <c r="D4" s="198" t="s">
        <v>17</v>
      </c>
      <c r="E4" s="198" t="s">
        <v>906</v>
      </c>
      <c r="F4" s="198" t="s">
        <v>272</v>
      </c>
      <c r="G4" s="198" t="s">
        <v>323</v>
      </c>
      <c r="H4" s="198" t="s">
        <v>907</v>
      </c>
      <c r="I4" s="330" t="s">
        <v>868</v>
      </c>
      <c r="K4" s="214" t="s">
        <v>595</v>
      </c>
      <c r="L4" s="214" t="s">
        <v>597</v>
      </c>
      <c r="M4" s="214" t="s">
        <v>17</v>
      </c>
      <c r="N4" s="214" t="s">
        <v>906</v>
      </c>
      <c r="O4" s="214" t="s">
        <v>272</v>
      </c>
      <c r="P4" s="214" t="s">
        <v>323</v>
      </c>
      <c r="Q4" s="214" t="s">
        <v>907</v>
      </c>
      <c r="R4" s="257" t="s">
        <v>868</v>
      </c>
    </row>
    <row r="5" spans="2:18">
      <c r="B5" s="204" t="s">
        <v>786</v>
      </c>
      <c r="C5" s="199">
        <v>734</v>
      </c>
      <c r="D5" s="215">
        <v>1.57</v>
      </c>
      <c r="E5" s="215" t="s">
        <v>888</v>
      </c>
      <c r="F5" s="200" t="s">
        <v>1300</v>
      </c>
      <c r="G5" s="220">
        <v>0.60399999999999998</v>
      </c>
      <c r="H5" s="219" t="s">
        <v>1301</v>
      </c>
      <c r="I5" s="219">
        <v>1.2E-2</v>
      </c>
      <c r="K5" s="216" t="s">
        <v>597</v>
      </c>
      <c r="L5" s="216" t="s">
        <v>597</v>
      </c>
      <c r="M5" s="216" t="s">
        <v>597</v>
      </c>
      <c r="N5" s="216" t="s">
        <v>597</v>
      </c>
      <c r="O5" s="216" t="s">
        <v>597</v>
      </c>
      <c r="P5" s="216" t="s">
        <v>597</v>
      </c>
      <c r="Q5" s="216" t="s">
        <v>597</v>
      </c>
      <c r="R5" s="216" t="s">
        <v>597</v>
      </c>
    </row>
    <row r="6" spans="2:18">
      <c r="B6" s="204" t="s">
        <v>787</v>
      </c>
      <c r="C6" s="216">
        <v>265</v>
      </c>
      <c r="D6" s="215">
        <v>1.641</v>
      </c>
      <c r="E6" s="215" t="s">
        <v>1302</v>
      </c>
      <c r="F6" s="200" t="s">
        <v>1303</v>
      </c>
      <c r="G6" s="220">
        <v>0.61799999999999999</v>
      </c>
      <c r="H6" s="219" t="s">
        <v>1304</v>
      </c>
      <c r="I6" s="219">
        <v>1.2E-2</v>
      </c>
      <c r="K6" s="216">
        <v>265</v>
      </c>
      <c r="L6" s="216">
        <v>313</v>
      </c>
      <c r="M6" s="215">
        <v>1.1080000000000001</v>
      </c>
      <c r="N6" s="215" t="s">
        <v>1325</v>
      </c>
      <c r="O6" s="215">
        <v>0.31</v>
      </c>
      <c r="P6" s="215">
        <v>0.52600000000000002</v>
      </c>
      <c r="Q6" s="252" t="s">
        <v>1326</v>
      </c>
      <c r="R6" s="350">
        <v>2.392E-3</v>
      </c>
    </row>
    <row r="7" spans="2:18">
      <c r="B7" s="204" t="s">
        <v>788</v>
      </c>
      <c r="C7" s="216">
        <v>297</v>
      </c>
      <c r="D7" s="215">
        <v>1.472</v>
      </c>
      <c r="E7" s="215" t="s">
        <v>1305</v>
      </c>
      <c r="F7" s="200" t="s">
        <v>1306</v>
      </c>
      <c r="G7" s="220">
        <v>0.58599999999999997</v>
      </c>
      <c r="H7" s="219" t="s">
        <v>1307</v>
      </c>
      <c r="I7" s="219">
        <v>7.0000000000000001E-3</v>
      </c>
      <c r="K7" s="216">
        <v>297</v>
      </c>
      <c r="L7" s="216">
        <v>281</v>
      </c>
      <c r="M7" s="215">
        <v>0.9</v>
      </c>
      <c r="N7" s="215" t="s">
        <v>1327</v>
      </c>
      <c r="O7" s="215">
        <v>0.29499999999999998</v>
      </c>
      <c r="P7" s="215">
        <v>0.52900000000000003</v>
      </c>
      <c r="Q7" s="252" t="s">
        <v>1328</v>
      </c>
      <c r="R7" s="350">
        <v>2.5300000000000001E-3</v>
      </c>
    </row>
    <row r="8" spans="2:18">
      <c r="B8" s="204" t="s">
        <v>789</v>
      </c>
      <c r="C8" s="216">
        <v>185</v>
      </c>
      <c r="D8" s="215">
        <v>1.855</v>
      </c>
      <c r="E8" s="215" t="s">
        <v>1308</v>
      </c>
      <c r="F8" s="200" t="s">
        <v>1309</v>
      </c>
      <c r="G8" s="220">
        <v>0.64200000000000002</v>
      </c>
      <c r="H8" s="219" t="s">
        <v>1310</v>
      </c>
      <c r="I8" s="219">
        <v>1.7999999999999999E-2</v>
      </c>
      <c r="K8" s="216">
        <v>185</v>
      </c>
      <c r="L8" s="216">
        <v>378</v>
      </c>
      <c r="M8" s="215">
        <v>1.3120000000000001</v>
      </c>
      <c r="N8" s="215" t="s">
        <v>1329</v>
      </c>
      <c r="O8" s="215">
        <v>1.4E-2</v>
      </c>
      <c r="P8" s="215">
        <v>0.56200000000000006</v>
      </c>
      <c r="Q8" s="252" t="s">
        <v>1330</v>
      </c>
      <c r="R8" s="350">
        <v>1.5193E-2</v>
      </c>
    </row>
    <row r="9" spans="2:18">
      <c r="B9" s="204" t="s">
        <v>790</v>
      </c>
      <c r="C9" s="216">
        <v>292</v>
      </c>
      <c r="D9" s="215">
        <v>1.5309999999999999</v>
      </c>
      <c r="E9" s="215" t="s">
        <v>1311</v>
      </c>
      <c r="F9" s="200" t="s">
        <v>1312</v>
      </c>
      <c r="G9" s="220">
        <v>0.59699999999999998</v>
      </c>
      <c r="H9" s="219" t="s">
        <v>1313</v>
      </c>
      <c r="I9" s="219">
        <v>8.9999999999999993E-3</v>
      </c>
      <c r="K9" s="216">
        <v>292</v>
      </c>
      <c r="L9" s="216">
        <v>274</v>
      </c>
      <c r="M9" s="215">
        <v>0.99</v>
      </c>
      <c r="N9" s="215" t="s">
        <v>1331</v>
      </c>
      <c r="O9" s="215">
        <v>0.92</v>
      </c>
      <c r="P9" s="218">
        <v>0.499</v>
      </c>
      <c r="Q9" s="252" t="s">
        <v>1332</v>
      </c>
      <c r="R9" s="350">
        <v>2.37E-5</v>
      </c>
    </row>
    <row r="10" spans="2:18">
      <c r="B10" s="204" t="s">
        <v>791</v>
      </c>
      <c r="C10" s="216">
        <v>321</v>
      </c>
      <c r="D10" s="215">
        <v>1.4890000000000001</v>
      </c>
      <c r="E10" s="215" t="s">
        <v>1314</v>
      </c>
      <c r="F10" s="200" t="s">
        <v>1315</v>
      </c>
      <c r="G10" s="220">
        <v>0.59599999999999997</v>
      </c>
      <c r="H10" s="215" t="s">
        <v>1316</v>
      </c>
      <c r="I10" s="219">
        <v>8.0000000000000002E-3</v>
      </c>
      <c r="K10" s="216">
        <v>321</v>
      </c>
      <c r="L10" s="216">
        <v>251</v>
      </c>
      <c r="M10" s="215">
        <v>0.91100000000000003</v>
      </c>
      <c r="N10" s="215" t="s">
        <v>1333</v>
      </c>
      <c r="O10" s="215">
        <v>0.36199999999999999</v>
      </c>
      <c r="P10" s="215">
        <v>0.51700000000000002</v>
      </c>
      <c r="Q10" s="252" t="s">
        <v>1334</v>
      </c>
      <c r="R10" s="350">
        <v>1.954E-3</v>
      </c>
    </row>
    <row r="11" spans="2:18">
      <c r="B11" s="204" t="s">
        <v>792</v>
      </c>
      <c r="C11" s="216">
        <v>56</v>
      </c>
      <c r="D11" s="215">
        <v>1.341</v>
      </c>
      <c r="E11" s="215" t="s">
        <v>1317</v>
      </c>
      <c r="F11" s="218">
        <v>4.1300000000000003E-2</v>
      </c>
      <c r="G11" s="220">
        <v>0.56100000000000005</v>
      </c>
      <c r="H11" s="215" t="s">
        <v>1318</v>
      </c>
      <c r="I11" s="215">
        <v>3.0000000000000001E-3</v>
      </c>
      <c r="K11" s="213">
        <v>56</v>
      </c>
      <c r="L11" s="213">
        <v>496</v>
      </c>
      <c r="M11" s="219">
        <v>0.84199999999999997</v>
      </c>
      <c r="N11" s="219" t="s">
        <v>1335</v>
      </c>
      <c r="O11" s="220">
        <v>0.29099999999999998</v>
      </c>
      <c r="P11" s="219">
        <v>0.55700000000000005</v>
      </c>
      <c r="Q11" s="221" t="s">
        <v>1336</v>
      </c>
      <c r="R11" s="351">
        <v>4.9589999999999999E-3</v>
      </c>
    </row>
    <row r="12" spans="2:18" s="210" customFormat="1">
      <c r="B12" s="331" t="s">
        <v>793</v>
      </c>
      <c r="C12" s="250">
        <v>72</v>
      </c>
      <c r="D12" s="219">
        <v>1.67</v>
      </c>
      <c r="E12" s="219" t="s">
        <v>1319</v>
      </c>
      <c r="F12" s="219">
        <v>2E-3</v>
      </c>
      <c r="G12" s="220">
        <v>0.63100000000000001</v>
      </c>
      <c r="H12" s="219" t="s">
        <v>1320</v>
      </c>
      <c r="I12" s="219">
        <v>0.01</v>
      </c>
      <c r="J12" s="332"/>
      <c r="K12" s="250">
        <v>72</v>
      </c>
      <c r="L12" s="250">
        <v>283</v>
      </c>
      <c r="M12" s="219">
        <v>1.1040000000000001</v>
      </c>
      <c r="N12" s="219" t="s">
        <v>1337</v>
      </c>
      <c r="O12" s="219">
        <v>0.56200000000000006</v>
      </c>
      <c r="P12" s="219">
        <v>0.53700000000000003</v>
      </c>
      <c r="Q12" s="221" t="s">
        <v>1338</v>
      </c>
      <c r="R12" s="351">
        <v>1.2719999999999999E-3</v>
      </c>
    </row>
    <row r="13" spans="2:18" s="210" customFormat="1">
      <c r="B13" s="331" t="s">
        <v>794</v>
      </c>
      <c r="C13" s="250">
        <v>4</v>
      </c>
      <c r="D13" s="219">
        <v>1.1599999999999999</v>
      </c>
      <c r="E13" s="219" t="s">
        <v>1321</v>
      </c>
      <c r="F13" s="219">
        <v>0.80700000000000005</v>
      </c>
      <c r="G13" s="220">
        <v>0.54400000000000004</v>
      </c>
      <c r="H13" s="219" t="s">
        <v>1322</v>
      </c>
      <c r="I13" s="219">
        <v>1E-3</v>
      </c>
      <c r="J13" s="332"/>
      <c r="K13" s="250">
        <v>4</v>
      </c>
      <c r="L13" s="250">
        <v>351</v>
      </c>
      <c r="M13" s="219">
        <v>0.753</v>
      </c>
      <c r="N13" s="219" t="s">
        <v>1339</v>
      </c>
      <c r="O13" s="219">
        <v>0.64200000000000002</v>
      </c>
      <c r="P13" s="219">
        <v>0.56599999999999995</v>
      </c>
      <c r="Q13" s="221" t="s">
        <v>1340</v>
      </c>
      <c r="R13" s="351">
        <v>5.1960000000000001E-3</v>
      </c>
    </row>
    <row r="14" spans="2:18" s="210" customFormat="1" ht="15.75" thickBot="1">
      <c r="B14" s="333" t="s">
        <v>795</v>
      </c>
      <c r="C14" s="334">
        <v>29</v>
      </c>
      <c r="D14" s="335">
        <v>1.84</v>
      </c>
      <c r="E14" s="335" t="s">
        <v>1323</v>
      </c>
      <c r="F14" s="335">
        <v>7.0000000000000001E-3</v>
      </c>
      <c r="G14" s="336">
        <v>0.63600000000000001</v>
      </c>
      <c r="H14" s="335" t="s">
        <v>1324</v>
      </c>
      <c r="I14" s="335">
        <v>1.4E-2</v>
      </c>
      <c r="J14" s="332"/>
      <c r="K14" s="334">
        <v>29</v>
      </c>
      <c r="L14" s="334">
        <v>326</v>
      </c>
      <c r="M14" s="335">
        <v>1.224</v>
      </c>
      <c r="N14" s="335" t="s">
        <v>1341</v>
      </c>
      <c r="O14" s="335">
        <v>0.39900000000000002</v>
      </c>
      <c r="P14" s="335">
        <v>0.53100000000000003</v>
      </c>
      <c r="Q14" s="337" t="s">
        <v>1342</v>
      </c>
      <c r="R14" s="352">
        <v>4.6519999999999999E-3</v>
      </c>
    </row>
    <row r="15" spans="2:18">
      <c r="B15" s="195"/>
      <c r="C15" s="195"/>
      <c r="D15" s="195"/>
      <c r="E15" s="195"/>
      <c r="F15" s="195"/>
      <c r="G15" s="195"/>
      <c r="H15" s="196" t="s">
        <v>796</v>
      </c>
      <c r="I15" s="196"/>
      <c r="K15" s="211"/>
      <c r="L15" s="211"/>
      <c r="M15" s="211"/>
      <c r="N15" s="211"/>
      <c r="O15" s="211"/>
      <c r="P15" s="211"/>
      <c r="Q15" s="212" t="s">
        <v>799</v>
      </c>
      <c r="R15" s="211"/>
    </row>
    <row r="16" spans="2:18">
      <c r="B16" s="202" t="s">
        <v>800</v>
      </c>
    </row>
    <row r="17" spans="2:2">
      <c r="B17" s="201" t="s">
        <v>872</v>
      </c>
    </row>
    <row r="18" spans="2:2">
      <c r="B18" s="46" t="s">
        <v>1411</v>
      </c>
    </row>
  </sheetData>
  <mergeCells count="2">
    <mergeCell ref="C3:I3"/>
    <mergeCell ref="K3:R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6A55-BAA7-4E04-A054-7DF4129735D8}">
  <sheetPr codeName="Sheet22"/>
  <dimension ref="B2:T7"/>
  <sheetViews>
    <sheetView workbookViewId="0">
      <selection activeCell="B3" sqref="B3"/>
    </sheetView>
  </sheetViews>
  <sheetFormatPr defaultRowHeight="15"/>
  <cols>
    <col min="2" max="2" width="15.7109375" customWidth="1"/>
    <col min="3" max="3" width="10.140625" bestFit="1" customWidth="1"/>
    <col min="4" max="4" width="10.28515625" bestFit="1" customWidth="1"/>
    <col min="5" max="5" width="8.85546875" bestFit="1" customWidth="1"/>
    <col min="7" max="7" width="12.5703125" customWidth="1"/>
    <col min="8" max="8" width="15.28515625" bestFit="1" customWidth="1"/>
    <col min="9" max="9" width="12" bestFit="1" customWidth="1"/>
    <col min="11" max="11" width="13.140625" bestFit="1" customWidth="1"/>
    <col min="12" max="12" width="9.42578125" bestFit="1" customWidth="1"/>
    <col min="13" max="13" width="10.5703125" bestFit="1" customWidth="1"/>
    <col min="14" max="15" width="9.42578125" bestFit="1" customWidth="1"/>
    <col min="17" max="17" width="10.5703125" bestFit="1" customWidth="1"/>
    <col min="18" max="18" width="9.42578125" bestFit="1" customWidth="1"/>
    <col min="19" max="19" width="12" bestFit="1" customWidth="1"/>
    <col min="20" max="20" width="12.5703125" bestFit="1" customWidth="1"/>
  </cols>
  <sheetData>
    <row r="2" spans="2:20" ht="15.75" thickBot="1">
      <c r="B2" s="205" t="s">
        <v>1412</v>
      </c>
      <c r="C2" s="207"/>
      <c r="D2" s="207"/>
      <c r="E2" s="207"/>
      <c r="F2" s="207"/>
      <c r="G2" s="207"/>
      <c r="H2" s="207"/>
      <c r="I2" s="207"/>
      <c r="K2" s="273"/>
      <c r="L2" s="273"/>
      <c r="M2" s="273"/>
      <c r="N2" s="273"/>
      <c r="O2" s="273"/>
      <c r="P2" s="273"/>
      <c r="Q2" s="273"/>
      <c r="R2" s="273"/>
      <c r="S2" s="273"/>
      <c r="T2" s="273"/>
    </row>
    <row r="3" spans="2:20" ht="17.25">
      <c r="B3" s="224"/>
      <c r="C3" s="225" t="s">
        <v>801</v>
      </c>
      <c r="D3" s="208" t="s">
        <v>802</v>
      </c>
      <c r="E3" s="208" t="s">
        <v>803</v>
      </c>
      <c r="F3" s="208" t="s">
        <v>804</v>
      </c>
      <c r="G3" s="208" t="s">
        <v>867</v>
      </c>
      <c r="H3" s="208" t="s">
        <v>1371</v>
      </c>
      <c r="I3" s="208" t="s">
        <v>851</v>
      </c>
    </row>
    <row r="4" spans="2:20">
      <c r="B4" s="222" t="s">
        <v>805</v>
      </c>
      <c r="C4" s="223">
        <v>211</v>
      </c>
      <c r="D4" s="228">
        <v>-0.56699999999999995</v>
      </c>
      <c r="E4" s="228">
        <v>1.36</v>
      </c>
      <c r="F4" s="228">
        <v>0.67700000000000005</v>
      </c>
      <c r="G4" s="226">
        <v>-3.8999999999999998E-3</v>
      </c>
      <c r="H4" s="228">
        <v>-4.7699999999999999E-2</v>
      </c>
      <c r="I4" s="228">
        <v>0.49099999999999999</v>
      </c>
    </row>
    <row r="5" spans="2:20">
      <c r="B5" s="222" t="s">
        <v>806</v>
      </c>
      <c r="C5" s="223">
        <v>571</v>
      </c>
      <c r="D5" s="228">
        <v>-1.8200000000000001E-2</v>
      </c>
      <c r="E5" s="228">
        <v>0.84599999999999997</v>
      </c>
      <c r="F5" s="228">
        <v>0.98299999999999998</v>
      </c>
      <c r="G5" s="226">
        <v>-1.8E-3</v>
      </c>
      <c r="H5" s="228">
        <v>2.3500000000000001E-3</v>
      </c>
      <c r="I5" s="228">
        <v>0.95499999999999996</v>
      </c>
    </row>
    <row r="6" spans="2:20" ht="15.75" thickBot="1">
      <c r="B6" s="229" t="s">
        <v>807</v>
      </c>
      <c r="C6" s="227">
        <v>782</v>
      </c>
      <c r="D6" s="209">
        <v>-0.124</v>
      </c>
      <c r="E6" s="209">
        <v>0.71799999999999997</v>
      </c>
      <c r="F6" s="209">
        <v>0.86299999999999999</v>
      </c>
      <c r="G6" s="206">
        <v>-1.1999999999999999E-3</v>
      </c>
      <c r="H6" s="209">
        <v>-9.7199999999999995E-3</v>
      </c>
      <c r="I6" s="209">
        <v>0.78600000000000003</v>
      </c>
    </row>
    <row r="7" spans="2:20">
      <c r="B7" s="297" t="s">
        <v>866</v>
      </c>
      <c r="L7" s="274"/>
      <c r="M7" s="275"/>
      <c r="N7" s="276"/>
      <c r="O7" s="277"/>
      <c r="P7" s="277"/>
      <c r="Q7" s="278"/>
      <c r="R7" s="277"/>
      <c r="S7" s="277"/>
      <c r="T7" s="27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DE1A-3317-4A17-ADDC-0E7369255B25}">
  <dimension ref="B2:K12"/>
  <sheetViews>
    <sheetView workbookViewId="0">
      <selection activeCell="B3" sqref="B3"/>
    </sheetView>
  </sheetViews>
  <sheetFormatPr defaultRowHeight="15"/>
  <cols>
    <col min="2" max="2" width="21.140625" customWidth="1"/>
    <col min="4" max="4" width="14" customWidth="1"/>
    <col min="7" max="7" width="13.28515625" bestFit="1" customWidth="1"/>
    <col min="8" max="8" width="12.7109375" customWidth="1"/>
    <col min="10" max="10" width="14.42578125" bestFit="1" customWidth="1"/>
    <col min="11" max="11" width="15.7109375" bestFit="1" customWidth="1"/>
  </cols>
  <sheetData>
    <row r="2" spans="2:11" ht="15.75" thickBot="1">
      <c r="B2" s="203" t="s">
        <v>1413</v>
      </c>
      <c r="C2" s="272"/>
      <c r="D2" s="270"/>
      <c r="E2" s="270"/>
      <c r="F2" s="270"/>
      <c r="G2" s="270"/>
      <c r="H2" s="270"/>
      <c r="I2" s="270"/>
      <c r="J2" s="270"/>
      <c r="K2" s="270"/>
    </row>
    <row r="3" spans="2:11" ht="17.25">
      <c r="B3" s="279" t="s">
        <v>1349</v>
      </c>
      <c r="C3" s="265" t="s">
        <v>853</v>
      </c>
      <c r="D3" s="267" t="s">
        <v>852</v>
      </c>
      <c r="E3" s="267" t="s">
        <v>133</v>
      </c>
      <c r="F3" s="267" t="s">
        <v>17</v>
      </c>
      <c r="G3" s="267" t="s">
        <v>906</v>
      </c>
      <c r="H3" s="267" t="s">
        <v>851</v>
      </c>
      <c r="I3" s="267" t="s">
        <v>323</v>
      </c>
      <c r="J3" s="267" t="s">
        <v>907</v>
      </c>
      <c r="K3" s="267" t="s">
        <v>868</v>
      </c>
    </row>
    <row r="4" spans="2:11">
      <c r="B4" s="35" t="s">
        <v>1351</v>
      </c>
      <c r="C4" s="266">
        <v>0.3</v>
      </c>
      <c r="D4" s="338">
        <v>5.0000000000000004E-6</v>
      </c>
      <c r="E4" s="269">
        <v>77</v>
      </c>
      <c r="F4" s="280">
        <v>1.57</v>
      </c>
      <c r="G4" s="269" t="s">
        <v>888</v>
      </c>
      <c r="H4" s="268">
        <v>2.01E-23</v>
      </c>
      <c r="I4" s="280">
        <v>0.60399999999999998</v>
      </c>
      <c r="J4" s="269" t="s">
        <v>1301</v>
      </c>
      <c r="K4" s="340">
        <v>1.17483E-2</v>
      </c>
    </row>
    <row r="5" spans="2:11" ht="15.75" thickBot="1">
      <c r="B5" s="127" t="s">
        <v>1350</v>
      </c>
      <c r="C5" s="271">
        <v>0.3</v>
      </c>
      <c r="D5" s="339">
        <v>5.0000000000000002E-5</v>
      </c>
      <c r="E5" s="232">
        <v>65</v>
      </c>
      <c r="F5" s="281">
        <v>1.7250000000000001</v>
      </c>
      <c r="G5" s="232" t="s">
        <v>1344</v>
      </c>
      <c r="H5" s="282">
        <v>9.2600000000000002E-26</v>
      </c>
      <c r="I5" s="281">
        <v>0.61</v>
      </c>
      <c r="J5" s="232" t="s">
        <v>1345</v>
      </c>
      <c r="K5" s="341">
        <v>1.3028E-2</v>
      </c>
    </row>
    <row r="6" spans="2:11">
      <c r="B6" s="273" t="s">
        <v>1352</v>
      </c>
      <c r="C6" s="273"/>
      <c r="D6" s="273"/>
      <c r="E6" s="273"/>
      <c r="F6" s="273"/>
      <c r="G6" s="273"/>
      <c r="H6" s="273"/>
      <c r="I6" s="273"/>
      <c r="J6" s="273"/>
      <c r="K6" s="273"/>
    </row>
    <row r="7" spans="2:11">
      <c r="B7" t="s">
        <v>869</v>
      </c>
    </row>
    <row r="8" spans="2:11">
      <c r="B8" t="s">
        <v>870</v>
      </c>
    </row>
    <row r="9" spans="2:11">
      <c r="B9" s="279"/>
      <c r="C9" s="356"/>
      <c r="D9" s="355"/>
      <c r="E9" s="355"/>
      <c r="F9" s="355"/>
      <c r="G9" s="355"/>
      <c r="H9" s="355"/>
      <c r="I9" s="355"/>
      <c r="J9" s="355"/>
      <c r="K9" s="355"/>
    </row>
    <row r="10" spans="2:11">
      <c r="B10" s="120"/>
      <c r="C10" s="252"/>
      <c r="D10" s="358"/>
      <c r="E10" s="250"/>
      <c r="F10" s="219"/>
      <c r="G10" s="250"/>
      <c r="H10" s="359"/>
      <c r="I10" s="219"/>
      <c r="J10" s="250"/>
      <c r="K10" s="360"/>
    </row>
    <row r="11" spans="2:11">
      <c r="B11" s="120"/>
      <c r="C11" s="252"/>
      <c r="D11" s="358"/>
      <c r="E11" s="250"/>
      <c r="F11" s="219"/>
      <c r="G11" s="250"/>
      <c r="H11" s="359"/>
      <c r="I11" s="250"/>
      <c r="J11" s="250"/>
      <c r="K11" s="360"/>
    </row>
    <row r="12" spans="2:11">
      <c r="B12" s="273"/>
      <c r="C12" s="273"/>
      <c r="D12" s="273"/>
      <c r="E12" s="273"/>
      <c r="F12" s="273"/>
      <c r="G12" s="273"/>
      <c r="H12" s="273"/>
      <c r="I12" s="273"/>
      <c r="J12" s="273"/>
      <c r="K12" s="2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2195-7163-4CC3-BACD-41A4C6CCC499}">
  <dimension ref="B2:Z12"/>
  <sheetViews>
    <sheetView zoomScaleNormal="100" workbookViewId="0">
      <selection activeCell="B2" sqref="B2"/>
    </sheetView>
  </sheetViews>
  <sheetFormatPr defaultRowHeight="15"/>
  <cols>
    <col min="1" max="1" width="2.85546875" customWidth="1"/>
    <col min="2" max="2" width="6.28515625" customWidth="1"/>
    <col min="3" max="3" width="11.7109375" bestFit="1" customWidth="1"/>
    <col min="4" max="4" width="13.28515625" bestFit="1" customWidth="1"/>
    <col min="5" max="5" width="15.5703125" bestFit="1" customWidth="1"/>
    <col min="6" max="6" width="15.28515625" bestFit="1" customWidth="1"/>
    <col min="20" max="20" width="11.42578125" customWidth="1"/>
    <col min="21" max="21" width="12.28515625" customWidth="1"/>
    <col min="22" max="22" width="11.7109375" customWidth="1"/>
    <col min="26" max="26" width="14.28515625" customWidth="1"/>
  </cols>
  <sheetData>
    <row r="2" spans="2:26">
      <c r="B2" s="22" t="s">
        <v>1389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>
      <c r="B3" s="21"/>
      <c r="C3" s="21"/>
      <c r="D3" s="21"/>
      <c r="E3" s="21"/>
      <c r="F3" s="21"/>
      <c r="G3" s="21"/>
      <c r="H3" s="21"/>
      <c r="I3" s="378" t="s">
        <v>1364</v>
      </c>
      <c r="J3" s="378"/>
      <c r="K3" s="378"/>
      <c r="L3" s="378"/>
      <c r="M3" s="378"/>
      <c r="N3" s="378"/>
      <c r="O3" s="379" t="s">
        <v>1365</v>
      </c>
      <c r="P3" s="379"/>
      <c r="Q3" s="379"/>
      <c r="R3" s="379"/>
      <c r="S3" s="379"/>
      <c r="T3" s="379"/>
      <c r="U3" s="378" t="s">
        <v>1366</v>
      </c>
      <c r="V3" s="378"/>
      <c r="W3" s="378"/>
      <c r="X3" s="378"/>
      <c r="Y3" s="378"/>
      <c r="Z3" s="378"/>
    </row>
    <row r="4" spans="2:26">
      <c r="B4" s="19" t="s">
        <v>27</v>
      </c>
      <c r="C4" s="19" t="s">
        <v>528</v>
      </c>
      <c r="D4" s="19" t="s">
        <v>25</v>
      </c>
      <c r="E4" s="19" t="s">
        <v>24</v>
      </c>
      <c r="F4" s="19" t="s">
        <v>23</v>
      </c>
      <c r="G4" s="19" t="s">
        <v>22</v>
      </c>
      <c r="H4" s="19" t="s">
        <v>21</v>
      </c>
      <c r="I4" s="378" t="s">
        <v>18</v>
      </c>
      <c r="J4" s="378"/>
      <c r="K4" s="18" t="s">
        <v>17</v>
      </c>
      <c r="L4" s="378" t="s">
        <v>16</v>
      </c>
      <c r="M4" s="378"/>
      <c r="N4" s="18" t="s">
        <v>15</v>
      </c>
      <c r="O4" s="379" t="s">
        <v>18</v>
      </c>
      <c r="P4" s="379"/>
      <c r="Q4" s="19" t="s">
        <v>17</v>
      </c>
      <c r="R4" s="379" t="s">
        <v>16</v>
      </c>
      <c r="S4" s="379"/>
      <c r="T4" s="19" t="s">
        <v>15</v>
      </c>
      <c r="U4" s="378" t="s">
        <v>18</v>
      </c>
      <c r="V4" s="378"/>
      <c r="W4" s="18" t="s">
        <v>17</v>
      </c>
      <c r="X4" s="378" t="s">
        <v>16</v>
      </c>
      <c r="Y4" s="378"/>
      <c r="Z4" s="18" t="s">
        <v>15</v>
      </c>
    </row>
    <row r="5" spans="2:26">
      <c r="B5" s="1">
        <v>2</v>
      </c>
      <c r="C5" s="1">
        <v>191953998</v>
      </c>
      <c r="D5" s="1" t="s">
        <v>40</v>
      </c>
      <c r="E5" s="1" t="s">
        <v>6</v>
      </c>
      <c r="F5" s="16" t="s">
        <v>11</v>
      </c>
      <c r="G5" s="1" t="s">
        <v>1</v>
      </c>
      <c r="H5" s="1" t="s">
        <v>7</v>
      </c>
      <c r="I5" s="13">
        <v>0.35649799999999998</v>
      </c>
      <c r="J5" s="13">
        <v>0.28970600000000002</v>
      </c>
      <c r="K5" s="12">
        <v>1.4146700000000001</v>
      </c>
      <c r="L5" s="12">
        <v>1.2658499999999999</v>
      </c>
      <c r="M5" s="12">
        <v>1.58097</v>
      </c>
      <c r="N5" s="11">
        <v>9.5271599999999996E-10</v>
      </c>
      <c r="O5" s="15">
        <v>0.36799900000000002</v>
      </c>
      <c r="P5" s="15">
        <v>0.29141</v>
      </c>
      <c r="Q5" s="14">
        <v>1.49</v>
      </c>
      <c r="R5" s="14">
        <v>1.2988599999999999</v>
      </c>
      <c r="S5" s="14">
        <v>1.70926</v>
      </c>
      <c r="T5" s="17">
        <v>1.24778E-8</v>
      </c>
      <c r="U5" s="13">
        <v>0.36208800000000002</v>
      </c>
      <c r="V5" s="13">
        <v>0.289738</v>
      </c>
      <c r="W5" s="12">
        <v>1.45458</v>
      </c>
      <c r="X5" s="12">
        <v>1.3430800000000001</v>
      </c>
      <c r="Y5" s="12">
        <v>1.57534</v>
      </c>
      <c r="Z5" s="11">
        <v>3.2999900000000002E-20</v>
      </c>
    </row>
    <row r="6" spans="2:26">
      <c r="B6" s="1">
        <v>5</v>
      </c>
      <c r="C6" s="1">
        <v>133639629</v>
      </c>
      <c r="D6" s="1" t="s">
        <v>39</v>
      </c>
      <c r="E6" s="1" t="s">
        <v>6</v>
      </c>
      <c r="F6" s="16" t="s">
        <v>38</v>
      </c>
      <c r="G6" s="1" t="s">
        <v>7</v>
      </c>
      <c r="H6" s="1" t="s">
        <v>0</v>
      </c>
      <c r="I6" s="13">
        <v>2.4277300000000002E-2</v>
      </c>
      <c r="J6" s="13">
        <v>1.12826E-2</v>
      </c>
      <c r="K6" s="12">
        <v>2.9721899999999999</v>
      </c>
      <c r="L6" s="12">
        <v>2.0269900000000001</v>
      </c>
      <c r="M6" s="12">
        <v>4.3581500000000002</v>
      </c>
      <c r="N6" s="11">
        <v>2.4322199999999999E-8</v>
      </c>
      <c r="O6" s="15">
        <v>1.19326E-2</v>
      </c>
      <c r="P6" s="15">
        <v>1.08392E-2</v>
      </c>
      <c r="Q6" s="14">
        <v>1.19675</v>
      </c>
      <c r="R6" s="14">
        <v>0.58964899999999998</v>
      </c>
      <c r="S6" s="14">
        <v>2.4289100000000001</v>
      </c>
      <c r="T6" s="15">
        <v>0.61895999999999995</v>
      </c>
      <c r="U6" s="13">
        <v>1.82778E-2</v>
      </c>
      <c r="V6" s="13">
        <v>1.12744E-2</v>
      </c>
      <c r="W6" s="12">
        <v>2.0062899999999999</v>
      </c>
      <c r="X6" s="12">
        <v>1.45235</v>
      </c>
      <c r="Y6" s="12">
        <v>2.7715100000000001</v>
      </c>
      <c r="Z6" s="11">
        <v>2.4031200000000001E-5</v>
      </c>
    </row>
    <row r="7" spans="2:26">
      <c r="B7" s="1">
        <v>6</v>
      </c>
      <c r="C7" s="1">
        <v>144349790</v>
      </c>
      <c r="D7" s="1" t="s">
        <v>37</v>
      </c>
      <c r="E7" s="1" t="s">
        <v>6</v>
      </c>
      <c r="F7" s="16" t="s">
        <v>36</v>
      </c>
      <c r="G7" s="1" t="s">
        <v>1</v>
      </c>
      <c r="H7" s="1" t="s">
        <v>7</v>
      </c>
      <c r="I7" s="13">
        <v>3.0443399999999999E-2</v>
      </c>
      <c r="J7" s="13">
        <v>1.3876299999999999E-2</v>
      </c>
      <c r="K7" s="12">
        <v>2.4339900000000001</v>
      </c>
      <c r="L7" s="12">
        <v>1.7706599999999999</v>
      </c>
      <c r="M7" s="12">
        <v>3.3458100000000002</v>
      </c>
      <c r="N7" s="11">
        <v>4.2662799999999999E-8</v>
      </c>
      <c r="O7" s="15">
        <v>1.90122E-2</v>
      </c>
      <c r="P7" s="15">
        <v>1.4073199999999999E-2</v>
      </c>
      <c r="Q7" s="14">
        <v>1.27037</v>
      </c>
      <c r="R7" s="14">
        <v>0.755355</v>
      </c>
      <c r="S7" s="14">
        <v>2.13653</v>
      </c>
      <c r="T7" s="15">
        <v>0.36694700000000002</v>
      </c>
      <c r="U7" s="13">
        <v>2.4887900000000001E-2</v>
      </c>
      <c r="V7" s="13">
        <v>1.388E-2</v>
      </c>
      <c r="W7" s="12">
        <v>1.9213800000000001</v>
      </c>
      <c r="X7" s="12">
        <v>1.48899</v>
      </c>
      <c r="Y7" s="12">
        <v>2.47933</v>
      </c>
      <c r="Z7" s="11">
        <v>5.1546899999999997E-7</v>
      </c>
    </row>
    <row r="8" spans="2:26">
      <c r="B8" s="1">
        <v>7</v>
      </c>
      <c r="C8" s="1">
        <v>128573967</v>
      </c>
      <c r="D8" s="1" t="s">
        <v>35</v>
      </c>
      <c r="E8" s="1" t="s">
        <v>13</v>
      </c>
      <c r="F8" s="16" t="s">
        <v>34</v>
      </c>
      <c r="G8" s="1" t="s">
        <v>7</v>
      </c>
      <c r="H8" s="1" t="s">
        <v>8</v>
      </c>
      <c r="I8" s="13">
        <v>0.15489900000000001</v>
      </c>
      <c r="J8" s="13">
        <v>0.10492799999999999</v>
      </c>
      <c r="K8" s="12">
        <v>1.55518</v>
      </c>
      <c r="L8" s="12">
        <v>1.34972</v>
      </c>
      <c r="M8" s="12">
        <v>1.79192</v>
      </c>
      <c r="N8" s="11">
        <v>1.0074299999999999E-9</v>
      </c>
      <c r="O8" s="15">
        <v>0.12837799999999999</v>
      </c>
      <c r="P8" s="15">
        <v>0.109469</v>
      </c>
      <c r="Q8" s="14">
        <v>1.1963699999999999</v>
      </c>
      <c r="R8" s="14">
        <v>0.99063199999999996</v>
      </c>
      <c r="S8" s="14">
        <v>1.4448300000000001</v>
      </c>
      <c r="T8" s="15">
        <v>6.2574099999999994E-2</v>
      </c>
      <c r="U8" s="13">
        <v>0.14201</v>
      </c>
      <c r="V8" s="13">
        <v>0.10501199999999999</v>
      </c>
      <c r="W8" s="12">
        <v>1.40544</v>
      </c>
      <c r="X8" s="12">
        <v>1.2644</v>
      </c>
      <c r="Y8" s="12">
        <v>1.5622199999999999</v>
      </c>
      <c r="Z8" s="11">
        <v>2.8319099999999999E-10</v>
      </c>
    </row>
    <row r="9" spans="2:26">
      <c r="B9" s="1">
        <v>23</v>
      </c>
      <c r="C9" s="1">
        <v>22506126</v>
      </c>
      <c r="D9" s="1" t="s">
        <v>33</v>
      </c>
      <c r="E9" s="1" t="s">
        <v>32</v>
      </c>
      <c r="F9" s="16" t="s">
        <v>31</v>
      </c>
      <c r="G9" s="1" t="s">
        <v>7</v>
      </c>
      <c r="H9" s="1" t="s">
        <v>8</v>
      </c>
      <c r="I9" s="13">
        <v>1.8157941E-2</v>
      </c>
      <c r="J9" s="13">
        <v>1.3927612000000001E-2</v>
      </c>
      <c r="K9" s="12">
        <v>3.2187000000000001</v>
      </c>
      <c r="L9" s="12">
        <v>2.2115395271935201</v>
      </c>
      <c r="M9" s="12">
        <v>4.68453290687824</v>
      </c>
      <c r="N9" s="11">
        <v>1.0270000000000001E-9</v>
      </c>
      <c r="O9" s="15">
        <f>(0.00130552*77+0.00980372*612)/689</f>
        <v>8.8539937300435422E-3</v>
      </c>
      <c r="P9" s="15">
        <f>(0.0125836*1029+0.0121125*1058)/2087</f>
        <v>1.234477690464782E-2</v>
      </c>
      <c r="Q9" s="14">
        <v>0.8296</v>
      </c>
      <c r="R9" s="14">
        <v>0.40879919999999997</v>
      </c>
      <c r="S9" s="14">
        <v>1.6835549999999999</v>
      </c>
      <c r="T9" s="15">
        <v>0.60489999999999999</v>
      </c>
      <c r="U9" s="13">
        <f>(0.0136434*811+0.0508483*112)/923</f>
        <v>1.8157970747562296E-2</v>
      </c>
      <c r="V9" s="13">
        <f>(0.0144923*51064+0.0134589*61527)/112591</f>
        <v>1.3927583443614498E-2</v>
      </c>
      <c r="W9" s="12">
        <v>1.4763999999999999</v>
      </c>
      <c r="X9" s="12">
        <v>1.0835950000000001</v>
      </c>
      <c r="Y9" s="12">
        <v>2.0115980000000002</v>
      </c>
      <c r="Z9" s="303">
        <v>1.3559999999999999E-2</v>
      </c>
    </row>
    <row r="10" spans="2:26">
      <c r="B10" s="9">
        <v>23</v>
      </c>
      <c r="C10" s="9">
        <v>113304628</v>
      </c>
      <c r="D10" s="9" t="s">
        <v>30</v>
      </c>
      <c r="E10" s="9" t="s">
        <v>13</v>
      </c>
      <c r="F10" s="10" t="s">
        <v>29</v>
      </c>
      <c r="G10" s="9" t="s">
        <v>0</v>
      </c>
      <c r="H10" s="9" t="s">
        <v>8</v>
      </c>
      <c r="I10" s="5">
        <v>9.4129699999999997E-3</v>
      </c>
      <c r="J10" s="5">
        <v>6.1255889999999999E-3</v>
      </c>
      <c r="K10" s="4">
        <v>12.521699999999999</v>
      </c>
      <c r="L10" s="4">
        <v>5.3008747260370601</v>
      </c>
      <c r="M10" s="4">
        <v>29.5786976666054</v>
      </c>
      <c r="N10" s="3">
        <v>8.2629999999999993E-9</v>
      </c>
      <c r="O10" s="8">
        <f>(0.00182551*77+0.00691353*612)/689</f>
        <v>6.3449123802612473E-3</v>
      </c>
      <c r="P10" s="8">
        <f>(0.00556814*1029+0.00475991*1058)/2087</f>
        <v>5.1584096022999522E-3</v>
      </c>
      <c r="Q10" s="7">
        <v>2.9531999999999998</v>
      </c>
      <c r="R10" s="7">
        <v>0.49936340000000001</v>
      </c>
      <c r="S10" s="7">
        <v>17.465019999999999</v>
      </c>
      <c r="T10" s="8">
        <v>0.2324</v>
      </c>
      <c r="U10" s="5">
        <f>(0.00223705*112+0.010404*811)/923</f>
        <v>9.4129941495124589E-3</v>
      </c>
      <c r="V10" s="5">
        <f>(0.00605205*51064+0.00618662*61527)/112591</f>
        <v>6.1255877462674637E-3</v>
      </c>
      <c r="W10" s="4">
        <v>3.6892999999999998</v>
      </c>
      <c r="X10" s="4">
        <v>1.8228800000000001</v>
      </c>
      <c r="Y10" s="4">
        <v>7.4667199999999996</v>
      </c>
      <c r="Z10" s="304">
        <v>2.8430000000000003E-4</v>
      </c>
    </row>
    <row r="11" spans="2:26">
      <c r="B11" s="290" t="s">
        <v>28</v>
      </c>
      <c r="C11" s="1"/>
      <c r="D11" s="1"/>
      <c r="E11" s="1"/>
      <c r="F11" s="1"/>
      <c r="G11" s="1"/>
      <c r="H11" s="1"/>
      <c r="I11" s="1"/>
      <c r="J11" s="23"/>
      <c r="K11" s="23"/>
      <c r="L11" s="23"/>
      <c r="M11" s="23"/>
      <c r="N11" s="23"/>
      <c r="O11" s="23"/>
      <c r="P11" s="23"/>
      <c r="Q11" s="24"/>
      <c r="R11" s="23"/>
      <c r="S11" s="23"/>
      <c r="T11" s="23"/>
      <c r="U11" s="23"/>
      <c r="V11" s="23"/>
      <c r="W11" s="23"/>
      <c r="X11" s="23"/>
      <c r="Y11" s="23"/>
      <c r="Z11" s="23"/>
    </row>
    <row r="12" spans="2:26">
      <c r="B12" s="290" t="s">
        <v>1375</v>
      </c>
    </row>
  </sheetData>
  <mergeCells count="9">
    <mergeCell ref="X4:Y4"/>
    <mergeCell ref="U3:Z3"/>
    <mergeCell ref="U4:V4"/>
    <mergeCell ref="R4:S4"/>
    <mergeCell ref="I4:J4"/>
    <mergeCell ref="O4:P4"/>
    <mergeCell ref="I3:N3"/>
    <mergeCell ref="O3:T3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2E79-4307-4261-9D99-3F80312A7CA7}">
  <sheetPr codeName="Sheet3"/>
  <dimension ref="B1:J64"/>
  <sheetViews>
    <sheetView zoomScale="85" zoomScaleNormal="85" workbookViewId="0">
      <selection activeCell="B63" sqref="B63"/>
    </sheetView>
  </sheetViews>
  <sheetFormatPr defaultRowHeight="14.25"/>
  <cols>
    <col min="1" max="2" width="9.140625" style="2"/>
    <col min="3" max="3" width="12.28515625" style="2" customWidth="1"/>
    <col min="4" max="4" width="14.85546875" style="2" customWidth="1"/>
    <col min="5" max="5" width="9.140625" style="2"/>
    <col min="6" max="6" width="11.5703125" style="2" customWidth="1"/>
    <col min="7" max="16384" width="9.140625" style="2"/>
  </cols>
  <sheetData>
    <row r="1" spans="2:10" ht="15">
      <c r="B1" s="44" t="s">
        <v>1392</v>
      </c>
      <c r="C1" s="110"/>
      <c r="G1" s="25"/>
    </row>
    <row r="2" spans="2:10">
      <c r="B2" s="114" t="s">
        <v>27</v>
      </c>
      <c r="C2" s="114" t="s">
        <v>528</v>
      </c>
      <c r="D2" s="114" t="s">
        <v>343</v>
      </c>
      <c r="E2" s="114" t="s">
        <v>381</v>
      </c>
      <c r="F2" s="114" t="s">
        <v>382</v>
      </c>
      <c r="G2" s="114" t="s">
        <v>20</v>
      </c>
      <c r="H2" s="114" t="s">
        <v>15</v>
      </c>
      <c r="I2" s="114" t="s">
        <v>210</v>
      </c>
      <c r="J2" s="114" t="s">
        <v>857</v>
      </c>
    </row>
    <row r="3" spans="2:10" ht="15">
      <c r="B3" s="112">
        <v>1</v>
      </c>
      <c r="C3" s="112">
        <v>161660696</v>
      </c>
      <c r="D3" s="112" t="s">
        <v>14</v>
      </c>
      <c r="E3" s="112" t="s">
        <v>8</v>
      </c>
      <c r="F3" s="112" t="s">
        <v>0</v>
      </c>
      <c r="G3" s="112">
        <v>2.3944699999999999E-2</v>
      </c>
      <c r="H3" s="161">
        <v>4.9279000000000001E-11</v>
      </c>
      <c r="I3" s="112">
        <v>0.364539470169293</v>
      </c>
      <c r="J3" s="112">
        <v>0.364539470169293</v>
      </c>
    </row>
    <row r="4" spans="2:10">
      <c r="B4" s="111">
        <v>1</v>
      </c>
      <c r="C4" s="111">
        <v>161658780</v>
      </c>
      <c r="D4" s="111" t="s">
        <v>81</v>
      </c>
      <c r="E4" s="111" t="s">
        <v>1</v>
      </c>
      <c r="F4" s="111" t="s">
        <v>0</v>
      </c>
      <c r="G4" s="111">
        <v>2.3943900000000001E-2</v>
      </c>
      <c r="H4" s="162">
        <v>4.93536E-11</v>
      </c>
      <c r="I4" s="111">
        <v>0.36371474429150502</v>
      </c>
      <c r="J4" s="111">
        <v>0.72825421446079797</v>
      </c>
    </row>
    <row r="5" spans="2:10">
      <c r="B5" s="111">
        <v>1</v>
      </c>
      <c r="C5" s="111">
        <v>161672474</v>
      </c>
      <c r="D5" s="111" t="s">
        <v>348</v>
      </c>
      <c r="E5" s="111" t="s">
        <v>1</v>
      </c>
      <c r="F5" s="111" t="s">
        <v>0</v>
      </c>
      <c r="G5" s="111">
        <v>2.4057200000000001E-2</v>
      </c>
      <c r="H5" s="162">
        <v>8.7441000000000006E-11</v>
      </c>
      <c r="I5" s="111">
        <v>0.17950135388080801</v>
      </c>
      <c r="J5" s="111">
        <v>0.90775556834160598</v>
      </c>
    </row>
    <row r="6" spans="2:10">
      <c r="B6" s="111">
        <v>1</v>
      </c>
      <c r="C6" s="111">
        <v>161658490</v>
      </c>
      <c r="D6" s="111" t="s">
        <v>347</v>
      </c>
      <c r="E6" s="111" t="s">
        <v>1</v>
      </c>
      <c r="F6" s="111" t="s">
        <v>0</v>
      </c>
      <c r="G6" s="111">
        <v>2.38447E-2</v>
      </c>
      <c r="H6" s="162">
        <v>2.0404700000000001E-10</v>
      </c>
      <c r="I6" s="111">
        <v>5.5251455440943197E-2</v>
      </c>
      <c r="J6" s="111">
        <v>0.96300702378254899</v>
      </c>
    </row>
    <row r="7" spans="2:10">
      <c r="B7" s="111"/>
      <c r="C7" s="111"/>
      <c r="D7" s="111"/>
      <c r="E7" s="111"/>
      <c r="F7" s="111"/>
      <c r="G7" s="111"/>
      <c r="H7" s="162"/>
      <c r="I7" s="111"/>
      <c r="J7" s="111"/>
    </row>
    <row r="8" spans="2:10" ht="15">
      <c r="B8" s="112">
        <v>2</v>
      </c>
      <c r="C8" s="112">
        <v>191943742</v>
      </c>
      <c r="D8" s="112" t="s">
        <v>12</v>
      </c>
      <c r="E8" s="112" t="s">
        <v>1</v>
      </c>
      <c r="F8" s="112" t="s">
        <v>0</v>
      </c>
      <c r="G8" s="112">
        <v>0.29972799999999999</v>
      </c>
      <c r="H8" s="161">
        <v>2.5076800000000001E-20</v>
      </c>
      <c r="I8" s="112">
        <v>0.61148483482682803</v>
      </c>
      <c r="J8" s="112">
        <v>0.61148483482682803</v>
      </c>
    </row>
    <row r="9" spans="2:10">
      <c r="B9" s="111">
        <v>2</v>
      </c>
      <c r="C9" s="111">
        <v>191953998</v>
      </c>
      <c r="D9" s="111" t="s">
        <v>40</v>
      </c>
      <c r="E9" s="111" t="s">
        <v>7</v>
      </c>
      <c r="F9" s="111" t="s">
        <v>1</v>
      </c>
      <c r="G9" s="111">
        <v>0.29064400000000001</v>
      </c>
      <c r="H9" s="162">
        <v>3.2999900000000002E-20</v>
      </c>
      <c r="I9" s="111">
        <v>0.34454811087005499</v>
      </c>
      <c r="J9" s="111">
        <v>0.95603294569688302</v>
      </c>
    </row>
    <row r="10" spans="2:10">
      <c r="B10" s="111"/>
      <c r="C10" s="111"/>
      <c r="D10" s="111"/>
      <c r="E10" s="111"/>
      <c r="F10" s="111"/>
      <c r="G10" s="111"/>
      <c r="H10" s="162"/>
      <c r="I10" s="111"/>
      <c r="J10" s="111"/>
    </row>
    <row r="11" spans="2:10">
      <c r="B11" s="111">
        <v>6</v>
      </c>
      <c r="C11" s="111">
        <v>138196066</v>
      </c>
      <c r="D11" s="111" t="s">
        <v>123</v>
      </c>
      <c r="E11" s="111" t="s">
        <v>0</v>
      </c>
      <c r="F11" s="111" t="s">
        <v>8</v>
      </c>
      <c r="G11" s="111">
        <v>7.1329600000000007E-2</v>
      </c>
      <c r="H11" s="162">
        <v>1.6834099999999999E-10</v>
      </c>
      <c r="I11" s="111">
        <v>0.152686361605223</v>
      </c>
      <c r="J11" s="111">
        <v>0.152686361605223</v>
      </c>
    </row>
    <row r="12" spans="2:10" ht="15">
      <c r="B12" s="112">
        <v>6</v>
      </c>
      <c r="C12" s="112">
        <v>138197506</v>
      </c>
      <c r="D12" s="112" t="s">
        <v>10</v>
      </c>
      <c r="E12" s="112" t="s">
        <v>7</v>
      </c>
      <c r="F12" s="112" t="s">
        <v>8</v>
      </c>
      <c r="G12" s="112">
        <v>6.9992799999999994E-2</v>
      </c>
      <c r="H12" s="161">
        <v>1.6563799999999999E-10</v>
      </c>
      <c r="I12" s="112">
        <v>0.14527775357025699</v>
      </c>
      <c r="J12" s="112">
        <v>0.29796411517547999</v>
      </c>
    </row>
    <row r="13" spans="2:10">
      <c r="B13" s="111">
        <v>6</v>
      </c>
      <c r="C13" s="111">
        <v>138195151</v>
      </c>
      <c r="D13" s="111" t="s">
        <v>61</v>
      </c>
      <c r="E13" s="111" t="s">
        <v>8</v>
      </c>
      <c r="F13" s="111" t="s">
        <v>0</v>
      </c>
      <c r="G13" s="111">
        <v>6.9994299999999995E-2</v>
      </c>
      <c r="H13" s="162">
        <v>1.67188E-10</v>
      </c>
      <c r="I13" s="111">
        <v>0.14306518856491399</v>
      </c>
      <c r="J13" s="111">
        <v>0.44102930374039301</v>
      </c>
    </row>
    <row r="14" spans="2:10">
      <c r="B14" s="111">
        <v>6</v>
      </c>
      <c r="C14" s="111">
        <v>138199055</v>
      </c>
      <c r="D14" s="111" t="s">
        <v>769</v>
      </c>
      <c r="E14" s="111" t="s">
        <v>7</v>
      </c>
      <c r="F14" s="111" t="s">
        <v>369</v>
      </c>
      <c r="G14" s="111">
        <v>0.114175</v>
      </c>
      <c r="H14" s="162">
        <v>4.2613800000000002E-10</v>
      </c>
      <c r="I14" s="111">
        <v>0.13738853547914601</v>
      </c>
      <c r="J14" s="111">
        <v>0.57841783921953904</v>
      </c>
    </row>
    <row r="15" spans="2:10">
      <c r="B15" s="111">
        <v>6</v>
      </c>
      <c r="C15" s="111">
        <v>138195723</v>
      </c>
      <c r="D15" s="111" t="s">
        <v>368</v>
      </c>
      <c r="E15" s="111" t="s">
        <v>1</v>
      </c>
      <c r="F15" s="111" t="s">
        <v>8</v>
      </c>
      <c r="G15" s="111">
        <v>7.0016700000000001E-2</v>
      </c>
      <c r="H15" s="162">
        <v>1.74299E-10</v>
      </c>
      <c r="I15" s="111">
        <v>0.13369775450847601</v>
      </c>
      <c r="J15" s="111">
        <v>0.71211559372801503</v>
      </c>
    </row>
    <row r="16" spans="2:10">
      <c r="B16" s="111">
        <v>6</v>
      </c>
      <c r="C16" s="111">
        <v>138223490</v>
      </c>
      <c r="D16" s="111" t="s">
        <v>371</v>
      </c>
      <c r="E16" s="111" t="s">
        <v>8</v>
      </c>
      <c r="F16" s="111" t="s">
        <v>0</v>
      </c>
      <c r="G16" s="111">
        <v>6.9855200000000006E-2</v>
      </c>
      <c r="H16" s="162">
        <v>2.3603700000000002E-10</v>
      </c>
      <c r="I16" s="111">
        <v>8.0154635361176799E-2</v>
      </c>
      <c r="J16" s="111">
        <v>0.79227022908919198</v>
      </c>
    </row>
    <row r="17" spans="2:10">
      <c r="B17" s="111">
        <v>6</v>
      </c>
      <c r="C17" s="111">
        <v>138223489</v>
      </c>
      <c r="D17" s="111" t="s">
        <v>370</v>
      </c>
      <c r="E17" s="111" t="s">
        <v>8</v>
      </c>
      <c r="F17" s="111" t="s">
        <v>0</v>
      </c>
      <c r="G17" s="111">
        <v>6.9847099999999995E-2</v>
      </c>
      <c r="H17" s="162">
        <v>2.3793600000000002E-10</v>
      </c>
      <c r="I17" s="111">
        <v>7.9061273921020497E-2</v>
      </c>
      <c r="J17" s="111">
        <v>0.87133150301021201</v>
      </c>
    </row>
    <row r="18" spans="2:10">
      <c r="B18" s="111">
        <v>6</v>
      </c>
      <c r="C18" s="111">
        <v>138230038</v>
      </c>
      <c r="D18" s="111" t="s">
        <v>768</v>
      </c>
      <c r="E18" s="111" t="s">
        <v>8</v>
      </c>
      <c r="F18" s="111" t="s">
        <v>374</v>
      </c>
      <c r="G18" s="111">
        <v>0.11132300000000001</v>
      </c>
      <c r="H18" s="162">
        <v>1.25359E-9</v>
      </c>
      <c r="I18" s="111">
        <v>1.9669626190329401E-2</v>
      </c>
      <c r="J18" s="111">
        <v>0.89100112920054197</v>
      </c>
    </row>
    <row r="19" spans="2:10">
      <c r="B19" s="111">
        <v>6</v>
      </c>
      <c r="C19" s="111">
        <v>138228520</v>
      </c>
      <c r="D19" s="111" t="s">
        <v>373</v>
      </c>
      <c r="E19" s="111" t="s">
        <v>0</v>
      </c>
      <c r="F19" s="111" t="s">
        <v>1</v>
      </c>
      <c r="G19" s="111">
        <v>6.9577700000000006E-2</v>
      </c>
      <c r="H19" s="162">
        <v>5.4969400000000003E-10</v>
      </c>
      <c r="I19" s="111">
        <v>1.9481510513118201E-2</v>
      </c>
      <c r="J19" s="111">
        <v>0.91048263971365995</v>
      </c>
    </row>
    <row r="20" spans="2:10">
      <c r="B20" s="111">
        <v>6</v>
      </c>
      <c r="C20" s="111">
        <v>138230040</v>
      </c>
      <c r="D20" s="111" t="s">
        <v>375</v>
      </c>
      <c r="E20" s="111" t="s">
        <v>0</v>
      </c>
      <c r="F20" s="111" t="s">
        <v>7</v>
      </c>
      <c r="G20" s="111">
        <v>6.9100700000000001E-2</v>
      </c>
      <c r="H20" s="162">
        <v>5.5758099999999996E-10</v>
      </c>
      <c r="I20" s="111">
        <v>1.8532690519616701E-2</v>
      </c>
      <c r="J20" s="111">
        <v>0.92901533023327698</v>
      </c>
    </row>
    <row r="21" spans="2:10">
      <c r="B21" s="111">
        <v>6</v>
      </c>
      <c r="C21" s="111">
        <v>138227364</v>
      </c>
      <c r="D21" s="111" t="s">
        <v>372</v>
      </c>
      <c r="E21" s="111" t="s">
        <v>0</v>
      </c>
      <c r="F21" s="111" t="s">
        <v>8</v>
      </c>
      <c r="G21" s="111">
        <v>6.9251400000000005E-2</v>
      </c>
      <c r="H21" s="162">
        <v>6.3151200000000004E-10</v>
      </c>
      <c r="I21" s="111">
        <v>1.52135176927036E-2</v>
      </c>
      <c r="J21" s="111">
        <v>0.94422884792598005</v>
      </c>
    </row>
    <row r="22" spans="2:10">
      <c r="B22" s="111">
        <v>6</v>
      </c>
      <c r="C22" s="111">
        <v>138230389</v>
      </c>
      <c r="D22" s="111" t="s">
        <v>376</v>
      </c>
      <c r="E22" s="111" t="s">
        <v>8</v>
      </c>
      <c r="F22" s="111" t="s">
        <v>7</v>
      </c>
      <c r="G22" s="111">
        <v>6.9251400000000005E-2</v>
      </c>
      <c r="H22" s="162">
        <v>6.3151200000000004E-10</v>
      </c>
      <c r="I22" s="111">
        <v>1.52135176927036E-2</v>
      </c>
      <c r="J22" s="111">
        <v>0.95944236561868401</v>
      </c>
    </row>
    <row r="23" spans="2:10">
      <c r="B23" s="111"/>
      <c r="C23" s="111"/>
      <c r="D23" s="111"/>
      <c r="E23" s="111"/>
      <c r="F23" s="111"/>
      <c r="G23" s="111"/>
      <c r="H23" s="162"/>
      <c r="I23" s="111"/>
      <c r="J23" s="111"/>
    </row>
    <row r="24" spans="2:10" ht="15">
      <c r="B24" s="112">
        <v>7</v>
      </c>
      <c r="C24" s="112">
        <v>128575797</v>
      </c>
      <c r="D24" s="112" t="s">
        <v>378</v>
      </c>
      <c r="E24" s="112" t="s">
        <v>0</v>
      </c>
      <c r="F24" s="112" t="s">
        <v>377</v>
      </c>
      <c r="G24" s="112">
        <v>0.12697</v>
      </c>
      <c r="H24" s="161">
        <v>2.7433099999999998E-10</v>
      </c>
      <c r="I24" s="112">
        <v>0.34629275787228198</v>
      </c>
      <c r="J24" s="112">
        <v>0.34629275787228198</v>
      </c>
    </row>
    <row r="25" spans="2:10">
      <c r="B25" s="111">
        <v>7</v>
      </c>
      <c r="C25" s="111">
        <v>128577914</v>
      </c>
      <c r="D25" s="111" t="s">
        <v>380</v>
      </c>
      <c r="E25" s="111" t="s">
        <v>4</v>
      </c>
      <c r="F25" s="111" t="s">
        <v>1</v>
      </c>
      <c r="G25" s="111">
        <v>0.12745000000000001</v>
      </c>
      <c r="H25" s="162">
        <v>2.7692399999999999E-10</v>
      </c>
      <c r="I25" s="111">
        <v>0.343365382652905</v>
      </c>
      <c r="J25" s="111">
        <v>0.68965814052518704</v>
      </c>
    </row>
    <row r="26" spans="2:10">
      <c r="B26" s="111">
        <v>7</v>
      </c>
      <c r="C26" s="111">
        <v>128573967</v>
      </c>
      <c r="D26" s="111" t="s">
        <v>35</v>
      </c>
      <c r="E26" s="111" t="s">
        <v>8</v>
      </c>
      <c r="F26" s="111" t="s">
        <v>7</v>
      </c>
      <c r="G26" s="111">
        <v>0.105475</v>
      </c>
      <c r="H26" s="162">
        <v>2.8319099999999999E-10</v>
      </c>
      <c r="I26" s="111">
        <v>0.209746548382933</v>
      </c>
      <c r="J26" s="111">
        <v>0.89940468890811998</v>
      </c>
    </row>
    <row r="27" spans="2:10">
      <c r="B27" s="111">
        <v>7</v>
      </c>
      <c r="C27" s="111">
        <v>128576086</v>
      </c>
      <c r="D27" s="111" t="s">
        <v>379</v>
      </c>
      <c r="E27" s="111" t="s">
        <v>0</v>
      </c>
      <c r="F27" s="111" t="s">
        <v>1</v>
      </c>
      <c r="G27" s="111">
        <v>0.10502599999999999</v>
      </c>
      <c r="H27" s="162">
        <v>4.3183200000000001E-10</v>
      </c>
      <c r="I27" s="111">
        <v>9.9654045745982495E-2</v>
      </c>
      <c r="J27" s="111">
        <v>0.999058734654103</v>
      </c>
    </row>
    <row r="28" spans="2:10">
      <c r="B28" s="111"/>
      <c r="C28" s="111"/>
      <c r="D28" s="111"/>
      <c r="E28" s="111"/>
      <c r="F28" s="111"/>
      <c r="G28" s="111"/>
      <c r="H28" s="162"/>
      <c r="I28" s="111"/>
      <c r="J28" s="111"/>
    </row>
    <row r="29" spans="2:10" ht="15">
      <c r="B29" s="112">
        <v>14</v>
      </c>
      <c r="C29" s="112">
        <v>105408955</v>
      </c>
      <c r="D29" s="112" t="s">
        <v>383</v>
      </c>
      <c r="E29" s="112" t="s">
        <v>7</v>
      </c>
      <c r="F29" s="112" t="s">
        <v>8</v>
      </c>
      <c r="G29" s="112">
        <v>0.36851200000000001</v>
      </c>
      <c r="H29" s="161">
        <v>2.7264899999999999E-11</v>
      </c>
      <c r="I29" s="112">
        <v>4.91509167671016E-2</v>
      </c>
      <c r="J29" s="112">
        <v>4.91509167671016E-2</v>
      </c>
    </row>
    <row r="30" spans="2:10">
      <c r="B30" s="111">
        <v>14</v>
      </c>
      <c r="C30" s="111">
        <v>105406238</v>
      </c>
      <c r="D30" s="111" t="s">
        <v>92</v>
      </c>
      <c r="E30" s="111" t="s">
        <v>7</v>
      </c>
      <c r="F30" s="111" t="s">
        <v>1</v>
      </c>
      <c r="G30" s="111">
        <v>0.37972699999999998</v>
      </c>
      <c r="H30" s="162">
        <v>2.7712599999999999E-11</v>
      </c>
      <c r="I30" s="111">
        <v>4.8290308957389103E-2</v>
      </c>
      <c r="J30" s="111">
        <v>9.7441225724490599E-2</v>
      </c>
    </row>
    <row r="31" spans="2:10">
      <c r="B31" s="111">
        <v>14</v>
      </c>
      <c r="C31" s="111">
        <v>105405599</v>
      </c>
      <c r="D31" s="111" t="s">
        <v>384</v>
      </c>
      <c r="E31" s="111" t="s">
        <v>8</v>
      </c>
      <c r="F31" s="111" t="s">
        <v>1</v>
      </c>
      <c r="G31" s="111">
        <v>0.37972</v>
      </c>
      <c r="H31" s="162">
        <v>2.78468E-11</v>
      </c>
      <c r="I31" s="111">
        <v>4.7856784479589298E-2</v>
      </c>
      <c r="J31" s="111">
        <v>0.14529801020408001</v>
      </c>
    </row>
    <row r="32" spans="2:10">
      <c r="B32" s="111">
        <v>14</v>
      </c>
      <c r="C32" s="111">
        <v>105407208</v>
      </c>
      <c r="D32" s="111" t="s">
        <v>88</v>
      </c>
      <c r="E32" s="111" t="s">
        <v>0</v>
      </c>
      <c r="F32" s="111" t="s">
        <v>1</v>
      </c>
      <c r="G32" s="111">
        <v>0.37970799999999999</v>
      </c>
      <c r="H32" s="162">
        <v>2.8087299999999999E-11</v>
      </c>
      <c r="I32" s="111">
        <v>4.7094702132135097E-2</v>
      </c>
      <c r="J32" s="111">
        <v>0.19239271233621499</v>
      </c>
    </row>
    <row r="33" spans="2:10">
      <c r="B33" s="111">
        <v>14</v>
      </c>
      <c r="C33" s="111">
        <v>105407798</v>
      </c>
      <c r="D33" s="111" t="s">
        <v>357</v>
      </c>
      <c r="E33" s="111" t="s">
        <v>0</v>
      </c>
      <c r="F33" s="111" t="s">
        <v>1</v>
      </c>
      <c r="G33" s="111">
        <v>0.37970799999999999</v>
      </c>
      <c r="H33" s="162">
        <v>2.8093199999999999E-11</v>
      </c>
      <c r="I33" s="111">
        <v>4.70762560293655E-2</v>
      </c>
      <c r="J33" s="111">
        <v>0.23946896836558099</v>
      </c>
    </row>
    <row r="34" spans="2:10">
      <c r="B34" s="111">
        <v>14</v>
      </c>
      <c r="C34" s="111">
        <v>105408030</v>
      </c>
      <c r="D34" s="111" t="s">
        <v>358</v>
      </c>
      <c r="E34" s="111" t="s">
        <v>7</v>
      </c>
      <c r="F34" s="111" t="s">
        <v>8</v>
      </c>
      <c r="G34" s="111">
        <v>0.368699</v>
      </c>
      <c r="H34" s="162">
        <v>3.15864E-11</v>
      </c>
      <c r="I34" s="111">
        <v>3.7369979332795303E-2</v>
      </c>
      <c r="J34" s="111">
        <v>0.27683894769837603</v>
      </c>
    </row>
    <row r="35" spans="2:10">
      <c r="B35" s="111">
        <v>14</v>
      </c>
      <c r="C35" s="111">
        <v>105410827</v>
      </c>
      <c r="D35" s="111" t="s">
        <v>364</v>
      </c>
      <c r="E35" s="111" t="s">
        <v>1</v>
      </c>
      <c r="F35" s="111" t="s">
        <v>0</v>
      </c>
      <c r="G35" s="111">
        <v>0.36833500000000002</v>
      </c>
      <c r="H35" s="162">
        <v>3.1778999999999997E-11</v>
      </c>
      <c r="I35" s="111">
        <v>3.6932950481982398E-2</v>
      </c>
      <c r="J35" s="111">
        <v>0.313771898180358</v>
      </c>
    </row>
    <row r="36" spans="2:10">
      <c r="B36" s="111">
        <v>14</v>
      </c>
      <c r="C36" s="111">
        <v>105408315</v>
      </c>
      <c r="D36" s="111" t="s">
        <v>359</v>
      </c>
      <c r="E36" s="111" t="s">
        <v>0</v>
      </c>
      <c r="F36" s="111" t="s">
        <v>1</v>
      </c>
      <c r="G36" s="111">
        <v>0.36856100000000003</v>
      </c>
      <c r="H36" s="162">
        <v>3.1920900000000001E-11</v>
      </c>
      <c r="I36" s="111">
        <v>3.6637368427379198E-2</v>
      </c>
      <c r="J36" s="111">
        <v>0.35040926660773802</v>
      </c>
    </row>
    <row r="37" spans="2:10">
      <c r="B37" s="111">
        <v>14</v>
      </c>
      <c r="C37" s="111">
        <v>105410183</v>
      </c>
      <c r="D37" s="111" t="s">
        <v>362</v>
      </c>
      <c r="E37" s="111" t="s">
        <v>0</v>
      </c>
      <c r="F37" s="111" t="s">
        <v>1</v>
      </c>
      <c r="G37" s="111">
        <v>0.36854300000000001</v>
      </c>
      <c r="H37" s="162">
        <v>3.2084100000000002E-11</v>
      </c>
      <c r="I37" s="111">
        <v>3.6289998278795199E-2</v>
      </c>
      <c r="J37" s="111">
        <v>0.386699264886533</v>
      </c>
    </row>
    <row r="38" spans="2:10">
      <c r="B38" s="111">
        <v>14</v>
      </c>
      <c r="C38" s="111">
        <v>105409959</v>
      </c>
      <c r="D38" s="111" t="s">
        <v>361</v>
      </c>
      <c r="E38" s="111" t="s">
        <v>8</v>
      </c>
      <c r="F38" s="111" t="s">
        <v>0</v>
      </c>
      <c r="G38" s="111">
        <v>0.36828100000000003</v>
      </c>
      <c r="H38" s="162">
        <v>3.2294999999999997E-11</v>
      </c>
      <c r="I38" s="111">
        <v>3.5838363919488997E-2</v>
      </c>
      <c r="J38" s="111">
        <v>0.42253762880602203</v>
      </c>
    </row>
    <row r="39" spans="2:10">
      <c r="B39" s="111">
        <v>14</v>
      </c>
      <c r="C39" s="111">
        <v>105411700</v>
      </c>
      <c r="D39" s="111" t="s">
        <v>365</v>
      </c>
      <c r="E39" s="111" t="s">
        <v>7</v>
      </c>
      <c r="F39" s="111" t="s">
        <v>8</v>
      </c>
      <c r="G39" s="111">
        <v>0.36874699999999999</v>
      </c>
      <c r="H39" s="162">
        <v>3.26378E-11</v>
      </c>
      <c r="I39" s="111">
        <v>3.5159391288055099E-2</v>
      </c>
      <c r="J39" s="111">
        <v>0.45769702009407698</v>
      </c>
    </row>
    <row r="40" spans="2:10">
      <c r="B40" s="111">
        <v>14</v>
      </c>
      <c r="C40" s="111">
        <v>105410775</v>
      </c>
      <c r="D40" s="111" t="s">
        <v>363</v>
      </c>
      <c r="E40" s="111" t="s">
        <v>7</v>
      </c>
      <c r="F40" s="111" t="s">
        <v>8</v>
      </c>
      <c r="G40" s="111">
        <v>0.36855599999999999</v>
      </c>
      <c r="H40" s="162">
        <v>3.3133599999999997E-11</v>
      </c>
      <c r="I40" s="111">
        <v>3.4177403967228702E-2</v>
      </c>
      <c r="J40" s="111">
        <v>0.49187442406130499</v>
      </c>
    </row>
    <row r="41" spans="2:10">
      <c r="B41" s="111">
        <v>14</v>
      </c>
      <c r="C41" s="111">
        <v>105407031</v>
      </c>
      <c r="D41" s="111" t="s">
        <v>52</v>
      </c>
      <c r="E41" s="111" t="s">
        <v>7</v>
      </c>
      <c r="F41" s="111" t="s">
        <v>8</v>
      </c>
      <c r="G41" s="111">
        <v>0.36812099999999998</v>
      </c>
      <c r="H41" s="162">
        <v>3.4621100000000001E-11</v>
      </c>
      <c r="I41" s="111">
        <v>3.1475223137918201E-2</v>
      </c>
      <c r="J41" s="111">
        <v>0.52334964719922406</v>
      </c>
    </row>
    <row r="42" spans="2:10">
      <c r="B42" s="111">
        <v>14</v>
      </c>
      <c r="C42" s="111">
        <v>105413204</v>
      </c>
      <c r="D42" s="111" t="s">
        <v>385</v>
      </c>
      <c r="E42" s="111" t="s">
        <v>8</v>
      </c>
      <c r="F42" s="111" t="s">
        <v>0</v>
      </c>
      <c r="G42" s="111">
        <v>0.36603599999999997</v>
      </c>
      <c r="H42" s="162">
        <v>3.48399E-11</v>
      </c>
      <c r="I42" s="111">
        <v>3.1030239066350399E-2</v>
      </c>
      <c r="J42" s="111">
        <v>0.554379886265574</v>
      </c>
    </row>
    <row r="43" spans="2:10">
      <c r="B43" s="111">
        <v>14</v>
      </c>
      <c r="C43" s="111">
        <v>105411781</v>
      </c>
      <c r="D43" s="111" t="s">
        <v>366</v>
      </c>
      <c r="E43" s="111" t="s">
        <v>8</v>
      </c>
      <c r="F43" s="111" t="s">
        <v>7</v>
      </c>
      <c r="G43" s="111">
        <v>0.36741800000000002</v>
      </c>
      <c r="H43" s="162">
        <v>3.50421E-11</v>
      </c>
      <c r="I43" s="111">
        <v>3.0748428316879999E-2</v>
      </c>
      <c r="J43" s="111">
        <v>0.58512831458245396</v>
      </c>
    </row>
    <row r="44" spans="2:10">
      <c r="B44" s="111">
        <v>14</v>
      </c>
      <c r="C44" s="111">
        <v>105412541</v>
      </c>
      <c r="D44" s="111" t="s">
        <v>367</v>
      </c>
      <c r="E44" s="111" t="s">
        <v>1</v>
      </c>
      <c r="F44" s="111" t="s">
        <v>0</v>
      </c>
      <c r="G44" s="111">
        <v>0.35929299999999997</v>
      </c>
      <c r="H44" s="162">
        <v>3.5079399999999999E-11</v>
      </c>
      <c r="I44" s="111">
        <v>3.0378519136208999E-2</v>
      </c>
      <c r="J44" s="111">
        <v>0.61550683371866299</v>
      </c>
    </row>
    <row r="45" spans="2:10">
      <c r="B45" s="111">
        <v>14</v>
      </c>
      <c r="C45" s="111">
        <v>105416010</v>
      </c>
      <c r="D45" s="111" t="s">
        <v>3</v>
      </c>
      <c r="E45" s="111" t="s">
        <v>0</v>
      </c>
      <c r="F45" s="111" t="s">
        <v>1</v>
      </c>
      <c r="G45" s="111">
        <v>0.36111199999999999</v>
      </c>
      <c r="H45" s="162">
        <v>3.5618199999999997E-11</v>
      </c>
      <c r="I45" s="111">
        <v>2.9597240145078599E-2</v>
      </c>
      <c r="J45" s="111">
        <v>0.64510407386374202</v>
      </c>
    </row>
    <row r="46" spans="2:10">
      <c r="B46" s="111">
        <v>14</v>
      </c>
      <c r="C46" s="111">
        <v>105388376</v>
      </c>
      <c r="D46" s="111" t="s">
        <v>350</v>
      </c>
      <c r="E46" s="111" t="s">
        <v>8</v>
      </c>
      <c r="F46" s="111" t="s">
        <v>7</v>
      </c>
      <c r="G46" s="111">
        <v>0.39397599999999999</v>
      </c>
      <c r="H46" s="162">
        <v>3.64265E-11</v>
      </c>
      <c r="I46" s="111">
        <v>2.9400049782150502E-2</v>
      </c>
      <c r="J46" s="111">
        <v>0.67450412364589196</v>
      </c>
    </row>
    <row r="47" spans="2:10">
      <c r="B47" s="111">
        <v>14</v>
      </c>
      <c r="C47" s="111">
        <v>105391748</v>
      </c>
      <c r="D47" s="111" t="s">
        <v>386</v>
      </c>
      <c r="E47" s="111" t="s">
        <v>1</v>
      </c>
      <c r="F47" s="111" t="s">
        <v>8</v>
      </c>
      <c r="G47" s="111">
        <v>0.39347199999999999</v>
      </c>
      <c r="H47" s="162">
        <v>3.9519000000000001E-11</v>
      </c>
      <c r="I47" s="111">
        <v>2.5242118094912201E-2</v>
      </c>
      <c r="J47" s="111">
        <v>0.69974624174080402</v>
      </c>
    </row>
    <row r="48" spans="2:10">
      <c r="B48" s="111">
        <v>14</v>
      </c>
      <c r="C48" s="111">
        <v>105393556</v>
      </c>
      <c r="D48" s="111" t="s">
        <v>351</v>
      </c>
      <c r="E48" s="111" t="s">
        <v>8</v>
      </c>
      <c r="F48" s="111" t="s">
        <v>1</v>
      </c>
      <c r="G48" s="111">
        <v>0.39207799999999998</v>
      </c>
      <c r="H48" s="162">
        <v>4.0254299999999997E-11</v>
      </c>
      <c r="I48" s="111">
        <v>2.4358544098343201E-2</v>
      </c>
      <c r="J48" s="111">
        <v>0.72410478583914795</v>
      </c>
    </row>
    <row r="49" spans="2:10">
      <c r="B49" s="111">
        <v>14</v>
      </c>
      <c r="C49" s="111">
        <v>105394669</v>
      </c>
      <c r="D49" s="111" t="s">
        <v>352</v>
      </c>
      <c r="E49" s="111" t="s">
        <v>1</v>
      </c>
      <c r="F49" s="111" t="s">
        <v>0</v>
      </c>
      <c r="G49" s="111">
        <v>0.39324500000000001</v>
      </c>
      <c r="H49" s="162">
        <v>4.0449400000000003E-11</v>
      </c>
      <c r="I49" s="111">
        <v>2.4164826232757501E-2</v>
      </c>
      <c r="J49" s="111">
        <v>0.74826961207190501</v>
      </c>
    </row>
    <row r="50" spans="2:10">
      <c r="B50" s="111">
        <v>14</v>
      </c>
      <c r="C50" s="111">
        <v>105394859</v>
      </c>
      <c r="D50" s="111" t="s">
        <v>387</v>
      </c>
      <c r="E50" s="111" t="s">
        <v>8</v>
      </c>
      <c r="F50" s="111" t="s">
        <v>7</v>
      </c>
      <c r="G50" s="111">
        <v>0.39235999999999999</v>
      </c>
      <c r="H50" s="162">
        <v>4.1199200000000001E-11</v>
      </c>
      <c r="I50" s="111">
        <v>2.33325259812527E-2</v>
      </c>
      <c r="J50" s="111">
        <v>0.77160213805315803</v>
      </c>
    </row>
    <row r="51" spans="2:10">
      <c r="B51" s="111">
        <v>14</v>
      </c>
      <c r="C51" s="111">
        <v>105408827</v>
      </c>
      <c r="D51" s="111" t="s">
        <v>388</v>
      </c>
      <c r="E51" s="111" t="s">
        <v>7</v>
      </c>
      <c r="F51" s="111" t="s">
        <v>1</v>
      </c>
      <c r="G51" s="111">
        <v>0.35358699999999998</v>
      </c>
      <c r="H51" s="162">
        <v>4.1035200000000003E-11</v>
      </c>
      <c r="I51" s="111">
        <v>2.2513251121099399E-2</v>
      </c>
      <c r="J51" s="111">
        <v>0.79411538917425695</v>
      </c>
    </row>
    <row r="52" spans="2:10">
      <c r="B52" s="111">
        <v>14</v>
      </c>
      <c r="C52" s="111">
        <v>105402418</v>
      </c>
      <c r="D52" s="111" t="s">
        <v>95</v>
      </c>
      <c r="E52" s="111" t="s">
        <v>1</v>
      </c>
      <c r="F52" s="111" t="s">
        <v>0</v>
      </c>
      <c r="G52" s="111">
        <v>0.36808000000000002</v>
      </c>
      <c r="H52" s="162">
        <v>4.17198E-11</v>
      </c>
      <c r="I52" s="111">
        <v>2.2232943299655299E-2</v>
      </c>
      <c r="J52" s="111">
        <v>0.81634833247391203</v>
      </c>
    </row>
    <row r="53" spans="2:10">
      <c r="B53" s="111">
        <v>14</v>
      </c>
      <c r="C53" s="111">
        <v>105405942</v>
      </c>
      <c r="D53" s="111" t="s">
        <v>356</v>
      </c>
      <c r="E53" s="111" t="s">
        <v>8</v>
      </c>
      <c r="F53" s="111" t="s">
        <v>7</v>
      </c>
      <c r="G53" s="111">
        <v>0.36801200000000001</v>
      </c>
      <c r="H53" s="162">
        <v>4.3059899999999998E-11</v>
      </c>
      <c r="I53" s="111">
        <v>2.0959312286493399E-2</v>
      </c>
      <c r="J53" s="111">
        <v>0.83730764476040598</v>
      </c>
    </row>
    <row r="54" spans="2:10">
      <c r="B54" s="111">
        <v>14</v>
      </c>
      <c r="C54" s="111">
        <v>105402994</v>
      </c>
      <c r="D54" s="111" t="s">
        <v>389</v>
      </c>
      <c r="E54" s="111" t="s">
        <v>0</v>
      </c>
      <c r="F54" s="111" t="s">
        <v>1</v>
      </c>
      <c r="G54" s="111">
        <v>0.36802200000000002</v>
      </c>
      <c r="H54" s="162">
        <v>4.3398699999999999E-11</v>
      </c>
      <c r="I54" s="111">
        <v>2.0655697381796501E-2</v>
      </c>
      <c r="J54" s="111">
        <v>0.85796334214220205</v>
      </c>
    </row>
    <row r="55" spans="2:10">
      <c r="B55" s="111">
        <v>14</v>
      </c>
      <c r="C55" s="111">
        <v>105403474</v>
      </c>
      <c r="D55" s="111" t="s">
        <v>355</v>
      </c>
      <c r="E55" s="111" t="s">
        <v>1</v>
      </c>
      <c r="F55" s="111" t="s">
        <v>0</v>
      </c>
      <c r="G55" s="111">
        <v>0.36802200000000002</v>
      </c>
      <c r="H55" s="162">
        <v>4.3398899999999998E-11</v>
      </c>
      <c r="I55" s="111">
        <v>2.0655520012506499E-2</v>
      </c>
      <c r="J55" s="111">
        <v>0.87861886215470897</v>
      </c>
    </row>
    <row r="56" spans="2:10">
      <c r="B56" s="111">
        <v>14</v>
      </c>
      <c r="C56" s="111">
        <v>105404384</v>
      </c>
      <c r="D56" s="111" t="s">
        <v>390</v>
      </c>
      <c r="E56" s="111" t="s">
        <v>0</v>
      </c>
      <c r="F56" s="111" t="s">
        <v>1</v>
      </c>
      <c r="G56" s="111">
        <v>0.36811300000000002</v>
      </c>
      <c r="H56" s="162">
        <v>4.4168400000000002E-11</v>
      </c>
      <c r="I56" s="111">
        <v>1.99921496117321E-2</v>
      </c>
      <c r="J56" s="111">
        <v>0.89861101176644098</v>
      </c>
    </row>
    <row r="57" spans="2:10">
      <c r="B57" s="111">
        <v>14</v>
      </c>
      <c r="C57" s="111">
        <v>105386149</v>
      </c>
      <c r="D57" s="111" t="s">
        <v>349</v>
      </c>
      <c r="E57" s="111" t="s">
        <v>8</v>
      </c>
      <c r="F57" s="111" t="s">
        <v>1</v>
      </c>
      <c r="G57" s="111">
        <v>0.39298499999999997</v>
      </c>
      <c r="H57" s="162">
        <v>4.6122300000000001E-11</v>
      </c>
      <c r="I57" s="111">
        <v>1.8912508932797899E-2</v>
      </c>
      <c r="J57" s="111">
        <v>0.91752352069923904</v>
      </c>
    </row>
    <row r="58" spans="2:10">
      <c r="B58" s="111">
        <v>14</v>
      </c>
      <c r="C58" s="111">
        <v>105402786</v>
      </c>
      <c r="D58" s="111" t="s">
        <v>354</v>
      </c>
      <c r="E58" s="111" t="s">
        <v>8</v>
      </c>
      <c r="F58" s="111" t="s">
        <v>7</v>
      </c>
      <c r="G58" s="111">
        <v>0.36752299999999999</v>
      </c>
      <c r="H58" s="162">
        <v>5.0898799999999999E-11</v>
      </c>
      <c r="I58" s="111">
        <v>1.53391330250181E-2</v>
      </c>
      <c r="J58" s="111">
        <v>0.93286265372425703</v>
      </c>
    </row>
    <row r="59" spans="2:10">
      <c r="B59" s="111">
        <v>14</v>
      </c>
      <c r="C59" s="111">
        <v>105408811</v>
      </c>
      <c r="D59" s="111" t="s">
        <v>360</v>
      </c>
      <c r="E59" s="111" t="s">
        <v>7</v>
      </c>
      <c r="F59" s="111" t="s">
        <v>8</v>
      </c>
      <c r="G59" s="111">
        <v>0.35247099999999998</v>
      </c>
      <c r="H59" s="162">
        <v>5.1052800000000002E-11</v>
      </c>
      <c r="I59" s="111">
        <v>1.496869086365E-2</v>
      </c>
      <c r="J59" s="111">
        <v>0.94783134458790697</v>
      </c>
    </row>
    <row r="60" spans="2:10">
      <c r="B60" s="113">
        <v>14</v>
      </c>
      <c r="C60" s="113">
        <v>105396693</v>
      </c>
      <c r="D60" s="113" t="s">
        <v>353</v>
      </c>
      <c r="E60" s="113" t="s">
        <v>8</v>
      </c>
      <c r="F60" s="113" t="s">
        <v>1</v>
      </c>
      <c r="G60" s="113">
        <v>0.36861500000000003</v>
      </c>
      <c r="H60" s="163">
        <v>6.23181E-11</v>
      </c>
      <c r="I60" s="113">
        <v>1.05337066178705E-2</v>
      </c>
      <c r="J60" s="113">
        <v>0.95836505120577797</v>
      </c>
    </row>
    <row r="61" spans="2:10">
      <c r="B61" s="2" t="s">
        <v>346</v>
      </c>
    </row>
    <row r="62" spans="2:10">
      <c r="B62" s="2" t="s">
        <v>1376</v>
      </c>
    </row>
    <row r="63" spans="2:10">
      <c r="B63" s="2" t="s">
        <v>858</v>
      </c>
    </row>
    <row r="64" spans="2:10">
      <c r="B64" s="1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5007-E93A-44AD-A337-73AA9F505CE0}">
  <sheetPr codeName="Sheet4"/>
  <dimension ref="B2:Q34"/>
  <sheetViews>
    <sheetView zoomScale="85" zoomScaleNormal="85" workbookViewId="0">
      <selection activeCell="B16" sqref="B16"/>
    </sheetView>
  </sheetViews>
  <sheetFormatPr defaultColWidth="8.85546875" defaultRowHeight="15"/>
  <cols>
    <col min="1" max="1" width="5.42578125" customWidth="1"/>
    <col min="2" max="2" width="38.7109375" customWidth="1"/>
    <col min="3" max="3" width="18.42578125" customWidth="1"/>
    <col min="4" max="4" width="6.42578125" customWidth="1"/>
    <col min="5" max="5" width="13" customWidth="1"/>
    <col min="6" max="6" width="10.85546875" customWidth="1"/>
    <col min="7" max="7" width="13.85546875" customWidth="1"/>
    <col min="8" max="8" width="10.140625" bestFit="1" customWidth="1"/>
    <col min="9" max="9" width="9.28515625" bestFit="1" customWidth="1"/>
    <col min="10" max="10" width="11.85546875" customWidth="1"/>
    <col min="11" max="11" width="8.28515625" customWidth="1"/>
    <col min="12" max="12" width="9.28515625" bestFit="1" customWidth="1"/>
    <col min="14" max="14" width="9.42578125" bestFit="1" customWidth="1"/>
    <col min="15" max="15" width="12" customWidth="1"/>
    <col min="16" max="16" width="9.28515625" bestFit="1" customWidth="1"/>
    <col min="17" max="17" width="9.7109375" customWidth="1"/>
  </cols>
  <sheetData>
    <row r="2" spans="2:17" s="41" customFormat="1" ht="15.75">
      <c r="B2" s="41" t="s">
        <v>1393</v>
      </c>
    </row>
    <row r="3" spans="2:17" s="41" customFormat="1" ht="15.75">
      <c r="B3" s="376" t="s">
        <v>139</v>
      </c>
      <c r="C3" s="376" t="s">
        <v>23</v>
      </c>
      <c r="D3" s="376" t="s">
        <v>27</v>
      </c>
      <c r="E3" s="43" t="s">
        <v>138</v>
      </c>
      <c r="F3" s="43" t="s">
        <v>138</v>
      </c>
      <c r="G3" s="376" t="s">
        <v>137</v>
      </c>
      <c r="H3" s="376" t="s">
        <v>136</v>
      </c>
      <c r="I3" s="376" t="s">
        <v>135</v>
      </c>
      <c r="J3" s="42" t="s">
        <v>134</v>
      </c>
      <c r="K3" s="376" t="s">
        <v>133</v>
      </c>
      <c r="L3" s="376" t="s">
        <v>132</v>
      </c>
      <c r="M3" s="376" t="s">
        <v>131</v>
      </c>
      <c r="N3" s="42" t="s">
        <v>131</v>
      </c>
      <c r="O3" s="42" t="s">
        <v>131</v>
      </c>
      <c r="P3" s="376" t="s">
        <v>130</v>
      </c>
      <c r="Q3" s="376" t="s">
        <v>129</v>
      </c>
    </row>
    <row r="4" spans="2:17">
      <c r="B4" s="381"/>
      <c r="C4" s="381"/>
      <c r="D4" s="381"/>
      <c r="E4" s="40" t="s">
        <v>128</v>
      </c>
      <c r="F4" s="40" t="s">
        <v>127</v>
      </c>
      <c r="G4" s="381"/>
      <c r="H4" s="381"/>
      <c r="I4" s="381"/>
      <c r="J4" s="40" t="s">
        <v>127</v>
      </c>
      <c r="K4" s="381"/>
      <c r="L4" s="381"/>
      <c r="M4" s="381"/>
      <c r="N4" s="40" t="s">
        <v>126</v>
      </c>
      <c r="O4" s="40" t="s">
        <v>125</v>
      </c>
      <c r="P4" s="381"/>
      <c r="Q4" s="381"/>
    </row>
    <row r="5" spans="2:17">
      <c r="B5" s="2" t="s">
        <v>109</v>
      </c>
      <c r="C5" s="34" t="s">
        <v>124</v>
      </c>
      <c r="D5" s="25">
        <v>6</v>
      </c>
      <c r="E5" s="25" t="s">
        <v>123</v>
      </c>
      <c r="F5" s="27">
        <v>6.3</v>
      </c>
      <c r="G5" s="25" t="s">
        <v>122</v>
      </c>
      <c r="H5" s="32">
        <v>0.19353400000000001</v>
      </c>
      <c r="I5" s="25">
        <v>8.11</v>
      </c>
      <c r="J5" s="27">
        <v>5.7003000000000004</v>
      </c>
      <c r="K5" s="25">
        <v>456</v>
      </c>
      <c r="L5" s="25">
        <v>5</v>
      </c>
      <c r="M5" s="25" t="s">
        <v>87</v>
      </c>
      <c r="N5" s="32">
        <v>0.19548199999999999</v>
      </c>
      <c r="O5" s="33">
        <v>1.2299999999999999E-17</v>
      </c>
      <c r="P5" s="27">
        <v>5.7509610000000002</v>
      </c>
      <c r="Q5" s="33">
        <v>8.8699999999999994E-9</v>
      </c>
    </row>
    <row r="6" spans="2:17">
      <c r="B6" s="2" t="s">
        <v>121</v>
      </c>
      <c r="C6" s="34" t="s">
        <v>5</v>
      </c>
      <c r="D6" s="25">
        <v>7</v>
      </c>
      <c r="E6" s="25" t="s">
        <v>35</v>
      </c>
      <c r="F6" s="27">
        <v>6.3079999999999998</v>
      </c>
      <c r="G6" s="25" t="s">
        <v>35</v>
      </c>
      <c r="H6" s="32">
        <v>0.170184</v>
      </c>
      <c r="I6" s="25">
        <v>5.84</v>
      </c>
      <c r="J6" s="27">
        <v>6.3079999999999998</v>
      </c>
      <c r="K6" s="25">
        <v>292</v>
      </c>
      <c r="L6" s="25">
        <v>4</v>
      </c>
      <c r="M6" s="25" t="s">
        <v>87</v>
      </c>
      <c r="N6" s="32">
        <v>0.19985</v>
      </c>
      <c r="O6" s="33">
        <v>3.7599999999999999E-10</v>
      </c>
      <c r="P6" s="27">
        <v>5.3160699999999999</v>
      </c>
      <c r="Q6" s="33">
        <v>1.06E-7</v>
      </c>
    </row>
    <row r="7" spans="2:17">
      <c r="B7" s="2" t="s">
        <v>120</v>
      </c>
      <c r="C7" s="34" t="s">
        <v>5</v>
      </c>
      <c r="D7" s="25">
        <v>7</v>
      </c>
      <c r="E7" s="25" t="s">
        <v>35</v>
      </c>
      <c r="F7" s="27">
        <v>6.3079999999999998</v>
      </c>
      <c r="G7" s="25" t="s">
        <v>35</v>
      </c>
      <c r="H7" s="32">
        <v>0.28000000000000003</v>
      </c>
      <c r="I7" s="25">
        <v>8.91</v>
      </c>
      <c r="J7" s="27">
        <v>6.3079999999999998</v>
      </c>
      <c r="K7" s="25">
        <v>292</v>
      </c>
      <c r="L7" s="25">
        <v>6</v>
      </c>
      <c r="M7" s="25" t="s">
        <v>87</v>
      </c>
      <c r="N7" s="32">
        <v>0.29293000000000002</v>
      </c>
      <c r="O7" s="33">
        <v>7.31E-22</v>
      </c>
      <c r="P7" s="27">
        <v>5.3697499999999998</v>
      </c>
      <c r="Q7" s="33">
        <v>7.8800000000000004E-8</v>
      </c>
    </row>
    <row r="8" spans="2:17">
      <c r="B8" s="2" t="s">
        <v>119</v>
      </c>
      <c r="C8" s="34" t="s">
        <v>5</v>
      </c>
      <c r="D8" s="25">
        <v>7</v>
      </c>
      <c r="E8" s="25" t="s">
        <v>35</v>
      </c>
      <c r="F8" s="27">
        <v>6.3079999999999998</v>
      </c>
      <c r="G8" s="25" t="s">
        <v>35</v>
      </c>
      <c r="H8" s="32">
        <v>0.22430700000000001</v>
      </c>
      <c r="I8" s="25">
        <v>9.91</v>
      </c>
      <c r="J8" s="27">
        <v>6.3079999999999998</v>
      </c>
      <c r="K8" s="25">
        <v>292</v>
      </c>
      <c r="L8" s="25">
        <v>3</v>
      </c>
      <c r="M8" s="25" t="s">
        <v>100</v>
      </c>
      <c r="N8" s="32">
        <v>0.221</v>
      </c>
      <c r="O8" s="33">
        <v>6.7699999999999994E-23</v>
      </c>
      <c r="P8" s="27">
        <v>6.0477699999999999</v>
      </c>
      <c r="Q8" s="33">
        <v>1.4700000000000001E-9</v>
      </c>
    </row>
    <row r="9" spans="2:17">
      <c r="B9" s="2" t="s">
        <v>118</v>
      </c>
      <c r="C9" s="34" t="s">
        <v>5</v>
      </c>
      <c r="D9" s="25">
        <v>7</v>
      </c>
      <c r="E9" s="25" t="s">
        <v>35</v>
      </c>
      <c r="F9" s="27">
        <v>6.3079999999999998</v>
      </c>
      <c r="G9" s="25" t="s">
        <v>35</v>
      </c>
      <c r="H9" s="32">
        <v>8.6800000000000002E-2</v>
      </c>
      <c r="I9" s="25">
        <v>4.91</v>
      </c>
      <c r="J9" s="27">
        <v>6.3079999999999998</v>
      </c>
      <c r="K9" s="25">
        <v>292</v>
      </c>
      <c r="L9" s="25">
        <v>3</v>
      </c>
      <c r="M9" s="25" t="s">
        <v>87</v>
      </c>
      <c r="N9" s="32">
        <v>6.4939999999999998E-2</v>
      </c>
      <c r="O9" s="33">
        <v>2.7100000000000001E-5</v>
      </c>
      <c r="P9" s="27">
        <v>6.6067999999999998</v>
      </c>
      <c r="Q9" s="33">
        <v>3.9300000000000003E-11</v>
      </c>
    </row>
    <row r="10" spans="2:17">
      <c r="B10" s="2" t="s">
        <v>102</v>
      </c>
      <c r="C10" s="34" t="s">
        <v>5</v>
      </c>
      <c r="D10" s="25">
        <v>7</v>
      </c>
      <c r="E10" s="25" t="s">
        <v>35</v>
      </c>
      <c r="F10" s="27">
        <v>6.31</v>
      </c>
      <c r="G10" s="25" t="s">
        <v>35</v>
      </c>
      <c r="H10" s="32">
        <v>0.156</v>
      </c>
      <c r="I10" s="25">
        <v>7.38</v>
      </c>
      <c r="J10" s="27">
        <v>6.3079999999999998</v>
      </c>
      <c r="K10" s="25">
        <v>292</v>
      </c>
      <c r="L10" s="25">
        <v>1</v>
      </c>
      <c r="M10" s="25" t="s">
        <v>87</v>
      </c>
      <c r="N10" s="32">
        <v>0.1552</v>
      </c>
      <c r="O10" s="33">
        <v>9.2199999999999991E-13</v>
      </c>
      <c r="P10" s="27">
        <v>6.3079999999999998</v>
      </c>
      <c r="Q10" s="33">
        <v>2.8300000000000001E-10</v>
      </c>
    </row>
    <row r="11" spans="2:17">
      <c r="B11" s="2" t="s">
        <v>117</v>
      </c>
      <c r="C11" s="34" t="s">
        <v>5</v>
      </c>
      <c r="D11" s="25">
        <v>7</v>
      </c>
      <c r="E11" s="25" t="s">
        <v>35</v>
      </c>
      <c r="F11" s="27">
        <v>6.3079999999999998</v>
      </c>
      <c r="G11" s="25" t="s">
        <v>35</v>
      </c>
      <c r="H11" s="32">
        <v>0.10946</v>
      </c>
      <c r="I11" s="25">
        <v>4.97</v>
      </c>
      <c r="J11" s="27">
        <v>6.3079999999999998</v>
      </c>
      <c r="K11" s="25">
        <v>292</v>
      </c>
      <c r="L11" s="25">
        <v>2</v>
      </c>
      <c r="M11" s="25" t="s">
        <v>87</v>
      </c>
      <c r="N11" s="32">
        <v>0.10544000000000001</v>
      </c>
      <c r="O11" s="33">
        <v>1.44E-6</v>
      </c>
      <c r="P11" s="27">
        <v>6.2487000000000004</v>
      </c>
      <c r="Q11" s="33">
        <v>4.1400000000000002E-10</v>
      </c>
    </row>
    <row r="12" spans="2:17">
      <c r="B12" s="2" t="s">
        <v>116</v>
      </c>
      <c r="C12" s="34" t="s">
        <v>5</v>
      </c>
      <c r="D12" s="25">
        <v>7</v>
      </c>
      <c r="E12" s="25" t="s">
        <v>35</v>
      </c>
      <c r="F12" s="27">
        <v>6.3079999999999998</v>
      </c>
      <c r="G12" s="25" t="s">
        <v>35</v>
      </c>
      <c r="H12" s="32">
        <v>0.25420500000000001</v>
      </c>
      <c r="I12" s="25">
        <v>7.94</v>
      </c>
      <c r="J12" s="27">
        <v>6.3079999999999998</v>
      </c>
      <c r="K12" s="25">
        <v>292</v>
      </c>
      <c r="L12" s="25">
        <v>2</v>
      </c>
      <c r="M12" s="25" t="s">
        <v>87</v>
      </c>
      <c r="N12" s="32">
        <v>0.245919</v>
      </c>
      <c r="O12" s="33">
        <v>7.8500000000000006E-17</v>
      </c>
      <c r="P12" s="27">
        <v>6.2857500000000002</v>
      </c>
      <c r="Q12" s="33">
        <v>3.2600000000000001E-10</v>
      </c>
    </row>
    <row r="13" spans="2:17">
      <c r="B13" s="39" t="s">
        <v>115</v>
      </c>
      <c r="C13" s="16" t="s">
        <v>5</v>
      </c>
      <c r="D13" s="1">
        <v>7</v>
      </c>
      <c r="E13" s="1" t="s">
        <v>35</v>
      </c>
      <c r="F13" s="14">
        <v>6.3079999999999998</v>
      </c>
      <c r="G13" s="1" t="s">
        <v>35</v>
      </c>
      <c r="H13" s="15">
        <v>0.24099999999999999</v>
      </c>
      <c r="I13" s="1">
        <v>9.3800000000000008</v>
      </c>
      <c r="J13" s="14">
        <v>6.3079999999999998</v>
      </c>
      <c r="K13" s="1">
        <v>292</v>
      </c>
      <c r="L13" s="1">
        <v>14</v>
      </c>
      <c r="M13" s="1" t="s">
        <v>100</v>
      </c>
      <c r="N13" s="15">
        <v>0.28106199999999998</v>
      </c>
      <c r="O13" s="17">
        <v>1.7500000000000001E-27</v>
      </c>
      <c r="P13" s="14">
        <v>6.6008899999999997</v>
      </c>
      <c r="Q13" s="17">
        <v>4.0900000000000002E-11</v>
      </c>
    </row>
    <row r="14" spans="2:17">
      <c r="B14" s="39" t="s">
        <v>114</v>
      </c>
      <c r="C14" s="16" t="s">
        <v>5</v>
      </c>
      <c r="D14" s="1">
        <v>7</v>
      </c>
      <c r="E14" s="1" t="s">
        <v>35</v>
      </c>
      <c r="F14" s="14">
        <v>6.3079999999999998</v>
      </c>
      <c r="G14" s="1" t="s">
        <v>35</v>
      </c>
      <c r="H14" s="15">
        <v>0.17444999999999999</v>
      </c>
      <c r="I14" s="1">
        <v>8.06</v>
      </c>
      <c r="J14" s="14">
        <v>6.3079999999999998</v>
      </c>
      <c r="K14" s="1">
        <v>292</v>
      </c>
      <c r="L14" s="1">
        <v>2</v>
      </c>
      <c r="M14" s="1" t="s">
        <v>87</v>
      </c>
      <c r="N14" s="15">
        <v>0.17793999999999999</v>
      </c>
      <c r="O14" s="17">
        <v>4.6200000000000001E-16</v>
      </c>
      <c r="P14" s="14">
        <v>6.2651899999999996</v>
      </c>
      <c r="Q14" s="17">
        <v>3.7200000000000001E-10</v>
      </c>
    </row>
    <row r="15" spans="2:17">
      <c r="B15" s="39" t="s">
        <v>113</v>
      </c>
      <c r="C15" s="16" t="s">
        <v>5</v>
      </c>
      <c r="D15" s="1">
        <v>7</v>
      </c>
      <c r="E15" s="1" t="s">
        <v>35</v>
      </c>
      <c r="F15" s="14">
        <v>6.3079999999999998</v>
      </c>
      <c r="G15" s="1" t="s">
        <v>35</v>
      </c>
      <c r="H15" s="15">
        <v>0.24185599999999999</v>
      </c>
      <c r="I15" s="1">
        <v>6.22</v>
      </c>
      <c r="J15" s="14">
        <v>6.3079999999999998</v>
      </c>
      <c r="K15" s="1">
        <v>292</v>
      </c>
      <c r="L15" s="1">
        <v>10</v>
      </c>
      <c r="M15" s="1" t="s">
        <v>100</v>
      </c>
      <c r="N15" s="15">
        <v>0.27693400000000001</v>
      </c>
      <c r="O15" s="17">
        <v>2.0100000000000001E-12</v>
      </c>
      <c r="P15" s="14">
        <v>5.6425999999999998</v>
      </c>
      <c r="Q15" s="17">
        <v>1.6800000000000002E-8</v>
      </c>
    </row>
    <row r="16" spans="2:17">
      <c r="B16" s="39" t="s">
        <v>112</v>
      </c>
      <c r="C16" s="16" t="s">
        <v>5</v>
      </c>
      <c r="D16" s="1">
        <v>7</v>
      </c>
      <c r="E16" s="1" t="s">
        <v>35</v>
      </c>
      <c r="F16" s="14">
        <v>6.3079999999999998</v>
      </c>
      <c r="G16" s="1" t="s">
        <v>35</v>
      </c>
      <c r="H16" s="15">
        <v>0.142957</v>
      </c>
      <c r="I16" s="1">
        <v>7.76</v>
      </c>
      <c r="J16" s="14">
        <v>6.3079999999999998</v>
      </c>
      <c r="K16" s="1">
        <v>292</v>
      </c>
      <c r="L16" s="1">
        <v>6</v>
      </c>
      <c r="M16" s="1" t="s">
        <v>87</v>
      </c>
      <c r="N16" s="15">
        <v>0.15765000000000001</v>
      </c>
      <c r="O16" s="17">
        <v>4.28E-16</v>
      </c>
      <c r="P16" s="14">
        <v>6.1362100000000002</v>
      </c>
      <c r="Q16" s="17">
        <v>8.4499999999999998E-10</v>
      </c>
    </row>
    <row r="17" spans="2:17">
      <c r="B17" s="39" t="s">
        <v>111</v>
      </c>
      <c r="C17" s="16" t="s">
        <v>5</v>
      </c>
      <c r="D17" s="1">
        <v>7</v>
      </c>
      <c r="E17" s="1" t="s">
        <v>35</v>
      </c>
      <c r="F17" s="14">
        <v>6.3079999999999998</v>
      </c>
      <c r="G17" s="1" t="s">
        <v>35</v>
      </c>
      <c r="H17" s="15">
        <v>5.3800000000000001E-2</v>
      </c>
      <c r="I17" s="1">
        <v>5.73</v>
      </c>
      <c r="J17" s="14">
        <v>6.3079999999999998</v>
      </c>
      <c r="K17" s="1">
        <v>292</v>
      </c>
      <c r="L17" s="1">
        <v>1</v>
      </c>
      <c r="M17" s="1" t="s">
        <v>87</v>
      </c>
      <c r="N17" s="15">
        <v>4.8307000000000003E-2</v>
      </c>
      <c r="O17" s="17">
        <v>5.3399999999999999E-7</v>
      </c>
      <c r="P17" s="14">
        <v>6.3079999999999998</v>
      </c>
      <c r="Q17" s="17">
        <v>2.8300000000000001E-10</v>
      </c>
    </row>
    <row r="18" spans="2:17">
      <c r="B18" s="39" t="s">
        <v>99</v>
      </c>
      <c r="C18" s="16" t="s">
        <v>5</v>
      </c>
      <c r="D18" s="1">
        <v>7</v>
      </c>
      <c r="E18" s="1" t="s">
        <v>35</v>
      </c>
      <c r="F18" s="14">
        <v>6.3079999999999998</v>
      </c>
      <c r="G18" s="1" t="s">
        <v>35</v>
      </c>
      <c r="H18" s="15">
        <v>0.19800000000000001</v>
      </c>
      <c r="I18" s="1">
        <v>8.69</v>
      </c>
      <c r="J18" s="14">
        <v>6.3079999999999998</v>
      </c>
      <c r="K18" s="1">
        <v>292</v>
      </c>
      <c r="L18" s="1">
        <v>4</v>
      </c>
      <c r="M18" s="1" t="s">
        <v>87</v>
      </c>
      <c r="N18" s="15">
        <v>0.20552000000000001</v>
      </c>
      <c r="O18" s="17">
        <v>7.2300000000000005E-20</v>
      </c>
      <c r="P18" s="14">
        <v>5.6566200000000002</v>
      </c>
      <c r="Q18" s="17">
        <v>1.5399999999999999E-8</v>
      </c>
    </row>
    <row r="19" spans="2:17">
      <c r="B19" s="39" t="s">
        <v>110</v>
      </c>
      <c r="C19" s="16" t="s">
        <v>5</v>
      </c>
      <c r="D19" s="1">
        <v>7</v>
      </c>
      <c r="E19" s="1" t="s">
        <v>35</v>
      </c>
      <c r="F19" s="14">
        <v>6.3079999999999998</v>
      </c>
      <c r="G19" s="1" t="s">
        <v>35</v>
      </c>
      <c r="H19" s="15">
        <v>0.151</v>
      </c>
      <c r="I19" s="1">
        <v>6.42</v>
      </c>
      <c r="J19" s="14">
        <v>6.3079999999999998</v>
      </c>
      <c r="K19" s="1">
        <v>292</v>
      </c>
      <c r="L19" s="1">
        <v>4</v>
      </c>
      <c r="M19" s="1" t="s">
        <v>100</v>
      </c>
      <c r="N19" s="15">
        <v>0.14427000000000001</v>
      </c>
      <c r="O19" s="17">
        <v>3.7900000000000004E-9</v>
      </c>
      <c r="P19" s="14">
        <v>6.2954100000000004</v>
      </c>
      <c r="Q19" s="17">
        <v>3.0700000000000003E-10</v>
      </c>
    </row>
    <row r="20" spans="2:17">
      <c r="B20" s="39" t="s">
        <v>109</v>
      </c>
      <c r="C20" s="16" t="s">
        <v>5</v>
      </c>
      <c r="D20" s="1">
        <v>7</v>
      </c>
      <c r="E20" s="1" t="s">
        <v>35</v>
      </c>
      <c r="F20" s="14">
        <v>6.3079999999999998</v>
      </c>
      <c r="G20" s="1" t="s">
        <v>35</v>
      </c>
      <c r="H20" s="15">
        <v>0.172129</v>
      </c>
      <c r="I20" s="1">
        <v>7.78</v>
      </c>
      <c r="J20" s="14">
        <v>6.3079999999999998</v>
      </c>
      <c r="K20" s="1">
        <v>292</v>
      </c>
      <c r="L20" s="1">
        <v>2</v>
      </c>
      <c r="M20" s="1" t="s">
        <v>87</v>
      </c>
      <c r="N20" s="15">
        <v>0.17699000000000001</v>
      </c>
      <c r="O20" s="17">
        <v>5.6100000000000004E-16</v>
      </c>
      <c r="P20" s="14">
        <v>5.9782700000000002</v>
      </c>
      <c r="Q20" s="17">
        <v>2.2600000000000001E-9</v>
      </c>
    </row>
    <row r="21" spans="2:17">
      <c r="B21" s="39" t="s">
        <v>108</v>
      </c>
      <c r="C21" s="16" t="s">
        <v>5</v>
      </c>
      <c r="D21" s="1">
        <v>7</v>
      </c>
      <c r="E21" s="1" t="s">
        <v>35</v>
      </c>
      <c r="F21" s="14">
        <v>6.3079999999999998</v>
      </c>
      <c r="G21" s="1" t="s">
        <v>35</v>
      </c>
      <c r="H21" s="15">
        <v>0.21</v>
      </c>
      <c r="I21" s="1">
        <v>9.75</v>
      </c>
      <c r="J21" s="14">
        <v>6.3079999999999998</v>
      </c>
      <c r="K21" s="1">
        <v>292</v>
      </c>
      <c r="L21" s="1">
        <v>5</v>
      </c>
      <c r="M21" s="1" t="s">
        <v>100</v>
      </c>
      <c r="N21" s="15">
        <v>0.22412899999999999</v>
      </c>
      <c r="O21" s="17">
        <v>1.12E-24</v>
      </c>
      <c r="P21" s="14">
        <v>5.5855699999999997</v>
      </c>
      <c r="Q21" s="17">
        <v>2.33E-8</v>
      </c>
    </row>
    <row r="22" spans="2:17">
      <c r="B22" s="39" t="s">
        <v>107</v>
      </c>
      <c r="C22" s="16" t="s">
        <v>5</v>
      </c>
      <c r="D22" s="1">
        <v>7</v>
      </c>
      <c r="E22" s="1" t="s">
        <v>35</v>
      </c>
      <c r="F22" s="14">
        <v>6.3079999999999998</v>
      </c>
      <c r="G22" s="1" t="s">
        <v>35</v>
      </c>
      <c r="H22" s="15">
        <v>0.25451400000000002</v>
      </c>
      <c r="I22" s="1">
        <v>7.9</v>
      </c>
      <c r="J22" s="14">
        <v>6.3079999999999998</v>
      </c>
      <c r="K22" s="1">
        <v>292</v>
      </c>
      <c r="L22" s="1">
        <v>1</v>
      </c>
      <c r="M22" s="1" t="s">
        <v>87</v>
      </c>
      <c r="N22" s="15">
        <v>0.24279999999999999</v>
      </c>
      <c r="O22" s="17">
        <v>4.6499999999999996E-16</v>
      </c>
      <c r="P22" s="14">
        <v>6.3079999999999998</v>
      </c>
      <c r="Q22" s="17">
        <v>2.8300000000000001E-10</v>
      </c>
    </row>
    <row r="23" spans="2:17">
      <c r="B23" s="39" t="s">
        <v>106</v>
      </c>
      <c r="C23" s="16" t="s">
        <v>5</v>
      </c>
      <c r="D23" s="1">
        <v>7</v>
      </c>
      <c r="E23" s="1" t="s">
        <v>35</v>
      </c>
      <c r="F23" s="14">
        <v>6.3079999999999998</v>
      </c>
      <c r="G23" s="1" t="s">
        <v>35</v>
      </c>
      <c r="H23" s="15">
        <v>0.18793499999999999</v>
      </c>
      <c r="I23" s="1">
        <v>8.9499999999999993</v>
      </c>
      <c r="J23" s="14">
        <v>6.3079999999999998</v>
      </c>
      <c r="K23" s="1">
        <v>292</v>
      </c>
      <c r="L23" s="1">
        <v>7</v>
      </c>
      <c r="M23" s="1" t="s">
        <v>100</v>
      </c>
      <c r="N23" s="15">
        <v>0.28070800000000001</v>
      </c>
      <c r="O23" s="17">
        <v>2.1100000000000001E-30</v>
      </c>
      <c r="P23" s="14">
        <v>5.3958399999999997</v>
      </c>
      <c r="Q23" s="17">
        <v>6.8200000000000002E-8</v>
      </c>
    </row>
    <row r="24" spans="2:17">
      <c r="B24" s="39" t="s">
        <v>105</v>
      </c>
      <c r="C24" s="16" t="s">
        <v>2</v>
      </c>
      <c r="D24" s="1">
        <v>14</v>
      </c>
      <c r="E24" s="1" t="s">
        <v>88</v>
      </c>
      <c r="F24" s="14">
        <v>-6.66</v>
      </c>
      <c r="G24" s="1" t="s">
        <v>104</v>
      </c>
      <c r="H24" s="15">
        <v>8.6129999999999998E-2</v>
      </c>
      <c r="I24" s="1">
        <v>5</v>
      </c>
      <c r="J24" s="14">
        <v>-3.5409999999999999</v>
      </c>
      <c r="K24" s="1">
        <v>284</v>
      </c>
      <c r="L24" s="1">
        <v>284</v>
      </c>
      <c r="M24" s="1" t="s">
        <v>103</v>
      </c>
      <c r="N24" s="15">
        <v>0.15461</v>
      </c>
      <c r="O24" s="17">
        <v>2.9700000000000003E-7</v>
      </c>
      <c r="P24" s="14">
        <v>-5.8743999999999996</v>
      </c>
      <c r="Q24" s="17">
        <v>4.2400000000000002E-9</v>
      </c>
    </row>
    <row r="25" spans="2:17">
      <c r="B25" s="39" t="s">
        <v>102</v>
      </c>
      <c r="C25" s="16" t="s">
        <v>2</v>
      </c>
      <c r="D25" s="1">
        <v>14</v>
      </c>
      <c r="E25" s="1" t="s">
        <v>88</v>
      </c>
      <c r="F25" s="14">
        <v>-6.66</v>
      </c>
      <c r="G25" s="1" t="s">
        <v>101</v>
      </c>
      <c r="H25" s="15">
        <v>1.8505000000000001E-2</v>
      </c>
      <c r="I25" s="1">
        <v>-4.03</v>
      </c>
      <c r="J25" s="14">
        <v>-1.726</v>
      </c>
      <c r="K25" s="1">
        <v>284</v>
      </c>
      <c r="L25" s="1">
        <v>17</v>
      </c>
      <c r="M25" s="1" t="s">
        <v>100</v>
      </c>
      <c r="N25" s="15">
        <v>2.7300000000000001E-2</v>
      </c>
      <c r="O25" s="17">
        <v>2.4199999999999998E-3</v>
      </c>
      <c r="P25" s="14">
        <v>6.2003700000000004</v>
      </c>
      <c r="Q25" s="17">
        <v>5.6300000000000002E-10</v>
      </c>
    </row>
    <row r="26" spans="2:17">
      <c r="B26" s="39" t="s">
        <v>99</v>
      </c>
      <c r="C26" s="16" t="s">
        <v>2</v>
      </c>
      <c r="D26" s="1">
        <v>14</v>
      </c>
      <c r="E26" s="1" t="s">
        <v>88</v>
      </c>
      <c r="F26" s="14">
        <v>-6.6559999999999997</v>
      </c>
      <c r="G26" s="1" t="s">
        <v>97</v>
      </c>
      <c r="H26" s="15">
        <v>0.13500000000000001</v>
      </c>
      <c r="I26" s="1">
        <v>-7.09</v>
      </c>
      <c r="J26" s="14">
        <v>5.6605999999999996</v>
      </c>
      <c r="K26" s="1">
        <v>284</v>
      </c>
      <c r="L26" s="1">
        <v>3</v>
      </c>
      <c r="M26" s="1" t="s">
        <v>87</v>
      </c>
      <c r="N26" s="15">
        <v>0.14180899999999999</v>
      </c>
      <c r="O26" s="17">
        <v>8.5700000000000003E-14</v>
      </c>
      <c r="P26" s="14">
        <v>-5.7999400000000003</v>
      </c>
      <c r="Q26" s="17">
        <v>6.6299999999999996E-9</v>
      </c>
    </row>
    <row r="27" spans="2:17">
      <c r="B27" s="39" t="s">
        <v>98</v>
      </c>
      <c r="C27" s="16" t="s">
        <v>2</v>
      </c>
      <c r="D27" s="1">
        <v>14</v>
      </c>
      <c r="E27" s="1" t="s">
        <v>88</v>
      </c>
      <c r="F27" s="14">
        <v>-6.6559999999999997</v>
      </c>
      <c r="G27" s="1" t="s">
        <v>97</v>
      </c>
      <c r="H27" s="15">
        <v>0.245</v>
      </c>
      <c r="I27" s="1">
        <v>-5.76</v>
      </c>
      <c r="J27" s="14">
        <v>5.6605999999999996</v>
      </c>
      <c r="K27" s="1">
        <v>284</v>
      </c>
      <c r="L27" s="1">
        <v>3</v>
      </c>
      <c r="M27" s="1" t="s">
        <v>87</v>
      </c>
      <c r="N27" s="15">
        <v>0.25047000000000003</v>
      </c>
      <c r="O27" s="17">
        <v>6.9199999999999999E-10</v>
      </c>
      <c r="P27" s="14">
        <v>-5.7336099999999997</v>
      </c>
      <c r="Q27" s="17">
        <v>9.8299999999999993E-9</v>
      </c>
    </row>
    <row r="28" spans="2:17">
      <c r="B28" s="39" t="s">
        <v>90</v>
      </c>
      <c r="C28" s="16" t="s">
        <v>96</v>
      </c>
      <c r="D28" s="1">
        <v>14</v>
      </c>
      <c r="E28" s="1" t="s">
        <v>88</v>
      </c>
      <c r="F28" s="14">
        <v>-6.6559999999999997</v>
      </c>
      <c r="G28" s="1" t="s">
        <v>95</v>
      </c>
      <c r="H28" s="15">
        <v>0.10299999999999999</v>
      </c>
      <c r="I28" s="1">
        <v>-4.13</v>
      </c>
      <c r="J28" s="14">
        <v>-6.5928000000000004</v>
      </c>
      <c r="K28" s="1">
        <v>333</v>
      </c>
      <c r="L28" s="1">
        <v>6</v>
      </c>
      <c r="M28" s="1" t="s">
        <v>87</v>
      </c>
      <c r="N28" s="15">
        <v>4.6240000000000003E-2</v>
      </c>
      <c r="O28" s="17">
        <v>5.4000000000000003E-3</v>
      </c>
      <c r="P28" s="14">
        <v>6.3010999999999999</v>
      </c>
      <c r="Q28" s="17">
        <v>2.9600000000000001E-10</v>
      </c>
    </row>
    <row r="29" spans="2:17">
      <c r="B29" s="39" t="s">
        <v>94</v>
      </c>
      <c r="C29" s="16" t="s">
        <v>93</v>
      </c>
      <c r="D29" s="1">
        <v>14</v>
      </c>
      <c r="E29" s="1" t="s">
        <v>92</v>
      </c>
      <c r="F29" s="14">
        <v>-6.6580000000000004</v>
      </c>
      <c r="G29" s="1" t="s">
        <v>91</v>
      </c>
      <c r="H29" s="15">
        <v>2.0500000000000001E-2</v>
      </c>
      <c r="I29" s="1">
        <v>3.25</v>
      </c>
      <c r="J29" s="14">
        <v>-6.22</v>
      </c>
      <c r="K29" s="1">
        <v>128</v>
      </c>
      <c r="L29" s="1">
        <v>2</v>
      </c>
      <c r="M29" s="1" t="s">
        <v>87</v>
      </c>
      <c r="N29" s="15">
        <v>2.8691999999999999E-2</v>
      </c>
      <c r="O29" s="17">
        <v>5.2200000000000003E-2</v>
      </c>
      <c r="P29" s="14">
        <v>-5.8923399999999999</v>
      </c>
      <c r="Q29" s="17">
        <v>3.8099999999999999E-9</v>
      </c>
    </row>
    <row r="30" spans="2:17">
      <c r="B30" s="38" t="s">
        <v>90</v>
      </c>
      <c r="C30" s="10" t="s">
        <v>89</v>
      </c>
      <c r="D30" s="9">
        <v>14</v>
      </c>
      <c r="E30" s="9" t="s">
        <v>88</v>
      </c>
      <c r="F30" s="7">
        <v>-6.6559999999999997</v>
      </c>
      <c r="G30" s="9" t="s">
        <v>88</v>
      </c>
      <c r="H30" s="8">
        <v>7.6399999999999996E-2</v>
      </c>
      <c r="I30" s="9">
        <v>-3.91</v>
      </c>
      <c r="J30" s="7">
        <v>-6.6559999999999997</v>
      </c>
      <c r="K30" s="9">
        <v>289</v>
      </c>
      <c r="L30" s="9">
        <v>10</v>
      </c>
      <c r="M30" s="9" t="s">
        <v>87</v>
      </c>
      <c r="N30" s="8">
        <v>4.4380000000000003E-2</v>
      </c>
      <c r="O30" s="6">
        <v>6.3E-3</v>
      </c>
      <c r="P30" s="7">
        <v>7.5019</v>
      </c>
      <c r="Q30" s="6">
        <v>6.2900000000000002E-14</v>
      </c>
    </row>
    <row r="31" spans="2:17">
      <c r="B31" s="37" t="s">
        <v>860</v>
      </c>
    </row>
    <row r="32" spans="2:17" ht="15.75" customHeight="1">
      <c r="B32" s="37" t="s">
        <v>86</v>
      </c>
    </row>
    <row r="33" spans="2:2">
      <c r="B33" s="37" t="s">
        <v>85</v>
      </c>
    </row>
    <row r="34" spans="2:2">
      <c r="B34" s="37" t="s">
        <v>84</v>
      </c>
    </row>
  </sheetData>
  <mergeCells count="11">
    <mergeCell ref="Q3:Q4"/>
    <mergeCell ref="B3:B4"/>
    <mergeCell ref="C3:C4"/>
    <mergeCell ref="D3:D4"/>
    <mergeCell ref="G3:G4"/>
    <mergeCell ref="H3:H4"/>
    <mergeCell ref="I3:I4"/>
    <mergeCell ref="K3:K4"/>
    <mergeCell ref="L3:L4"/>
    <mergeCell ref="M3:M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B13E-55E1-4483-95E8-3DB1F08DCDBE}">
  <dimension ref="B2:I236"/>
  <sheetViews>
    <sheetView topLeftCell="B1" zoomScale="85" zoomScaleNormal="85" workbookViewId="0">
      <selection activeCell="C3" sqref="C3"/>
    </sheetView>
  </sheetViews>
  <sheetFormatPr defaultRowHeight="14.25"/>
  <cols>
    <col min="1" max="1" width="4.28515625" style="2" customWidth="1"/>
    <col min="2" max="2" width="33.5703125" style="2" bestFit="1" customWidth="1"/>
    <col min="3" max="3" width="139.28515625" style="2" bestFit="1" customWidth="1"/>
    <col min="4" max="4" width="9.28515625" style="2" bestFit="1" customWidth="1"/>
    <col min="5" max="5" width="10.28515625" style="2" bestFit="1" customWidth="1"/>
    <col min="6" max="7" width="9.42578125" style="2" bestFit="1" customWidth="1"/>
    <col min="8" max="8" width="255.7109375" style="2" bestFit="1" customWidth="1"/>
    <col min="9" max="16384" width="9.140625" style="2"/>
  </cols>
  <sheetData>
    <row r="2" spans="2:9" ht="15.75" thickBot="1">
      <c r="B2" s="44" t="s">
        <v>1295</v>
      </c>
    </row>
    <row r="3" spans="2:9" ht="15">
      <c r="B3" s="342" t="s">
        <v>322</v>
      </c>
      <c r="C3" s="342" t="s">
        <v>908</v>
      </c>
      <c r="D3" s="342" t="s">
        <v>909</v>
      </c>
      <c r="E3" s="342" t="s">
        <v>910</v>
      </c>
      <c r="F3" s="342" t="s">
        <v>183</v>
      </c>
      <c r="G3" s="342" t="s">
        <v>911</v>
      </c>
      <c r="H3" s="342" t="s">
        <v>912</v>
      </c>
      <c r="I3" s="342" t="s">
        <v>1120</v>
      </c>
    </row>
    <row r="4" spans="2:9">
      <c r="B4" s="90" t="s">
        <v>913</v>
      </c>
      <c r="C4" s="90" t="s">
        <v>1262</v>
      </c>
      <c r="D4" s="90">
        <v>735</v>
      </c>
      <c r="E4" s="90">
        <v>42</v>
      </c>
      <c r="F4" s="343">
        <v>3.5989480117338102E-29</v>
      </c>
      <c r="G4" s="343">
        <v>6.5320906412968804E-26</v>
      </c>
      <c r="H4" s="90" t="s">
        <v>1121</v>
      </c>
      <c r="I4" s="90"/>
    </row>
    <row r="5" spans="2:9">
      <c r="B5" s="90" t="s">
        <v>913</v>
      </c>
      <c r="C5" s="90" t="s">
        <v>1263</v>
      </c>
      <c r="D5" s="90">
        <v>74</v>
      </c>
      <c r="E5" s="90">
        <v>12</v>
      </c>
      <c r="F5" s="343">
        <v>1.7947931554331901E-14</v>
      </c>
      <c r="G5" s="343">
        <v>1.62877478855562E-11</v>
      </c>
      <c r="H5" s="90" t="s">
        <v>1122</v>
      </c>
      <c r="I5" s="90"/>
    </row>
    <row r="6" spans="2:9">
      <c r="B6" s="90" t="s">
        <v>913</v>
      </c>
      <c r="C6" s="90" t="s">
        <v>1264</v>
      </c>
      <c r="D6" s="90">
        <v>7</v>
      </c>
      <c r="E6" s="90">
        <v>5</v>
      </c>
      <c r="F6" s="343">
        <v>1.33835122251221E-10</v>
      </c>
      <c r="G6" s="343">
        <v>8.0970248961989006E-8</v>
      </c>
      <c r="H6" s="90" t="s">
        <v>1123</v>
      </c>
      <c r="I6" s="90"/>
    </row>
    <row r="7" spans="2:9">
      <c r="B7" s="90" t="s">
        <v>913</v>
      </c>
      <c r="C7" s="90" t="s">
        <v>1265</v>
      </c>
      <c r="D7" s="90">
        <v>348</v>
      </c>
      <c r="E7" s="90">
        <v>16</v>
      </c>
      <c r="F7" s="343">
        <v>2.8525396674050501E-10</v>
      </c>
      <c r="G7" s="343">
        <v>1.29433987408504E-7</v>
      </c>
      <c r="H7" s="90" t="s">
        <v>1124</v>
      </c>
      <c r="I7" s="90"/>
    </row>
    <row r="8" spans="2:9">
      <c r="B8" s="90" t="s">
        <v>913</v>
      </c>
      <c r="C8" s="90" t="s">
        <v>1266</v>
      </c>
      <c r="D8" s="90">
        <v>20</v>
      </c>
      <c r="E8" s="90">
        <v>6</v>
      </c>
      <c r="F8" s="343">
        <v>1.32607322616479E-9</v>
      </c>
      <c r="G8" s="343">
        <v>4.8136458109781898E-7</v>
      </c>
      <c r="H8" s="90" t="s">
        <v>1125</v>
      </c>
      <c r="I8" s="90"/>
    </row>
    <row r="9" spans="2:9">
      <c r="B9" s="90" t="s">
        <v>913</v>
      </c>
      <c r="C9" s="90" t="s">
        <v>1267</v>
      </c>
      <c r="D9" s="90">
        <v>22</v>
      </c>
      <c r="E9" s="90">
        <v>6</v>
      </c>
      <c r="F9" s="343">
        <v>2.5279935030014401E-9</v>
      </c>
      <c r="G9" s="343">
        <v>7.6471803465793797E-7</v>
      </c>
      <c r="H9" s="90" t="s">
        <v>1126</v>
      </c>
      <c r="I9" s="90"/>
    </row>
    <row r="10" spans="2:9">
      <c r="B10" s="90" t="s">
        <v>913</v>
      </c>
      <c r="C10" s="90" t="s">
        <v>1268</v>
      </c>
      <c r="D10" s="90">
        <v>27</v>
      </c>
      <c r="E10" s="90">
        <v>6</v>
      </c>
      <c r="F10" s="343">
        <v>9.7884747410927203E-9</v>
      </c>
      <c r="G10" s="343">
        <v>2.5380116650118999E-6</v>
      </c>
      <c r="H10" s="90" t="s">
        <v>1126</v>
      </c>
      <c r="I10" s="90"/>
    </row>
    <row r="11" spans="2:9">
      <c r="B11" s="90" t="s">
        <v>913</v>
      </c>
      <c r="C11" s="90" t="s">
        <v>1269</v>
      </c>
      <c r="D11" s="90">
        <v>28</v>
      </c>
      <c r="E11" s="90">
        <v>6</v>
      </c>
      <c r="F11" s="343">
        <v>1.23976768843446E-8</v>
      </c>
      <c r="G11" s="343">
        <v>2.8127229431356901E-6</v>
      </c>
      <c r="H11" s="90" t="s">
        <v>1127</v>
      </c>
      <c r="I11" s="90"/>
    </row>
    <row r="12" spans="2:9">
      <c r="B12" s="90" t="s">
        <v>913</v>
      </c>
      <c r="C12" s="90" t="s">
        <v>1270</v>
      </c>
      <c r="D12" s="90">
        <v>151</v>
      </c>
      <c r="E12" s="90">
        <v>10</v>
      </c>
      <c r="F12" s="343">
        <v>2.2464633950749702E-8</v>
      </c>
      <c r="G12" s="343">
        <v>4.5303678467345304E-6</v>
      </c>
      <c r="H12" s="90" t="s">
        <v>1128</v>
      </c>
      <c r="I12" s="90"/>
    </row>
    <row r="13" spans="2:9">
      <c r="B13" s="90" t="s">
        <v>913</v>
      </c>
      <c r="C13" s="90" t="s">
        <v>1272</v>
      </c>
      <c r="D13" s="90">
        <v>18</v>
      </c>
      <c r="E13" s="90">
        <v>5</v>
      </c>
      <c r="F13" s="343">
        <v>5.1824312240507397E-8</v>
      </c>
      <c r="G13" s="343">
        <v>9.4061126716520997E-6</v>
      </c>
      <c r="H13" s="90" t="s">
        <v>1129</v>
      </c>
      <c r="I13" s="90"/>
    </row>
    <row r="14" spans="2:9">
      <c r="B14" s="90" t="s">
        <v>913</v>
      </c>
      <c r="C14" s="90" t="s">
        <v>1271</v>
      </c>
      <c r="D14" s="90">
        <v>64</v>
      </c>
      <c r="E14" s="90">
        <v>7</v>
      </c>
      <c r="F14" s="343">
        <v>9.7259375737548997E-8</v>
      </c>
      <c r="G14" s="343">
        <v>1.6047796996695498E-5</v>
      </c>
      <c r="H14" s="90" t="s">
        <v>1130</v>
      </c>
      <c r="I14" s="90"/>
    </row>
    <row r="15" spans="2:9">
      <c r="B15" s="90" t="s">
        <v>913</v>
      </c>
      <c r="C15" s="90" t="s">
        <v>1273</v>
      </c>
      <c r="D15" s="90">
        <v>42</v>
      </c>
      <c r="E15" s="90">
        <v>6</v>
      </c>
      <c r="F15" s="343">
        <v>1.6128201965585101E-7</v>
      </c>
      <c r="G15" s="343">
        <v>2.4393905472947501E-5</v>
      </c>
      <c r="H15" s="90" t="s">
        <v>1131</v>
      </c>
      <c r="I15" s="90"/>
    </row>
    <row r="16" spans="2:9">
      <c r="B16" s="90" t="s">
        <v>913</v>
      </c>
      <c r="C16" s="90" t="s">
        <v>1274</v>
      </c>
      <c r="D16" s="90">
        <v>11</v>
      </c>
      <c r="E16" s="90">
        <v>4</v>
      </c>
      <c r="F16" s="343">
        <v>3.5943944456599302E-7</v>
      </c>
      <c r="G16" s="343">
        <v>5.0183276299021298E-5</v>
      </c>
      <c r="H16" s="90" t="s">
        <v>1132</v>
      </c>
      <c r="I16" s="90"/>
    </row>
    <row r="17" spans="2:9">
      <c r="B17" s="90" t="s">
        <v>913</v>
      </c>
      <c r="C17" s="90" t="s">
        <v>1275</v>
      </c>
      <c r="D17" s="90">
        <v>4</v>
      </c>
      <c r="E17" s="90">
        <v>3</v>
      </c>
      <c r="F17" s="343">
        <v>7.7921669079579695E-7</v>
      </c>
      <c r="G17" s="90">
        <v>1.0101987812816901E-4</v>
      </c>
      <c r="H17" s="90" t="s">
        <v>1133</v>
      </c>
      <c r="I17" s="90"/>
    </row>
    <row r="18" spans="2:9">
      <c r="B18" s="90" t="s">
        <v>913</v>
      </c>
      <c r="C18" s="90" t="s">
        <v>1276</v>
      </c>
      <c r="D18" s="90">
        <v>105</v>
      </c>
      <c r="E18" s="90">
        <v>7</v>
      </c>
      <c r="F18" s="343">
        <v>2.9123062446427699E-6</v>
      </c>
      <c r="G18" s="90">
        <v>3.4461973543668697E-4</v>
      </c>
      <c r="H18" s="90" t="s">
        <v>1134</v>
      </c>
      <c r="I18" s="90"/>
    </row>
    <row r="19" spans="2:9">
      <c r="B19" s="90" t="s">
        <v>913</v>
      </c>
      <c r="C19" s="344" t="s">
        <v>1277</v>
      </c>
      <c r="D19" s="90">
        <v>39</v>
      </c>
      <c r="E19" s="90">
        <v>5</v>
      </c>
      <c r="F19" s="343">
        <v>3.15240890598542E-6</v>
      </c>
      <c r="G19" s="90">
        <v>3.4461973543668697E-4</v>
      </c>
      <c r="H19" s="90" t="s">
        <v>1135</v>
      </c>
      <c r="I19" s="90"/>
    </row>
    <row r="20" spans="2:9">
      <c r="B20" s="90" t="s">
        <v>913</v>
      </c>
      <c r="C20" s="90" t="s">
        <v>1278</v>
      </c>
      <c r="D20" s="90">
        <v>18</v>
      </c>
      <c r="E20" s="90">
        <v>4</v>
      </c>
      <c r="F20" s="343">
        <v>3.2278432520240702E-6</v>
      </c>
      <c r="G20" s="90">
        <v>3.4461973543668697E-4</v>
      </c>
      <c r="H20" s="90" t="s">
        <v>1136</v>
      </c>
      <c r="I20" s="90"/>
    </row>
    <row r="21" spans="2:9">
      <c r="B21" s="90" t="s">
        <v>913</v>
      </c>
      <c r="C21" s="90" t="s">
        <v>1279</v>
      </c>
      <c r="D21" s="90">
        <v>72</v>
      </c>
      <c r="E21" s="90">
        <v>6</v>
      </c>
      <c r="F21" s="343">
        <v>4.1534969246874896E-6</v>
      </c>
      <c r="G21" s="90">
        <v>4.1881093990598798E-4</v>
      </c>
      <c r="H21" s="90" t="s">
        <v>1137</v>
      </c>
      <c r="I21" s="90"/>
    </row>
    <row r="22" spans="2:9">
      <c r="B22" s="90" t="s">
        <v>913</v>
      </c>
      <c r="C22" s="90" t="s">
        <v>180</v>
      </c>
      <c r="D22" s="90">
        <v>216</v>
      </c>
      <c r="E22" s="90">
        <v>9</v>
      </c>
      <c r="F22" s="343">
        <v>5.5249154809624696E-6</v>
      </c>
      <c r="G22" s="90">
        <v>5.2777482094457301E-4</v>
      </c>
      <c r="H22" s="90" t="s">
        <v>1138</v>
      </c>
      <c r="I22" s="90"/>
    </row>
    <row r="23" spans="2:9">
      <c r="B23" s="90" t="s">
        <v>913</v>
      </c>
      <c r="C23" s="90" t="s">
        <v>1280</v>
      </c>
      <c r="D23" s="90">
        <v>21</v>
      </c>
      <c r="E23" s="90">
        <v>4</v>
      </c>
      <c r="F23" s="343">
        <v>6.2272200992333199E-6</v>
      </c>
      <c r="G23" s="90">
        <v>5.3820973714802296E-4</v>
      </c>
      <c r="H23" s="90" t="s">
        <v>1139</v>
      </c>
      <c r="I23" s="90"/>
    </row>
    <row r="24" spans="2:9">
      <c r="B24" s="90" t="s">
        <v>913</v>
      </c>
      <c r="C24" s="90" t="s">
        <v>1281</v>
      </c>
      <c r="D24" s="90">
        <v>21</v>
      </c>
      <c r="E24" s="90">
        <v>4</v>
      </c>
      <c r="F24" s="343">
        <v>6.2272200992333199E-6</v>
      </c>
      <c r="G24" s="90">
        <v>5.3820973714802296E-4</v>
      </c>
      <c r="H24" s="90" t="s">
        <v>1140</v>
      </c>
      <c r="I24" s="90"/>
    </row>
    <row r="25" spans="2:9">
      <c r="B25" s="90" t="s">
        <v>913</v>
      </c>
      <c r="C25" s="90" t="s">
        <v>1282</v>
      </c>
      <c r="D25" s="90">
        <v>730</v>
      </c>
      <c r="E25" s="90">
        <v>16</v>
      </c>
      <c r="F25" s="343">
        <v>6.8919589998858104E-6</v>
      </c>
      <c r="G25" s="90">
        <v>5.6858661749057901E-4</v>
      </c>
      <c r="H25" s="90" t="s">
        <v>1141</v>
      </c>
      <c r="I25" s="90"/>
    </row>
    <row r="26" spans="2:9">
      <c r="B26" s="90" t="s">
        <v>913</v>
      </c>
      <c r="C26" s="90" t="s">
        <v>1283</v>
      </c>
      <c r="D26" s="90">
        <v>22</v>
      </c>
      <c r="E26" s="90">
        <v>4</v>
      </c>
      <c r="F26" s="343">
        <v>7.5763162036050503E-6</v>
      </c>
      <c r="G26" s="90">
        <v>5.9787016998013697E-4</v>
      </c>
      <c r="H26" s="90" t="s">
        <v>1142</v>
      </c>
      <c r="I26" s="90"/>
    </row>
    <row r="27" spans="2:9">
      <c r="B27" s="90" t="s">
        <v>913</v>
      </c>
      <c r="C27" s="90" t="s">
        <v>1294</v>
      </c>
      <c r="D27" s="90">
        <v>8</v>
      </c>
      <c r="E27" s="90">
        <v>3</v>
      </c>
      <c r="F27" s="343">
        <v>1.07222302547156E-5</v>
      </c>
      <c r="G27" s="90">
        <v>8.1086866301286701E-4</v>
      </c>
      <c r="H27" s="90" t="s">
        <v>1143</v>
      </c>
      <c r="I27" s="90"/>
    </row>
    <row r="28" spans="2:9">
      <c r="B28" s="90" t="s">
        <v>913</v>
      </c>
      <c r="C28" s="90" t="s">
        <v>1284</v>
      </c>
      <c r="D28" s="90">
        <v>1365</v>
      </c>
      <c r="E28" s="90">
        <v>22</v>
      </c>
      <c r="F28" s="343">
        <v>1.7758205514287701E-5</v>
      </c>
      <c r="G28" s="90">
        <v>1.2892457203372901E-3</v>
      </c>
      <c r="H28" s="90" t="s">
        <v>1144</v>
      </c>
      <c r="I28" s="90"/>
    </row>
    <row r="29" spans="2:9">
      <c r="B29" s="90" t="s">
        <v>913</v>
      </c>
      <c r="C29" s="90" t="s">
        <v>1285</v>
      </c>
      <c r="D29" s="90">
        <v>259</v>
      </c>
      <c r="E29" s="90">
        <v>9</v>
      </c>
      <c r="F29" s="343">
        <v>2.34912981664639E-5</v>
      </c>
      <c r="G29" s="90">
        <v>1.6398733143127701E-3</v>
      </c>
      <c r="H29" s="90" t="s">
        <v>1145</v>
      </c>
      <c r="I29" s="90"/>
    </row>
    <row r="30" spans="2:9">
      <c r="B30" s="90" t="s">
        <v>913</v>
      </c>
      <c r="C30" s="90" t="s">
        <v>1286</v>
      </c>
      <c r="D30" s="90">
        <v>1935</v>
      </c>
      <c r="E30" s="90">
        <v>27</v>
      </c>
      <c r="F30" s="343">
        <v>2.47933470236374E-5</v>
      </c>
      <c r="G30" s="90">
        <v>1.66666388325562E-3</v>
      </c>
      <c r="H30" s="90" t="s">
        <v>1146</v>
      </c>
      <c r="I30" s="90"/>
    </row>
    <row r="31" spans="2:9">
      <c r="B31" s="90" t="s">
        <v>913</v>
      </c>
      <c r="C31" s="90" t="s">
        <v>157</v>
      </c>
      <c r="D31" s="90">
        <v>214</v>
      </c>
      <c r="E31" s="90">
        <v>8</v>
      </c>
      <c r="F31" s="343">
        <v>4.0083006174596799E-5</v>
      </c>
      <c r="G31" s="90">
        <v>2.5982377216747601E-3</v>
      </c>
      <c r="H31" s="90" t="s">
        <v>1147</v>
      </c>
      <c r="I31" s="90"/>
    </row>
    <row r="32" spans="2:9">
      <c r="B32" s="90" t="s">
        <v>913</v>
      </c>
      <c r="C32" s="90" t="s">
        <v>1287</v>
      </c>
      <c r="D32" s="90">
        <v>48</v>
      </c>
      <c r="E32" s="90">
        <v>4</v>
      </c>
      <c r="F32" s="90">
        <v>1.78986216011054E-4</v>
      </c>
      <c r="G32" s="90">
        <v>1.12020683468987E-2</v>
      </c>
      <c r="H32" s="90" t="s">
        <v>1148</v>
      </c>
      <c r="I32" s="90"/>
    </row>
    <row r="33" spans="2:9">
      <c r="B33" s="90" t="s">
        <v>913</v>
      </c>
      <c r="C33" s="90" t="s">
        <v>1288</v>
      </c>
      <c r="D33" s="90">
        <v>50</v>
      </c>
      <c r="E33" s="90">
        <v>4</v>
      </c>
      <c r="F33" s="90">
        <v>2.0992389119629901E-4</v>
      </c>
      <c r="G33" s="90">
        <v>1.27003954173761E-2</v>
      </c>
      <c r="H33" s="90" t="s">
        <v>1139</v>
      </c>
      <c r="I33" s="90"/>
    </row>
    <row r="34" spans="2:9">
      <c r="B34" s="90" t="s">
        <v>913</v>
      </c>
      <c r="C34" s="90" t="s">
        <v>1289</v>
      </c>
      <c r="D34" s="90">
        <v>465</v>
      </c>
      <c r="E34" s="90">
        <v>10</v>
      </c>
      <c r="F34" s="90">
        <v>4.3744668198723201E-4</v>
      </c>
      <c r="G34" s="90">
        <v>2.5611797671187899E-2</v>
      </c>
      <c r="H34" s="90" t="s">
        <v>1149</v>
      </c>
      <c r="I34" s="90"/>
    </row>
    <row r="35" spans="2:9">
      <c r="B35" s="90" t="s">
        <v>913</v>
      </c>
      <c r="C35" s="90" t="s">
        <v>1290</v>
      </c>
      <c r="D35" s="90">
        <v>29</v>
      </c>
      <c r="E35" s="90">
        <v>3</v>
      </c>
      <c r="F35" s="90">
        <v>6.3917142934620096E-4</v>
      </c>
      <c r="G35" s="90">
        <v>3.6253004508229797E-2</v>
      </c>
      <c r="H35" s="90" t="s">
        <v>1150</v>
      </c>
      <c r="I35" s="90"/>
    </row>
    <row r="36" spans="2:9">
      <c r="B36" s="90" t="s">
        <v>913</v>
      </c>
      <c r="C36" s="90" t="s">
        <v>1291</v>
      </c>
      <c r="D36" s="90">
        <v>7</v>
      </c>
      <c r="E36" s="90">
        <v>2</v>
      </c>
      <c r="F36" s="90">
        <v>6.9761517900756805E-4</v>
      </c>
      <c r="G36" s="90">
        <v>3.7240339702904003E-2</v>
      </c>
      <c r="H36" s="90" t="s">
        <v>1151</v>
      </c>
      <c r="I36" s="90"/>
    </row>
    <row r="37" spans="2:9">
      <c r="B37" s="90" t="s">
        <v>913</v>
      </c>
      <c r="C37" s="90" t="s">
        <v>1292</v>
      </c>
      <c r="D37" s="90">
        <v>7</v>
      </c>
      <c r="E37" s="90">
        <v>2</v>
      </c>
      <c r="F37" s="90">
        <v>6.9761517900756805E-4</v>
      </c>
      <c r="G37" s="90">
        <v>3.7240339702904003E-2</v>
      </c>
      <c r="H37" s="90" t="s">
        <v>1152</v>
      </c>
      <c r="I37" s="90"/>
    </row>
    <row r="38" spans="2:9">
      <c r="B38" s="90" t="s">
        <v>913</v>
      </c>
      <c r="C38" s="90" t="s">
        <v>1293</v>
      </c>
      <c r="D38" s="90">
        <v>8</v>
      </c>
      <c r="E38" s="90">
        <v>2</v>
      </c>
      <c r="F38" s="90">
        <v>9.26579495301799E-4</v>
      </c>
      <c r="G38" s="90">
        <v>4.8049765256364702E-2</v>
      </c>
      <c r="H38" s="90" t="s">
        <v>1153</v>
      </c>
      <c r="I38" s="90"/>
    </row>
    <row r="39" spans="2:9">
      <c r="B39" s="90" t="s">
        <v>914</v>
      </c>
      <c r="C39" s="90" t="s">
        <v>915</v>
      </c>
      <c r="D39" s="90">
        <v>92</v>
      </c>
      <c r="E39" s="90">
        <v>8</v>
      </c>
      <c r="F39" s="343">
        <v>7.1561434577818203E-8</v>
      </c>
      <c r="G39" s="90">
        <v>2.3629585697595499E-4</v>
      </c>
      <c r="H39" s="90" t="s">
        <v>916</v>
      </c>
      <c r="I39" s="90" t="s">
        <v>1154</v>
      </c>
    </row>
    <row r="40" spans="2:9">
      <c r="B40" s="90" t="s">
        <v>914</v>
      </c>
      <c r="C40" s="90" t="s">
        <v>917</v>
      </c>
      <c r="D40" s="90">
        <v>76</v>
      </c>
      <c r="E40" s="90">
        <v>6</v>
      </c>
      <c r="F40" s="343">
        <v>5.7003866777721403E-6</v>
      </c>
      <c r="G40" s="90">
        <v>5.3674501390969303E-3</v>
      </c>
      <c r="H40" s="90" t="s">
        <v>918</v>
      </c>
      <c r="I40" s="90" t="s">
        <v>1155</v>
      </c>
    </row>
    <row r="41" spans="2:9">
      <c r="B41" s="90" t="s">
        <v>914</v>
      </c>
      <c r="C41" s="90" t="s">
        <v>919</v>
      </c>
      <c r="D41" s="90">
        <v>117</v>
      </c>
      <c r="E41" s="90">
        <v>7</v>
      </c>
      <c r="F41" s="343">
        <v>5.9824303777986996E-6</v>
      </c>
      <c r="G41" s="90">
        <v>5.3674501390969303E-3</v>
      </c>
      <c r="H41" s="90" t="s">
        <v>920</v>
      </c>
      <c r="I41" s="90" t="s">
        <v>1156</v>
      </c>
    </row>
    <row r="42" spans="2:9">
      <c r="B42" s="90" t="s">
        <v>914</v>
      </c>
      <c r="C42" s="90" t="s">
        <v>921</v>
      </c>
      <c r="D42" s="90">
        <v>45</v>
      </c>
      <c r="E42" s="90">
        <v>5</v>
      </c>
      <c r="F42" s="343">
        <v>6.5020595264650803E-6</v>
      </c>
      <c r="G42" s="90">
        <v>5.3674501390969303E-3</v>
      </c>
      <c r="H42" s="90" t="s">
        <v>922</v>
      </c>
      <c r="I42" s="90" t="s">
        <v>1157</v>
      </c>
    </row>
    <row r="43" spans="2:9">
      <c r="B43" s="90" t="s">
        <v>914</v>
      </c>
      <c r="C43" s="90" t="s">
        <v>923</v>
      </c>
      <c r="D43" s="90">
        <v>61</v>
      </c>
      <c r="E43" s="90">
        <v>5</v>
      </c>
      <c r="F43" s="343">
        <v>2.9353641372404702E-5</v>
      </c>
      <c r="G43" s="90">
        <v>1.66356533209852E-2</v>
      </c>
      <c r="H43" s="90" t="s">
        <v>924</v>
      </c>
      <c r="I43" s="90" t="s">
        <v>1158</v>
      </c>
    </row>
    <row r="44" spans="2:9">
      <c r="B44" s="90" t="s">
        <v>914</v>
      </c>
      <c r="C44" s="90" t="s">
        <v>925</v>
      </c>
      <c r="D44" s="90">
        <v>11</v>
      </c>
      <c r="E44" s="90">
        <v>3</v>
      </c>
      <c r="F44" s="343">
        <v>3.1186056081155503E-5</v>
      </c>
      <c r="G44" s="90">
        <v>1.66356533209852E-2</v>
      </c>
      <c r="H44" s="90" t="s">
        <v>926</v>
      </c>
      <c r="I44" s="90" t="s">
        <v>1159</v>
      </c>
    </row>
    <row r="45" spans="2:9">
      <c r="B45" s="90" t="s">
        <v>914</v>
      </c>
      <c r="C45" s="90" t="s">
        <v>927</v>
      </c>
      <c r="D45" s="90">
        <v>156</v>
      </c>
      <c r="E45" s="90">
        <v>7</v>
      </c>
      <c r="F45" s="343">
        <v>3.8770204396407097E-5</v>
      </c>
      <c r="G45" s="90">
        <v>1.66356533209852E-2</v>
      </c>
      <c r="H45" s="90" t="s">
        <v>928</v>
      </c>
      <c r="I45" s="90" t="s">
        <v>1160</v>
      </c>
    </row>
    <row r="46" spans="2:9">
      <c r="B46" s="90" t="s">
        <v>914</v>
      </c>
      <c r="C46" s="90" t="s">
        <v>929</v>
      </c>
      <c r="D46" s="90">
        <v>33</v>
      </c>
      <c r="E46" s="90">
        <v>4</v>
      </c>
      <c r="F46" s="343">
        <v>4.0304429608686203E-5</v>
      </c>
      <c r="G46" s="90">
        <v>1.66356533209852E-2</v>
      </c>
      <c r="H46" s="90" t="s">
        <v>930</v>
      </c>
      <c r="I46" s="90" t="s">
        <v>1161</v>
      </c>
    </row>
    <row r="47" spans="2:9">
      <c r="B47" s="90" t="s">
        <v>914</v>
      </c>
      <c r="C47" s="90" t="s">
        <v>931</v>
      </c>
      <c r="D47" s="90">
        <v>774</v>
      </c>
      <c r="E47" s="90">
        <v>15</v>
      </c>
      <c r="F47" s="343">
        <v>5.4957376800912502E-5</v>
      </c>
      <c r="G47" s="90">
        <v>2.0163250910734801E-2</v>
      </c>
      <c r="H47" s="90" t="s">
        <v>932</v>
      </c>
      <c r="I47" s="90" t="s">
        <v>1162</v>
      </c>
    </row>
    <row r="48" spans="2:9">
      <c r="B48" s="90" t="s">
        <v>914</v>
      </c>
      <c r="C48" s="90" t="s">
        <v>933</v>
      </c>
      <c r="D48" s="90">
        <v>118</v>
      </c>
      <c r="E48" s="90">
        <v>6</v>
      </c>
      <c r="F48" s="343">
        <v>7.0142374533878704E-5</v>
      </c>
      <c r="G48" s="90">
        <v>2.3161012071086701E-2</v>
      </c>
      <c r="H48" s="90" t="s">
        <v>934</v>
      </c>
      <c r="I48" s="90" t="s">
        <v>1163</v>
      </c>
    </row>
    <row r="49" spans="2:9">
      <c r="B49" s="90" t="s">
        <v>914</v>
      </c>
      <c r="C49" s="90" t="s">
        <v>935</v>
      </c>
      <c r="D49" s="90">
        <v>454</v>
      </c>
      <c r="E49" s="90">
        <v>11</v>
      </c>
      <c r="F49" s="343">
        <v>8.08135124726795E-5</v>
      </c>
      <c r="G49" s="90">
        <v>2.3259301661522899E-2</v>
      </c>
      <c r="H49" s="90" t="s">
        <v>936</v>
      </c>
      <c r="I49" s="90" t="s">
        <v>1164</v>
      </c>
    </row>
    <row r="50" spans="2:9">
      <c r="B50" s="90" t="s">
        <v>914</v>
      </c>
      <c r="C50" s="90" t="s">
        <v>937</v>
      </c>
      <c r="D50" s="90">
        <v>15</v>
      </c>
      <c r="E50" s="90">
        <v>3</v>
      </c>
      <c r="F50" s="343">
        <v>8.45280496481756E-5</v>
      </c>
      <c r="G50" s="90">
        <v>2.3259301661522899E-2</v>
      </c>
      <c r="H50" s="90" t="s">
        <v>926</v>
      </c>
      <c r="I50" s="90" t="s">
        <v>1165</v>
      </c>
    </row>
    <row r="51" spans="2:9">
      <c r="B51" s="90" t="s">
        <v>914</v>
      </c>
      <c r="C51" s="90" t="s">
        <v>938</v>
      </c>
      <c r="D51" s="90">
        <v>126</v>
      </c>
      <c r="E51" s="90">
        <v>6</v>
      </c>
      <c r="F51" s="90">
        <v>1.00874221714445E-4</v>
      </c>
      <c r="G51" s="90">
        <v>2.5622052315469102E-2</v>
      </c>
      <c r="H51" s="90" t="s">
        <v>939</v>
      </c>
      <c r="I51" s="90" t="s">
        <v>1166</v>
      </c>
    </row>
    <row r="52" spans="2:9">
      <c r="B52" s="90" t="s">
        <v>914</v>
      </c>
      <c r="C52" s="90" t="s">
        <v>940</v>
      </c>
      <c r="D52" s="90">
        <v>393</v>
      </c>
      <c r="E52" s="90">
        <v>10</v>
      </c>
      <c r="F52" s="90">
        <v>1.14568650522355E-4</v>
      </c>
      <c r="G52" s="90">
        <v>2.6840455349687101E-2</v>
      </c>
      <c r="H52" s="90" t="s">
        <v>941</v>
      </c>
      <c r="I52" s="90" t="s">
        <v>1167</v>
      </c>
    </row>
    <row r="53" spans="2:9">
      <c r="B53" s="90" t="s">
        <v>914</v>
      </c>
      <c r="C53" s="90" t="s">
        <v>942</v>
      </c>
      <c r="D53" s="90">
        <v>82</v>
      </c>
      <c r="E53" s="90">
        <v>5</v>
      </c>
      <c r="F53" s="90">
        <v>1.21929009388068E-4</v>
      </c>
      <c r="G53" s="90">
        <v>2.6840455349687101E-2</v>
      </c>
      <c r="H53" s="90" t="s">
        <v>943</v>
      </c>
      <c r="I53" s="90" t="s">
        <v>1168</v>
      </c>
    </row>
    <row r="54" spans="2:9">
      <c r="B54" s="90" t="s">
        <v>914</v>
      </c>
      <c r="C54" s="90" t="s">
        <v>944</v>
      </c>
      <c r="D54" s="90">
        <v>482</v>
      </c>
      <c r="E54" s="90">
        <v>11</v>
      </c>
      <c r="F54" s="90">
        <v>1.3653502477864999E-4</v>
      </c>
      <c r="G54" s="90">
        <v>2.6840455349687101E-2</v>
      </c>
      <c r="H54" s="90" t="s">
        <v>945</v>
      </c>
      <c r="I54" s="90" t="s">
        <v>1169</v>
      </c>
    </row>
    <row r="55" spans="2:9">
      <c r="B55" s="90" t="s">
        <v>914</v>
      </c>
      <c r="C55" s="90" t="s">
        <v>946</v>
      </c>
      <c r="D55" s="90">
        <v>191</v>
      </c>
      <c r="E55" s="90">
        <v>7</v>
      </c>
      <c r="F55" s="90">
        <v>1.38185263762774E-4</v>
      </c>
      <c r="G55" s="90">
        <v>2.6840455349687101E-2</v>
      </c>
      <c r="H55" s="90" t="s">
        <v>947</v>
      </c>
      <c r="I55" s="90" t="s">
        <v>1170</v>
      </c>
    </row>
    <row r="56" spans="2:9">
      <c r="B56" s="90" t="s">
        <v>914</v>
      </c>
      <c r="C56" s="90" t="s">
        <v>948</v>
      </c>
      <c r="D56" s="90">
        <v>47</v>
      </c>
      <c r="E56" s="90">
        <v>4</v>
      </c>
      <c r="F56" s="90">
        <v>1.6481938335726501E-4</v>
      </c>
      <c r="G56" s="90">
        <v>3.0235200213649401E-2</v>
      </c>
      <c r="H56" s="90" t="s">
        <v>949</v>
      </c>
      <c r="I56" s="90" t="s">
        <v>1171</v>
      </c>
    </row>
    <row r="57" spans="2:9">
      <c r="B57" s="90" t="s">
        <v>914</v>
      </c>
      <c r="C57" s="90" t="s">
        <v>950</v>
      </c>
      <c r="D57" s="90">
        <v>497</v>
      </c>
      <c r="E57" s="90">
        <v>11</v>
      </c>
      <c r="F57" s="90">
        <v>1.7798037811066501E-4</v>
      </c>
      <c r="G57" s="90">
        <v>3.0931116237969299E-2</v>
      </c>
      <c r="H57" s="90" t="s">
        <v>951</v>
      </c>
      <c r="I57" s="90" t="s">
        <v>1172</v>
      </c>
    </row>
    <row r="58" spans="2:9">
      <c r="B58" s="90" t="s">
        <v>914</v>
      </c>
      <c r="C58" s="90" t="s">
        <v>952</v>
      </c>
      <c r="D58" s="90">
        <v>215</v>
      </c>
      <c r="E58" s="90">
        <v>7</v>
      </c>
      <c r="F58" s="90">
        <v>2.8499622475809699E-4</v>
      </c>
      <c r="G58" s="90">
        <v>4.7052876707561898E-2</v>
      </c>
      <c r="H58" s="90" t="s">
        <v>953</v>
      </c>
      <c r="I58" s="90" t="s">
        <v>1173</v>
      </c>
    </row>
    <row r="59" spans="2:9">
      <c r="B59" s="90" t="s">
        <v>954</v>
      </c>
      <c r="C59" s="90" t="s">
        <v>955</v>
      </c>
      <c r="D59" s="90">
        <v>113</v>
      </c>
      <c r="E59" s="90">
        <v>6</v>
      </c>
      <c r="F59" s="343">
        <v>5.5094485189713098E-5</v>
      </c>
      <c r="G59" s="90">
        <v>3.34222916061888E-2</v>
      </c>
      <c r="H59" s="90" t="s">
        <v>956</v>
      </c>
      <c r="I59" s="90" t="s">
        <v>1174</v>
      </c>
    </row>
    <row r="60" spans="2:9">
      <c r="B60" s="90" t="s">
        <v>954</v>
      </c>
      <c r="C60" s="90" t="s">
        <v>957</v>
      </c>
      <c r="D60" s="90">
        <v>368</v>
      </c>
      <c r="E60" s="90">
        <v>10</v>
      </c>
      <c r="F60" s="343">
        <v>6.6777805406970596E-5</v>
      </c>
      <c r="G60" s="90">
        <v>3.34222916061888E-2</v>
      </c>
      <c r="H60" s="90" t="s">
        <v>958</v>
      </c>
      <c r="I60" s="90" t="s">
        <v>1175</v>
      </c>
    </row>
    <row r="61" spans="2:9">
      <c r="B61" s="90" t="s">
        <v>954</v>
      </c>
      <c r="C61" s="90" t="s">
        <v>959</v>
      </c>
      <c r="D61" s="90">
        <v>557</v>
      </c>
      <c r="E61" s="90">
        <v>12</v>
      </c>
      <c r="F61" s="90">
        <v>1.16695346564054E-4</v>
      </c>
      <c r="G61" s="90">
        <v>3.8937347303539503E-2</v>
      </c>
      <c r="H61" s="90" t="s">
        <v>960</v>
      </c>
      <c r="I61" s="90" t="s">
        <v>1176</v>
      </c>
    </row>
    <row r="62" spans="2:9">
      <c r="B62" s="90" t="s">
        <v>961</v>
      </c>
      <c r="C62" s="90" t="s">
        <v>962</v>
      </c>
      <c r="D62" s="90">
        <v>200</v>
      </c>
      <c r="E62" s="90">
        <v>6</v>
      </c>
      <c r="F62" s="90">
        <v>1.1831187517425299E-3</v>
      </c>
      <c r="G62" s="90">
        <v>2.9577968793563301E-2</v>
      </c>
      <c r="H62" s="90" t="s">
        <v>963</v>
      </c>
      <c r="I62" s="90" t="s">
        <v>1177</v>
      </c>
    </row>
    <row r="63" spans="2:9">
      <c r="B63" s="90" t="s">
        <v>961</v>
      </c>
      <c r="C63" s="90" t="s">
        <v>964</v>
      </c>
      <c r="D63" s="90">
        <v>200</v>
      </c>
      <c r="E63" s="90">
        <v>6</v>
      </c>
      <c r="F63" s="90">
        <v>1.1831187517425299E-3</v>
      </c>
      <c r="G63" s="90">
        <v>2.9577968793563301E-2</v>
      </c>
      <c r="H63" s="90" t="s">
        <v>965</v>
      </c>
      <c r="I63" s="90" t="s">
        <v>1178</v>
      </c>
    </row>
    <row r="64" spans="2:9">
      <c r="B64" s="90" t="s">
        <v>966</v>
      </c>
      <c r="C64" s="90" t="s">
        <v>967</v>
      </c>
      <c r="D64" s="90">
        <v>200</v>
      </c>
      <c r="E64" s="90">
        <v>9</v>
      </c>
      <c r="F64" s="343">
        <v>2.9534452827904301E-6</v>
      </c>
      <c r="G64" s="90">
        <v>1.4389185417755E-2</v>
      </c>
      <c r="H64" s="90" t="s">
        <v>968</v>
      </c>
      <c r="I64" s="90" t="s">
        <v>1179</v>
      </c>
    </row>
    <row r="65" spans="2:9">
      <c r="B65" s="90" t="s">
        <v>966</v>
      </c>
      <c r="C65" s="90" t="s">
        <v>969</v>
      </c>
      <c r="D65" s="90">
        <v>199</v>
      </c>
      <c r="E65" s="90">
        <v>8</v>
      </c>
      <c r="F65" s="343">
        <v>2.3897758752777501E-5</v>
      </c>
      <c r="G65" s="90">
        <v>3.0170394066675901E-2</v>
      </c>
      <c r="H65" s="90" t="s">
        <v>970</v>
      </c>
      <c r="I65" s="90" t="s">
        <v>1180</v>
      </c>
    </row>
    <row r="66" spans="2:9">
      <c r="B66" s="90" t="s">
        <v>966</v>
      </c>
      <c r="C66" s="90" t="s">
        <v>971</v>
      </c>
      <c r="D66" s="90">
        <v>200</v>
      </c>
      <c r="E66" s="90">
        <v>8</v>
      </c>
      <c r="F66" s="343">
        <v>2.47704384783874E-5</v>
      </c>
      <c r="G66" s="90">
        <v>3.0170394066675901E-2</v>
      </c>
      <c r="H66" s="90" t="s">
        <v>972</v>
      </c>
      <c r="I66" s="90" t="s">
        <v>1181</v>
      </c>
    </row>
    <row r="67" spans="2:9">
      <c r="B67" s="90" t="s">
        <v>966</v>
      </c>
      <c r="C67" s="90" t="s">
        <v>973</v>
      </c>
      <c r="D67" s="90">
        <v>200</v>
      </c>
      <c r="E67" s="90">
        <v>8</v>
      </c>
      <c r="F67" s="343">
        <v>2.47704384783874E-5</v>
      </c>
      <c r="G67" s="90">
        <v>3.0170394066675901E-2</v>
      </c>
      <c r="H67" s="90" t="s">
        <v>974</v>
      </c>
      <c r="I67" s="90" t="s">
        <v>1182</v>
      </c>
    </row>
    <row r="68" spans="2:9">
      <c r="B68" s="90" t="s">
        <v>975</v>
      </c>
      <c r="C68" s="90" t="s">
        <v>976</v>
      </c>
      <c r="D68" s="90">
        <v>541</v>
      </c>
      <c r="E68" s="90">
        <v>14</v>
      </c>
      <c r="F68" s="343">
        <v>4.1023102134032802E-6</v>
      </c>
      <c r="G68" s="90">
        <v>1.7680957019768099E-3</v>
      </c>
      <c r="H68" s="90" t="s">
        <v>977</v>
      </c>
      <c r="I68" s="90" t="s">
        <v>1183</v>
      </c>
    </row>
    <row r="69" spans="2:9">
      <c r="B69" s="90" t="s">
        <v>975</v>
      </c>
      <c r="C69" s="90" t="s">
        <v>978</v>
      </c>
      <c r="D69" s="90">
        <v>433</v>
      </c>
      <c r="E69" s="90">
        <v>12</v>
      </c>
      <c r="F69" s="343">
        <v>1.0283289327483E-5</v>
      </c>
      <c r="G69" s="90">
        <v>2.21604885007258E-3</v>
      </c>
      <c r="H69" s="90" t="s">
        <v>979</v>
      </c>
      <c r="I69" s="90" t="s">
        <v>1184</v>
      </c>
    </row>
    <row r="70" spans="2:9">
      <c r="B70" s="90" t="s">
        <v>975</v>
      </c>
      <c r="C70" s="90" t="s">
        <v>980</v>
      </c>
      <c r="D70" s="90">
        <v>576</v>
      </c>
      <c r="E70" s="90">
        <v>13</v>
      </c>
      <c r="F70" s="343">
        <v>3.7890398833268303E-5</v>
      </c>
      <c r="G70" s="90">
        <v>5.4435872990462103E-3</v>
      </c>
      <c r="H70" s="90" t="s">
        <v>981</v>
      </c>
      <c r="I70" s="90" t="s">
        <v>1185</v>
      </c>
    </row>
    <row r="71" spans="2:9">
      <c r="B71" s="90" t="s">
        <v>975</v>
      </c>
      <c r="C71" s="90" t="s">
        <v>982</v>
      </c>
      <c r="D71" s="90">
        <v>18</v>
      </c>
      <c r="E71" s="90">
        <v>3</v>
      </c>
      <c r="F71" s="90">
        <v>1.49647557333969E-4</v>
      </c>
      <c r="G71" s="90">
        <v>1.52525177654612E-2</v>
      </c>
      <c r="H71" s="90" t="s">
        <v>983</v>
      </c>
      <c r="I71" s="90" t="s">
        <v>1186</v>
      </c>
    </row>
    <row r="72" spans="2:9">
      <c r="B72" s="90" t="s">
        <v>975</v>
      </c>
      <c r="C72" s="90" t="s">
        <v>984</v>
      </c>
      <c r="D72" s="90">
        <v>19</v>
      </c>
      <c r="E72" s="90">
        <v>3</v>
      </c>
      <c r="F72" s="90">
        <v>1.76943361548273E-4</v>
      </c>
      <c r="G72" s="90">
        <v>1.52525177654612E-2</v>
      </c>
      <c r="H72" s="90" t="s">
        <v>983</v>
      </c>
      <c r="I72" s="90" t="s">
        <v>1187</v>
      </c>
    </row>
    <row r="73" spans="2:9">
      <c r="B73" s="90" t="s">
        <v>975</v>
      </c>
      <c r="C73" s="90" t="s">
        <v>985</v>
      </c>
      <c r="D73" s="90">
        <v>22</v>
      </c>
      <c r="E73" s="90">
        <v>3</v>
      </c>
      <c r="F73" s="90">
        <v>2.7760503719146198E-4</v>
      </c>
      <c r="G73" s="90">
        <v>1.5632904213858798E-2</v>
      </c>
      <c r="H73" s="90" t="s">
        <v>986</v>
      </c>
      <c r="I73" s="90" t="s">
        <v>1188</v>
      </c>
    </row>
    <row r="74" spans="2:9">
      <c r="B74" s="90" t="s">
        <v>975</v>
      </c>
      <c r="C74" s="90" t="s">
        <v>987</v>
      </c>
      <c r="D74" s="90">
        <v>22</v>
      </c>
      <c r="E74" s="90">
        <v>3</v>
      </c>
      <c r="F74" s="90">
        <v>2.7760503719146198E-4</v>
      </c>
      <c r="G74" s="90">
        <v>1.5632904213858798E-2</v>
      </c>
      <c r="H74" s="90" t="s">
        <v>986</v>
      </c>
      <c r="I74" s="90" t="s">
        <v>1189</v>
      </c>
    </row>
    <row r="75" spans="2:9">
      <c r="B75" s="90" t="s">
        <v>975</v>
      </c>
      <c r="C75" s="90" t="s">
        <v>988</v>
      </c>
      <c r="D75" s="90">
        <v>153</v>
      </c>
      <c r="E75" s="90">
        <v>6</v>
      </c>
      <c r="F75" s="90">
        <v>2.9016991580248398E-4</v>
      </c>
      <c r="G75" s="90">
        <v>1.5632904213858798E-2</v>
      </c>
      <c r="H75" s="90" t="s">
        <v>989</v>
      </c>
      <c r="I75" s="90" t="s">
        <v>1190</v>
      </c>
    </row>
    <row r="76" spans="2:9">
      <c r="B76" s="90" t="s">
        <v>975</v>
      </c>
      <c r="C76" s="90" t="s">
        <v>990</v>
      </c>
      <c r="D76" s="90">
        <v>380</v>
      </c>
      <c r="E76" s="90">
        <v>9</v>
      </c>
      <c r="F76" s="90">
        <v>4.2366171164790497E-4</v>
      </c>
      <c r="G76" s="90">
        <v>2.0288688635582999E-2</v>
      </c>
      <c r="H76" s="90" t="s">
        <v>991</v>
      </c>
      <c r="I76" s="90" t="s">
        <v>1191</v>
      </c>
    </row>
    <row r="77" spans="2:9">
      <c r="B77" s="90" t="s">
        <v>975</v>
      </c>
      <c r="C77" s="90" t="s">
        <v>992</v>
      </c>
      <c r="D77" s="90">
        <v>393</v>
      </c>
      <c r="E77" s="90">
        <v>9</v>
      </c>
      <c r="F77" s="90">
        <v>5.3930238675283795E-4</v>
      </c>
      <c r="G77" s="90">
        <v>2.3243932869047301E-2</v>
      </c>
      <c r="H77" s="90" t="s">
        <v>993</v>
      </c>
      <c r="I77" s="90" t="s">
        <v>1192</v>
      </c>
    </row>
    <row r="78" spans="2:9">
      <c r="B78" s="90" t="s">
        <v>994</v>
      </c>
      <c r="C78" s="90" t="s">
        <v>995</v>
      </c>
      <c r="D78" s="90">
        <v>74</v>
      </c>
      <c r="E78" s="90">
        <v>32</v>
      </c>
      <c r="F78" s="343">
        <v>1.86783020728958E-52</v>
      </c>
      <c r="G78" s="343">
        <v>5.5848123197958402E-50</v>
      </c>
      <c r="H78" s="90" t="s">
        <v>996</v>
      </c>
      <c r="I78" s="90" t="s">
        <v>1193</v>
      </c>
    </row>
    <row r="79" spans="2:9">
      <c r="B79" s="90" t="s">
        <v>994</v>
      </c>
      <c r="C79" s="90" t="s">
        <v>997</v>
      </c>
      <c r="D79" s="90">
        <v>193</v>
      </c>
      <c r="E79" s="90">
        <v>29</v>
      </c>
      <c r="F79" s="343">
        <v>2.1883197327354601E-32</v>
      </c>
      <c r="G79" s="343">
        <v>3.2715380004395197E-30</v>
      </c>
      <c r="H79" s="90" t="s">
        <v>998</v>
      </c>
      <c r="I79" s="90" t="s">
        <v>1194</v>
      </c>
    </row>
    <row r="80" spans="2:9">
      <c r="B80" s="90" t="s">
        <v>994</v>
      </c>
      <c r="C80" s="90" t="s">
        <v>999</v>
      </c>
      <c r="D80" s="90">
        <v>94</v>
      </c>
      <c r="E80" s="90">
        <v>21</v>
      </c>
      <c r="F80" s="343">
        <v>1.3979587556485101E-27</v>
      </c>
      <c r="G80" s="343">
        <v>1.3932988931296799E-25</v>
      </c>
      <c r="H80" s="90" t="s">
        <v>1000</v>
      </c>
      <c r="I80" s="90" t="s">
        <v>1195</v>
      </c>
    </row>
    <row r="81" spans="2:9">
      <c r="B81" s="90" t="s">
        <v>994</v>
      </c>
      <c r="C81" s="90" t="s">
        <v>1001</v>
      </c>
      <c r="D81" s="90">
        <v>429</v>
      </c>
      <c r="E81" s="90">
        <v>33</v>
      </c>
      <c r="F81" s="343">
        <v>4.5706961140505297E-27</v>
      </c>
      <c r="G81" s="343">
        <v>3.4165953452527698E-25</v>
      </c>
      <c r="H81" s="90" t="s">
        <v>1002</v>
      </c>
      <c r="I81" s="90" t="s">
        <v>1196</v>
      </c>
    </row>
    <row r="82" spans="2:9">
      <c r="B82" s="90" t="s">
        <v>994</v>
      </c>
      <c r="C82" s="90" t="s">
        <v>1003</v>
      </c>
      <c r="D82" s="90">
        <v>318</v>
      </c>
      <c r="E82" s="90">
        <v>27</v>
      </c>
      <c r="F82" s="343">
        <v>2.0938222753731201E-23</v>
      </c>
      <c r="G82" s="343">
        <v>1.25210572067313E-21</v>
      </c>
      <c r="H82" s="90" t="s">
        <v>1004</v>
      </c>
      <c r="I82" s="90" t="s">
        <v>1197</v>
      </c>
    </row>
    <row r="83" spans="2:9">
      <c r="B83" s="90" t="s">
        <v>994</v>
      </c>
      <c r="C83" s="90" t="s">
        <v>1005</v>
      </c>
      <c r="D83" s="90">
        <v>85</v>
      </c>
      <c r="E83" s="90">
        <v>17</v>
      </c>
      <c r="F83" s="343">
        <v>1.20514025146163E-21</v>
      </c>
      <c r="G83" s="343">
        <v>6.0056155864504706E-20</v>
      </c>
      <c r="H83" s="90" t="s">
        <v>1006</v>
      </c>
      <c r="I83" s="90" t="s">
        <v>1198</v>
      </c>
    </row>
    <row r="84" spans="2:9">
      <c r="B84" s="90" t="s">
        <v>994</v>
      </c>
      <c r="C84" s="90" t="s">
        <v>1007</v>
      </c>
      <c r="D84" s="90">
        <v>501</v>
      </c>
      <c r="E84" s="90">
        <v>24</v>
      </c>
      <c r="F84" s="343">
        <v>3.2035996423763499E-15</v>
      </c>
      <c r="G84" s="343">
        <v>1.3683947043864701E-13</v>
      </c>
      <c r="H84" s="90" t="s">
        <v>1008</v>
      </c>
      <c r="I84" s="90" t="s">
        <v>1199</v>
      </c>
    </row>
    <row r="85" spans="2:9">
      <c r="B85" s="90" t="s">
        <v>994</v>
      </c>
      <c r="C85" s="90" t="s">
        <v>1009</v>
      </c>
      <c r="D85" s="90">
        <v>63</v>
      </c>
      <c r="E85" s="90">
        <v>5</v>
      </c>
      <c r="F85" s="343">
        <v>3.4354889432208897E-5</v>
      </c>
      <c r="G85" s="90">
        <v>1.2840139925287999E-3</v>
      </c>
      <c r="H85" s="90" t="s">
        <v>1010</v>
      </c>
      <c r="I85" s="90" t="s">
        <v>1200</v>
      </c>
    </row>
    <row r="86" spans="2:9">
      <c r="B86" s="90" t="s">
        <v>1011</v>
      </c>
      <c r="C86" s="90" t="s">
        <v>1012</v>
      </c>
      <c r="D86" s="90">
        <v>11</v>
      </c>
      <c r="E86" s="90">
        <v>6</v>
      </c>
      <c r="F86" s="343">
        <v>1.6513311419507198E-11</v>
      </c>
      <c r="G86" s="343">
        <v>2.7164397285089401E-8</v>
      </c>
      <c r="H86" s="90" t="s">
        <v>1013</v>
      </c>
      <c r="I86" s="90" t="s">
        <v>1201</v>
      </c>
    </row>
    <row r="87" spans="2:9">
      <c r="B87" s="90" t="s">
        <v>1011</v>
      </c>
      <c r="C87" s="90" t="s">
        <v>1014</v>
      </c>
      <c r="D87" s="90">
        <v>23</v>
      </c>
      <c r="E87" s="90">
        <v>6</v>
      </c>
      <c r="F87" s="343">
        <v>3.40364277851521E-9</v>
      </c>
      <c r="G87" s="343">
        <v>2.7994961853287598E-6</v>
      </c>
      <c r="H87" s="90" t="s">
        <v>1013</v>
      </c>
      <c r="I87" s="90" t="s">
        <v>1202</v>
      </c>
    </row>
    <row r="88" spans="2:9">
      <c r="B88" s="90" t="s">
        <v>1011</v>
      </c>
      <c r="C88" s="90" t="s">
        <v>1015</v>
      </c>
      <c r="D88" s="90">
        <v>1529</v>
      </c>
      <c r="E88" s="90">
        <v>24</v>
      </c>
      <c r="F88" s="343">
        <v>1.1136858278429899E-5</v>
      </c>
      <c r="G88" s="90">
        <v>6.1067106226724297E-3</v>
      </c>
      <c r="H88" s="90" t="s">
        <v>1016</v>
      </c>
      <c r="I88" s="90" t="s">
        <v>1203</v>
      </c>
    </row>
    <row r="89" spans="2:9">
      <c r="B89" s="90" t="s">
        <v>1011</v>
      </c>
      <c r="C89" s="90" t="s">
        <v>1017</v>
      </c>
      <c r="D89" s="90">
        <v>1263</v>
      </c>
      <c r="E89" s="90">
        <v>21</v>
      </c>
      <c r="F89" s="343">
        <v>1.7648532780761001E-5</v>
      </c>
      <c r="G89" s="90">
        <v>7.2579591060879696E-3</v>
      </c>
      <c r="H89" s="90" t="s">
        <v>1018</v>
      </c>
      <c r="I89" s="90" t="s">
        <v>1204</v>
      </c>
    </row>
    <row r="90" spans="2:9">
      <c r="B90" s="90" t="s">
        <v>1019</v>
      </c>
      <c r="C90" s="90" t="s">
        <v>1020</v>
      </c>
      <c r="D90" s="90">
        <v>123</v>
      </c>
      <c r="E90" s="90">
        <v>8</v>
      </c>
      <c r="F90" s="343">
        <v>6.7857502180038205E-7</v>
      </c>
      <c r="G90" s="90">
        <v>1.2292327297967699E-4</v>
      </c>
      <c r="H90" s="90" t="s">
        <v>1021</v>
      </c>
      <c r="I90" s="90" t="s">
        <v>1205</v>
      </c>
    </row>
    <row r="91" spans="2:9">
      <c r="B91" s="90" t="s">
        <v>1019</v>
      </c>
      <c r="C91" s="90" t="s">
        <v>1022</v>
      </c>
      <c r="D91" s="90">
        <v>126</v>
      </c>
      <c r="E91" s="90">
        <v>8</v>
      </c>
      <c r="F91" s="343">
        <v>8.1525741113063296E-7</v>
      </c>
      <c r="G91" s="90">
        <v>1.2292327297967699E-4</v>
      </c>
      <c r="H91" s="90" t="s">
        <v>1023</v>
      </c>
      <c r="I91" s="90" t="s">
        <v>1206</v>
      </c>
    </row>
    <row r="92" spans="2:9">
      <c r="B92" s="90" t="s">
        <v>1019</v>
      </c>
      <c r="C92" s="90" t="s">
        <v>1024</v>
      </c>
      <c r="D92" s="90">
        <v>32</v>
      </c>
      <c r="E92" s="90">
        <v>5</v>
      </c>
      <c r="F92" s="343">
        <v>1.1397674741453001E-6</v>
      </c>
      <c r="G92" s="90">
        <v>1.2292327297967699E-4</v>
      </c>
      <c r="H92" s="90" t="s">
        <v>1025</v>
      </c>
      <c r="I92" s="90" t="s">
        <v>1207</v>
      </c>
    </row>
    <row r="93" spans="2:9">
      <c r="B93" s="90" t="s">
        <v>1019</v>
      </c>
      <c r="C93" s="90" t="s">
        <v>1026</v>
      </c>
      <c r="D93" s="90">
        <v>58</v>
      </c>
      <c r="E93" s="90">
        <v>6</v>
      </c>
      <c r="F93" s="343">
        <v>1.15150607006723E-6</v>
      </c>
      <c r="G93" s="90">
        <v>1.2292327297967699E-4</v>
      </c>
      <c r="H93" s="90" t="s">
        <v>1027</v>
      </c>
      <c r="I93" s="90" t="s">
        <v>1208</v>
      </c>
    </row>
    <row r="94" spans="2:9">
      <c r="B94" s="90" t="s">
        <v>1019</v>
      </c>
      <c r="C94" s="90" t="s">
        <v>1028</v>
      </c>
      <c r="D94" s="90">
        <v>78</v>
      </c>
      <c r="E94" s="90">
        <v>5</v>
      </c>
      <c r="F94" s="343">
        <v>9.6133757146241506E-5</v>
      </c>
      <c r="G94" s="90">
        <v>8.2098228602890191E-3</v>
      </c>
      <c r="H94" s="90" t="s">
        <v>1029</v>
      </c>
      <c r="I94" s="90" t="s">
        <v>1209</v>
      </c>
    </row>
    <row r="95" spans="2:9">
      <c r="B95" s="90" t="s">
        <v>1019</v>
      </c>
      <c r="C95" s="90" t="s">
        <v>1030</v>
      </c>
      <c r="D95" s="90">
        <v>50</v>
      </c>
      <c r="E95" s="90">
        <v>4</v>
      </c>
      <c r="F95" s="90">
        <v>2.0992389119629901E-4</v>
      </c>
      <c r="G95" s="90">
        <v>1.49395835901366E-2</v>
      </c>
      <c r="H95" s="90" t="s">
        <v>1031</v>
      </c>
      <c r="I95" s="90" t="s">
        <v>1210</v>
      </c>
    </row>
    <row r="96" spans="2:9">
      <c r="B96" s="90" t="s">
        <v>1019</v>
      </c>
      <c r="C96" s="90" t="s">
        <v>1032</v>
      </c>
      <c r="D96" s="90">
        <v>105</v>
      </c>
      <c r="E96" s="90">
        <v>5</v>
      </c>
      <c r="F96" s="90">
        <v>3.8723939144487797E-4</v>
      </c>
      <c r="G96" s="90">
        <v>2.3621602878137499E-2</v>
      </c>
      <c r="H96" s="90" t="s">
        <v>1033</v>
      </c>
      <c r="I96" s="90" t="s">
        <v>1211</v>
      </c>
    </row>
    <row r="97" spans="2:9">
      <c r="B97" s="90" t="s">
        <v>1019</v>
      </c>
      <c r="C97" s="90" t="s">
        <v>1034</v>
      </c>
      <c r="D97" s="90">
        <v>112</v>
      </c>
      <c r="E97" s="90">
        <v>5</v>
      </c>
      <c r="F97" s="90">
        <v>5.2060172560712602E-4</v>
      </c>
      <c r="G97" s="90">
        <v>2.77871171042803E-2</v>
      </c>
      <c r="H97" s="90" t="s">
        <v>1035</v>
      </c>
      <c r="I97" s="90" t="s">
        <v>1212</v>
      </c>
    </row>
    <row r="98" spans="2:9">
      <c r="B98" s="90" t="s">
        <v>1019</v>
      </c>
      <c r="C98" s="90" t="s">
        <v>1036</v>
      </c>
      <c r="D98" s="90">
        <v>68</v>
      </c>
      <c r="E98" s="90">
        <v>4</v>
      </c>
      <c r="F98" s="90">
        <v>6.8403887734034305E-4</v>
      </c>
      <c r="G98" s="90">
        <v>3.2453844513814001E-2</v>
      </c>
      <c r="H98" s="90" t="s">
        <v>1037</v>
      </c>
      <c r="I98" s="90" t="s">
        <v>1213</v>
      </c>
    </row>
    <row r="99" spans="2:9">
      <c r="B99" s="90" t="s">
        <v>1019</v>
      </c>
      <c r="C99" s="90" t="s">
        <v>1038</v>
      </c>
      <c r="D99" s="90">
        <v>32</v>
      </c>
      <c r="E99" s="90">
        <v>3</v>
      </c>
      <c r="F99" s="90">
        <v>8.5652884212628197E-4</v>
      </c>
      <c r="G99" s="90">
        <v>3.65737815587922E-2</v>
      </c>
      <c r="H99" s="90" t="s">
        <v>1039</v>
      </c>
      <c r="I99" s="90" t="s">
        <v>1214</v>
      </c>
    </row>
    <row r="100" spans="2:9">
      <c r="B100" s="90" t="s">
        <v>1040</v>
      </c>
      <c r="C100" s="90" t="s">
        <v>591</v>
      </c>
      <c r="D100" s="90">
        <v>135</v>
      </c>
      <c r="E100" s="90">
        <v>11</v>
      </c>
      <c r="F100" s="343">
        <v>4.8432692411272396E-10</v>
      </c>
      <c r="G100" s="343">
        <v>2.66428240954409E-6</v>
      </c>
      <c r="H100" s="90" t="s">
        <v>1041</v>
      </c>
      <c r="I100" s="90" t="s">
        <v>1215</v>
      </c>
    </row>
    <row r="101" spans="2:9">
      <c r="B101" s="90" t="s">
        <v>1040</v>
      </c>
      <c r="C101" s="90" t="s">
        <v>1042</v>
      </c>
      <c r="D101" s="90">
        <v>12</v>
      </c>
      <c r="E101" s="90">
        <v>5</v>
      </c>
      <c r="F101" s="343">
        <v>4.9289657212889601E-9</v>
      </c>
      <c r="G101" s="343">
        <v>1.3557120216405299E-5</v>
      </c>
      <c r="H101" s="90" t="s">
        <v>1043</v>
      </c>
      <c r="I101" s="90" t="s">
        <v>1216</v>
      </c>
    </row>
    <row r="102" spans="2:9">
      <c r="B102" s="90" t="s">
        <v>1040</v>
      </c>
      <c r="C102" s="90" t="s">
        <v>915</v>
      </c>
      <c r="D102" s="90">
        <v>92</v>
      </c>
      <c r="E102" s="90">
        <v>8</v>
      </c>
      <c r="F102" s="343">
        <v>7.1561434577818203E-8</v>
      </c>
      <c r="G102" s="90">
        <v>1.31219817204192E-4</v>
      </c>
      <c r="H102" s="90" t="s">
        <v>916</v>
      </c>
      <c r="I102" s="90" t="s">
        <v>1154</v>
      </c>
    </row>
    <row r="103" spans="2:9">
      <c r="B103" s="90" t="s">
        <v>1040</v>
      </c>
      <c r="C103" s="90" t="s">
        <v>1044</v>
      </c>
      <c r="D103" s="90">
        <v>91</v>
      </c>
      <c r="E103" s="90">
        <v>7</v>
      </c>
      <c r="F103" s="343">
        <v>1.1094672269282399E-6</v>
      </c>
      <c r="G103" s="90">
        <v>1.52579480383306E-3</v>
      </c>
      <c r="H103" s="90" t="s">
        <v>1045</v>
      </c>
      <c r="I103" s="90" t="s">
        <v>1217</v>
      </c>
    </row>
    <row r="104" spans="2:9">
      <c r="B104" s="90" t="s">
        <v>1040</v>
      </c>
      <c r="C104" s="90" t="s">
        <v>589</v>
      </c>
      <c r="D104" s="90">
        <v>70</v>
      </c>
      <c r="E104" s="90">
        <v>6</v>
      </c>
      <c r="F104" s="343">
        <v>3.5195366229052902E-6</v>
      </c>
      <c r="G104" s="90">
        <v>3.8721941925204E-3</v>
      </c>
      <c r="H104" s="90" t="s">
        <v>1046</v>
      </c>
      <c r="I104" s="90" t="s">
        <v>1218</v>
      </c>
    </row>
    <row r="105" spans="2:9">
      <c r="B105" s="90" t="s">
        <v>1040</v>
      </c>
      <c r="C105" s="90" t="s">
        <v>917</v>
      </c>
      <c r="D105" s="90">
        <v>76</v>
      </c>
      <c r="E105" s="90">
        <v>6</v>
      </c>
      <c r="F105" s="343">
        <v>5.7003866777721403E-6</v>
      </c>
      <c r="G105" s="90">
        <v>4.4709786818855502E-3</v>
      </c>
      <c r="H105" s="90" t="s">
        <v>918</v>
      </c>
      <c r="I105" s="90" t="s">
        <v>1155</v>
      </c>
    </row>
    <row r="106" spans="2:9">
      <c r="B106" s="90" t="s">
        <v>1040</v>
      </c>
      <c r="C106" s="90" t="s">
        <v>919</v>
      </c>
      <c r="D106" s="90">
        <v>117</v>
      </c>
      <c r="E106" s="90">
        <v>7</v>
      </c>
      <c r="F106" s="343">
        <v>5.9824303777986996E-6</v>
      </c>
      <c r="G106" s="90">
        <v>4.4709786818855502E-3</v>
      </c>
      <c r="H106" s="90" t="s">
        <v>920</v>
      </c>
      <c r="I106" s="90" t="s">
        <v>1156</v>
      </c>
    </row>
    <row r="107" spans="2:9">
      <c r="B107" s="90" t="s">
        <v>1040</v>
      </c>
      <c r="C107" s="90" t="s">
        <v>921</v>
      </c>
      <c r="D107" s="90">
        <v>45</v>
      </c>
      <c r="E107" s="90">
        <v>5</v>
      </c>
      <c r="F107" s="343">
        <v>6.5020595264650803E-6</v>
      </c>
      <c r="G107" s="90">
        <v>4.4709786818855502E-3</v>
      </c>
      <c r="H107" s="90" t="s">
        <v>922</v>
      </c>
      <c r="I107" s="90" t="s">
        <v>1157</v>
      </c>
    </row>
    <row r="108" spans="2:9">
      <c r="B108" s="90" t="s">
        <v>1040</v>
      </c>
      <c r="C108" s="90" t="s">
        <v>1047</v>
      </c>
      <c r="D108" s="90">
        <v>26</v>
      </c>
      <c r="E108" s="90">
        <v>4</v>
      </c>
      <c r="F108" s="343">
        <v>1.5203486164210199E-5</v>
      </c>
      <c r="G108" s="90">
        <v>9.2927085988133897E-3</v>
      </c>
      <c r="H108" s="90" t="s">
        <v>1048</v>
      </c>
      <c r="I108" s="90" t="s">
        <v>1219</v>
      </c>
    </row>
    <row r="109" spans="2:9">
      <c r="B109" s="90" t="s">
        <v>1040</v>
      </c>
      <c r="C109" s="90" t="s">
        <v>1049</v>
      </c>
      <c r="D109" s="90">
        <v>261</v>
      </c>
      <c r="E109" s="90">
        <v>9</v>
      </c>
      <c r="F109" s="343">
        <v>2.49521811435026E-5</v>
      </c>
      <c r="G109" s="90">
        <v>1.3726194847040799E-2</v>
      </c>
      <c r="H109" s="90" t="s">
        <v>1050</v>
      </c>
      <c r="I109" s="90" t="s">
        <v>1220</v>
      </c>
    </row>
    <row r="110" spans="2:9">
      <c r="B110" s="90" t="s">
        <v>1040</v>
      </c>
      <c r="C110" s="90" t="s">
        <v>923</v>
      </c>
      <c r="D110" s="90">
        <v>61</v>
      </c>
      <c r="E110" s="90">
        <v>5</v>
      </c>
      <c r="F110" s="343">
        <v>2.9353641372404702E-5</v>
      </c>
      <c r="G110" s="90">
        <v>1.4296207875203E-2</v>
      </c>
      <c r="H110" s="90" t="s">
        <v>924</v>
      </c>
      <c r="I110" s="90" t="s">
        <v>1158</v>
      </c>
    </row>
    <row r="111" spans="2:9">
      <c r="B111" s="90" t="s">
        <v>1040</v>
      </c>
      <c r="C111" s="90" t="s">
        <v>925</v>
      </c>
      <c r="D111" s="90">
        <v>11</v>
      </c>
      <c r="E111" s="90">
        <v>3</v>
      </c>
      <c r="F111" s="343">
        <v>3.1186056081155503E-5</v>
      </c>
      <c r="G111" s="90">
        <v>1.4296207875203E-2</v>
      </c>
      <c r="H111" s="90" t="s">
        <v>926</v>
      </c>
      <c r="I111" s="90" t="s">
        <v>1159</v>
      </c>
    </row>
    <row r="112" spans="2:9">
      <c r="B112" s="90" t="s">
        <v>1040</v>
      </c>
      <c r="C112" s="90" t="s">
        <v>927</v>
      </c>
      <c r="D112" s="90">
        <v>156</v>
      </c>
      <c r="E112" s="90">
        <v>7</v>
      </c>
      <c r="F112" s="343">
        <v>3.8770204396407097E-5</v>
      </c>
      <c r="G112" s="90">
        <v>1.5836761948384501E-2</v>
      </c>
      <c r="H112" s="90" t="s">
        <v>928</v>
      </c>
      <c r="I112" s="90" t="s">
        <v>1160</v>
      </c>
    </row>
    <row r="113" spans="2:9">
      <c r="B113" s="90" t="s">
        <v>1040</v>
      </c>
      <c r="C113" s="90" t="s">
        <v>929</v>
      </c>
      <c r="D113" s="90">
        <v>33</v>
      </c>
      <c r="E113" s="90">
        <v>4</v>
      </c>
      <c r="F113" s="343">
        <v>4.0304429608686203E-5</v>
      </c>
      <c r="G113" s="90">
        <v>1.5836761948384501E-2</v>
      </c>
      <c r="H113" s="90" t="s">
        <v>930</v>
      </c>
      <c r="I113" s="90" t="s">
        <v>1161</v>
      </c>
    </row>
    <row r="114" spans="2:9">
      <c r="B114" s="90" t="s">
        <v>1040</v>
      </c>
      <c r="C114" s="90" t="s">
        <v>1051</v>
      </c>
      <c r="D114" s="90">
        <v>218</v>
      </c>
      <c r="E114" s="90">
        <v>8</v>
      </c>
      <c r="F114" s="343">
        <v>4.5684366464109497E-5</v>
      </c>
      <c r="G114" s="90">
        <v>1.6753979994604401E-2</v>
      </c>
      <c r="H114" s="90" t="s">
        <v>1052</v>
      </c>
      <c r="I114" s="90" t="s">
        <v>1221</v>
      </c>
    </row>
    <row r="115" spans="2:9">
      <c r="B115" s="90" t="s">
        <v>1040</v>
      </c>
      <c r="C115" s="90" t="s">
        <v>931</v>
      </c>
      <c r="D115" s="90">
        <v>774</v>
      </c>
      <c r="E115" s="90">
        <v>15</v>
      </c>
      <c r="F115" s="343">
        <v>5.4957376800912502E-5</v>
      </c>
      <c r="G115" s="90">
        <v>1.8519903607410598E-2</v>
      </c>
      <c r="H115" s="90" t="s">
        <v>932</v>
      </c>
      <c r="I115" s="90" t="s">
        <v>1162</v>
      </c>
    </row>
    <row r="116" spans="2:9">
      <c r="B116" s="90" t="s">
        <v>1040</v>
      </c>
      <c r="C116" s="90" t="s">
        <v>1053</v>
      </c>
      <c r="D116" s="90">
        <v>70</v>
      </c>
      <c r="E116" s="90">
        <v>5</v>
      </c>
      <c r="F116" s="343">
        <v>5.7232932435189997E-5</v>
      </c>
      <c r="G116" s="90">
        <v>1.8519903607410598E-2</v>
      </c>
      <c r="H116" s="90" t="s">
        <v>1054</v>
      </c>
      <c r="I116" s="90" t="s">
        <v>1222</v>
      </c>
    </row>
    <row r="117" spans="2:9">
      <c r="B117" s="90" t="s">
        <v>1040</v>
      </c>
      <c r="C117" s="90" t="s">
        <v>1055</v>
      </c>
      <c r="D117" s="90">
        <v>73</v>
      </c>
      <c r="E117" s="90">
        <v>5</v>
      </c>
      <c r="F117" s="343">
        <v>7.0030134047170301E-5</v>
      </c>
      <c r="G117" s="90">
        <v>2.0308063279519301E-2</v>
      </c>
      <c r="H117" s="90" t="s">
        <v>1056</v>
      </c>
      <c r="I117" s="90" t="s">
        <v>1223</v>
      </c>
    </row>
    <row r="118" spans="2:9">
      <c r="B118" s="90" t="s">
        <v>1040</v>
      </c>
      <c r="C118" s="90" t="s">
        <v>933</v>
      </c>
      <c r="D118" s="90">
        <v>118</v>
      </c>
      <c r="E118" s="90">
        <v>6</v>
      </c>
      <c r="F118" s="343">
        <v>7.0142374533878704E-5</v>
      </c>
      <c r="G118" s="90">
        <v>2.0308063279519301E-2</v>
      </c>
      <c r="H118" s="90" t="s">
        <v>934</v>
      </c>
      <c r="I118" s="90" t="s">
        <v>1163</v>
      </c>
    </row>
    <row r="119" spans="2:9">
      <c r="B119" s="90" t="s">
        <v>1040</v>
      </c>
      <c r="C119" s="90" t="s">
        <v>1057</v>
      </c>
      <c r="D119" s="90">
        <v>121</v>
      </c>
      <c r="E119" s="90">
        <v>6</v>
      </c>
      <c r="F119" s="343">
        <v>8.0636524421050305E-5</v>
      </c>
      <c r="G119" s="90">
        <v>2.1135854596118799E-2</v>
      </c>
      <c r="H119" s="90" t="s">
        <v>1058</v>
      </c>
      <c r="I119" s="90" t="s">
        <v>1224</v>
      </c>
    </row>
    <row r="120" spans="2:9">
      <c r="B120" s="90" t="s">
        <v>1040</v>
      </c>
      <c r="C120" s="90" t="s">
        <v>935</v>
      </c>
      <c r="D120" s="90">
        <v>454</v>
      </c>
      <c r="E120" s="90">
        <v>11</v>
      </c>
      <c r="F120" s="343">
        <v>8.08135124726795E-5</v>
      </c>
      <c r="G120" s="90">
        <v>2.1135854596118799E-2</v>
      </c>
      <c r="H120" s="90" t="s">
        <v>936</v>
      </c>
      <c r="I120" s="90" t="s">
        <v>1164</v>
      </c>
    </row>
    <row r="121" spans="2:9">
      <c r="B121" s="90" t="s">
        <v>1040</v>
      </c>
      <c r="C121" s="90" t="s">
        <v>937</v>
      </c>
      <c r="D121" s="90">
        <v>15</v>
      </c>
      <c r="E121" s="90">
        <v>3</v>
      </c>
      <c r="F121" s="343">
        <v>8.45280496481756E-5</v>
      </c>
      <c r="G121" s="90">
        <v>2.1135854596118799E-2</v>
      </c>
      <c r="H121" s="90" t="s">
        <v>926</v>
      </c>
      <c r="I121" s="90" t="s">
        <v>1165</v>
      </c>
    </row>
    <row r="122" spans="2:9">
      <c r="B122" s="90" t="s">
        <v>1040</v>
      </c>
      <c r="C122" s="90" t="s">
        <v>938</v>
      </c>
      <c r="D122" s="90">
        <v>126</v>
      </c>
      <c r="E122" s="90">
        <v>6</v>
      </c>
      <c r="F122" s="90">
        <v>1.00874221714445E-4</v>
      </c>
      <c r="G122" s="90">
        <v>2.4126482332659301E-2</v>
      </c>
      <c r="H122" s="90" t="s">
        <v>939</v>
      </c>
      <c r="I122" s="90" t="s">
        <v>1166</v>
      </c>
    </row>
    <row r="123" spans="2:9">
      <c r="B123" s="90" t="s">
        <v>1040</v>
      </c>
      <c r="C123" s="90" t="s">
        <v>940</v>
      </c>
      <c r="D123" s="90">
        <v>393</v>
      </c>
      <c r="E123" s="90">
        <v>10</v>
      </c>
      <c r="F123" s="90">
        <v>1.14568650522355E-4</v>
      </c>
      <c r="G123" s="90">
        <v>2.5797364640144701E-2</v>
      </c>
      <c r="H123" s="90" t="s">
        <v>941</v>
      </c>
      <c r="I123" s="90" t="s">
        <v>1167</v>
      </c>
    </row>
    <row r="124" spans="2:9">
      <c r="B124" s="90" t="s">
        <v>1040</v>
      </c>
      <c r="C124" s="90" t="s">
        <v>942</v>
      </c>
      <c r="D124" s="90">
        <v>82</v>
      </c>
      <c r="E124" s="90">
        <v>5</v>
      </c>
      <c r="F124" s="90">
        <v>1.21929009388068E-4</v>
      </c>
      <c r="G124" s="90">
        <v>2.5797364640144701E-2</v>
      </c>
      <c r="H124" s="90" t="s">
        <v>943</v>
      </c>
      <c r="I124" s="90" t="s">
        <v>1168</v>
      </c>
    </row>
    <row r="125" spans="2:9">
      <c r="B125" s="90" t="s">
        <v>1040</v>
      </c>
      <c r="C125" s="90" t="s">
        <v>1059</v>
      </c>
      <c r="D125" s="90">
        <v>82</v>
      </c>
      <c r="E125" s="90">
        <v>5</v>
      </c>
      <c r="F125" s="90">
        <v>1.21929009388068E-4</v>
      </c>
      <c r="G125" s="90">
        <v>2.5797364640144701E-2</v>
      </c>
      <c r="H125" s="90" t="s">
        <v>1060</v>
      </c>
      <c r="I125" s="90" t="s">
        <v>1225</v>
      </c>
    </row>
    <row r="126" spans="2:9">
      <c r="B126" s="90" t="s">
        <v>1040</v>
      </c>
      <c r="C126" s="90" t="s">
        <v>944</v>
      </c>
      <c r="D126" s="90">
        <v>482</v>
      </c>
      <c r="E126" s="90">
        <v>11</v>
      </c>
      <c r="F126" s="90">
        <v>1.3653502477864999E-4</v>
      </c>
      <c r="G126" s="90">
        <v>2.71484691413936E-2</v>
      </c>
      <c r="H126" s="90" t="s">
        <v>945</v>
      </c>
      <c r="I126" s="90" t="s">
        <v>1169</v>
      </c>
    </row>
    <row r="127" spans="2:9">
      <c r="B127" s="90" t="s">
        <v>1040</v>
      </c>
      <c r="C127" s="90" t="s">
        <v>946</v>
      </c>
      <c r="D127" s="90">
        <v>191</v>
      </c>
      <c r="E127" s="90">
        <v>7</v>
      </c>
      <c r="F127" s="90">
        <v>1.38185263762774E-4</v>
      </c>
      <c r="G127" s="90">
        <v>2.71484691413936E-2</v>
      </c>
      <c r="H127" s="90" t="s">
        <v>947</v>
      </c>
      <c r="I127" s="90" t="s">
        <v>1170</v>
      </c>
    </row>
    <row r="128" spans="2:9">
      <c r="B128" s="90" t="s">
        <v>1040</v>
      </c>
      <c r="C128" s="90" t="s">
        <v>1061</v>
      </c>
      <c r="D128" s="90">
        <v>87</v>
      </c>
      <c r="E128" s="90">
        <v>5</v>
      </c>
      <c r="F128" s="90">
        <v>1.6127306703094601E-4</v>
      </c>
      <c r="G128" s="90">
        <v>2.9474096809971699E-2</v>
      </c>
      <c r="H128" s="90" t="s">
        <v>1062</v>
      </c>
      <c r="I128" s="90" t="s">
        <v>1226</v>
      </c>
    </row>
    <row r="129" spans="2:9">
      <c r="B129" s="90" t="s">
        <v>1040</v>
      </c>
      <c r="C129" s="90" t="s">
        <v>948</v>
      </c>
      <c r="D129" s="90">
        <v>47</v>
      </c>
      <c r="E129" s="90">
        <v>4</v>
      </c>
      <c r="F129" s="90">
        <v>1.6481938335726501E-4</v>
      </c>
      <c r="G129" s="90">
        <v>2.9474096809971699E-2</v>
      </c>
      <c r="H129" s="90" t="s">
        <v>949</v>
      </c>
      <c r="I129" s="90" t="s">
        <v>1171</v>
      </c>
    </row>
    <row r="130" spans="2:9">
      <c r="B130" s="90" t="s">
        <v>1040</v>
      </c>
      <c r="C130" s="90" t="s">
        <v>1063</v>
      </c>
      <c r="D130" s="90">
        <v>138</v>
      </c>
      <c r="E130" s="90">
        <v>6</v>
      </c>
      <c r="F130" s="90">
        <v>1.6609652810563899E-4</v>
      </c>
      <c r="G130" s="90">
        <v>2.9474096809971699E-2</v>
      </c>
      <c r="H130" s="90" t="s">
        <v>956</v>
      </c>
      <c r="I130" s="90" t="s">
        <v>1227</v>
      </c>
    </row>
    <row r="131" spans="2:9">
      <c r="B131" s="90" t="s">
        <v>1040</v>
      </c>
      <c r="C131" s="90" t="s">
        <v>950</v>
      </c>
      <c r="D131" s="90">
        <v>497</v>
      </c>
      <c r="E131" s="90">
        <v>11</v>
      </c>
      <c r="F131" s="90">
        <v>1.7798037811066501E-4</v>
      </c>
      <c r="G131" s="90">
        <v>2.9836459826569999E-2</v>
      </c>
      <c r="H131" s="90" t="s">
        <v>951</v>
      </c>
      <c r="I131" s="90" t="s">
        <v>1172</v>
      </c>
    </row>
    <row r="132" spans="2:9">
      <c r="B132" s="90" t="s">
        <v>1040</v>
      </c>
      <c r="C132" s="90" t="s">
        <v>1064</v>
      </c>
      <c r="D132" s="90">
        <v>48</v>
      </c>
      <c r="E132" s="90">
        <v>4</v>
      </c>
      <c r="F132" s="90">
        <v>1.78986216011054E-4</v>
      </c>
      <c r="G132" s="90">
        <v>2.9836459826569999E-2</v>
      </c>
      <c r="H132" s="90" t="s">
        <v>1065</v>
      </c>
      <c r="I132" s="90" t="s">
        <v>1228</v>
      </c>
    </row>
    <row r="133" spans="2:9">
      <c r="B133" s="90" t="s">
        <v>1040</v>
      </c>
      <c r="C133" s="90" t="s">
        <v>1066</v>
      </c>
      <c r="D133" s="90">
        <v>145</v>
      </c>
      <c r="E133" s="90">
        <v>6</v>
      </c>
      <c r="F133" s="90">
        <v>2.17273815936168E-4</v>
      </c>
      <c r="G133" s="90">
        <v>3.5153625337201802E-2</v>
      </c>
      <c r="H133" s="90" t="s">
        <v>1067</v>
      </c>
      <c r="I133" s="90" t="s">
        <v>1229</v>
      </c>
    </row>
    <row r="134" spans="2:9">
      <c r="B134" s="90" t="s">
        <v>1040</v>
      </c>
      <c r="C134" s="90" t="s">
        <v>1068</v>
      </c>
      <c r="D134" s="90">
        <v>147</v>
      </c>
      <c r="E134" s="90">
        <v>6</v>
      </c>
      <c r="F134" s="90">
        <v>2.33966247740982E-4</v>
      </c>
      <c r="G134" s="90">
        <v>3.6772809394946898E-2</v>
      </c>
      <c r="H134" s="90" t="s">
        <v>1069</v>
      </c>
      <c r="I134" s="90" t="s">
        <v>1230</v>
      </c>
    </row>
    <row r="135" spans="2:9">
      <c r="B135" s="90" t="s">
        <v>1040</v>
      </c>
      <c r="C135" s="90" t="s">
        <v>593</v>
      </c>
      <c r="D135" s="90">
        <v>96</v>
      </c>
      <c r="E135" s="90">
        <v>5</v>
      </c>
      <c r="F135" s="90">
        <v>2.5572072589411898E-4</v>
      </c>
      <c r="G135" s="90">
        <v>3.9075547587320798E-2</v>
      </c>
      <c r="H135" s="90" t="s">
        <v>1070</v>
      </c>
      <c r="I135" s="90" t="s">
        <v>1231</v>
      </c>
    </row>
    <row r="136" spans="2:9">
      <c r="B136" s="90" t="s">
        <v>1040</v>
      </c>
      <c r="C136" s="90" t="s">
        <v>952</v>
      </c>
      <c r="D136" s="90">
        <v>215</v>
      </c>
      <c r="E136" s="90">
        <v>7</v>
      </c>
      <c r="F136" s="90">
        <v>2.8499622475809699E-4</v>
      </c>
      <c r="G136" s="90">
        <v>4.2372006280926897E-2</v>
      </c>
      <c r="H136" s="90" t="s">
        <v>953</v>
      </c>
      <c r="I136" s="90" t="s">
        <v>1173</v>
      </c>
    </row>
    <row r="137" spans="2:9">
      <c r="B137" s="90" t="s">
        <v>1040</v>
      </c>
      <c r="C137" s="90" t="s">
        <v>590</v>
      </c>
      <c r="D137" s="90">
        <v>807</v>
      </c>
      <c r="E137" s="90">
        <v>14</v>
      </c>
      <c r="F137" s="90">
        <v>3.033858919423E-4</v>
      </c>
      <c r="G137" s="90">
        <v>4.2782325820137398E-2</v>
      </c>
      <c r="H137" s="90" t="s">
        <v>1071</v>
      </c>
      <c r="I137" s="90" t="s">
        <v>1232</v>
      </c>
    </row>
    <row r="138" spans="2:9">
      <c r="B138" s="90" t="s">
        <v>1040</v>
      </c>
      <c r="C138" s="90" t="s">
        <v>1072</v>
      </c>
      <c r="D138" s="90">
        <v>55</v>
      </c>
      <c r="E138" s="90">
        <v>4</v>
      </c>
      <c r="F138" s="90">
        <v>3.0388895547020099E-4</v>
      </c>
      <c r="G138" s="90">
        <v>4.2782325820137398E-2</v>
      </c>
      <c r="H138" s="90" t="s">
        <v>1073</v>
      </c>
      <c r="I138" s="90" t="s">
        <v>1233</v>
      </c>
    </row>
    <row r="139" spans="2:9">
      <c r="B139" s="90" t="s">
        <v>1040</v>
      </c>
      <c r="C139" s="90" t="s">
        <v>594</v>
      </c>
      <c r="D139" s="90">
        <v>155</v>
      </c>
      <c r="E139" s="90">
        <v>6</v>
      </c>
      <c r="F139" s="90">
        <v>3.1108762639619998E-4</v>
      </c>
      <c r="G139" s="90">
        <v>4.2782325820137398E-2</v>
      </c>
      <c r="H139" s="90" t="s">
        <v>1074</v>
      </c>
      <c r="I139" s="90" t="s">
        <v>1234</v>
      </c>
    </row>
    <row r="140" spans="2:9">
      <c r="B140" s="90" t="s">
        <v>1040</v>
      </c>
      <c r="C140" s="90" t="s">
        <v>1075</v>
      </c>
      <c r="D140" s="90">
        <v>1121</v>
      </c>
      <c r="E140" s="90">
        <v>17</v>
      </c>
      <c r="F140" s="90">
        <v>3.3588272471861099E-4</v>
      </c>
      <c r="G140" s="90">
        <v>4.4370642637568E-2</v>
      </c>
      <c r="H140" s="90" t="s">
        <v>1076</v>
      </c>
      <c r="I140" s="90" t="s">
        <v>1235</v>
      </c>
    </row>
    <row r="141" spans="2:9">
      <c r="B141" s="90" t="s">
        <v>1040</v>
      </c>
      <c r="C141" s="90" t="s">
        <v>1077</v>
      </c>
      <c r="D141" s="90">
        <v>102</v>
      </c>
      <c r="E141" s="90">
        <v>5</v>
      </c>
      <c r="F141" s="90">
        <v>3.3876876763822201E-4</v>
      </c>
      <c r="G141" s="90">
        <v>4.4370642637568E-2</v>
      </c>
      <c r="H141" s="90" t="s">
        <v>1078</v>
      </c>
      <c r="I141" s="90" t="s">
        <v>1236</v>
      </c>
    </row>
    <row r="142" spans="2:9">
      <c r="B142" s="90" t="s">
        <v>1040</v>
      </c>
      <c r="C142" s="90" t="s">
        <v>1079</v>
      </c>
      <c r="D142" s="90">
        <v>103</v>
      </c>
      <c r="E142" s="90">
        <v>5</v>
      </c>
      <c r="F142" s="90">
        <v>3.5438345817542203E-4</v>
      </c>
      <c r="G142" s="90">
        <v>4.5336358219139498E-2</v>
      </c>
      <c r="H142" s="90" t="s">
        <v>1056</v>
      </c>
      <c r="I142" s="90" t="s">
        <v>1237</v>
      </c>
    </row>
    <row r="143" spans="2:9">
      <c r="B143" s="90" t="s">
        <v>1040</v>
      </c>
      <c r="C143" s="90" t="s">
        <v>1080</v>
      </c>
      <c r="D143" s="90">
        <v>58</v>
      </c>
      <c r="E143" s="90">
        <v>4</v>
      </c>
      <c r="F143" s="90">
        <v>3.7291567109476199E-4</v>
      </c>
      <c r="G143" s="90">
        <v>4.6622934243006398E-2</v>
      </c>
      <c r="H143" s="90" t="s">
        <v>1081</v>
      </c>
      <c r="I143" s="90" t="s">
        <v>1238</v>
      </c>
    </row>
    <row r="144" spans="2:9">
      <c r="B144" s="90" t="s">
        <v>1040</v>
      </c>
      <c r="C144" s="90" t="s">
        <v>1082</v>
      </c>
      <c r="D144" s="90">
        <v>106</v>
      </c>
      <c r="E144" s="90">
        <v>5</v>
      </c>
      <c r="F144" s="90">
        <v>4.0450485258020498E-4</v>
      </c>
      <c r="G144" s="90">
        <v>4.9448470978749E-2</v>
      </c>
      <c r="H144" s="90" t="s">
        <v>1083</v>
      </c>
      <c r="I144" s="90" t="s">
        <v>1239</v>
      </c>
    </row>
    <row r="145" spans="2:9">
      <c r="B145" s="90" t="s">
        <v>1084</v>
      </c>
      <c r="C145" s="90" t="s">
        <v>1020</v>
      </c>
      <c r="D145" s="90">
        <v>123</v>
      </c>
      <c r="E145" s="90">
        <v>8</v>
      </c>
      <c r="F145" s="343">
        <v>6.7857502180038205E-7</v>
      </c>
      <c r="G145" s="90">
        <v>2.4699805202942201E-4</v>
      </c>
      <c r="H145" s="90" t="s">
        <v>1021</v>
      </c>
      <c r="I145" s="90" t="s">
        <v>1205</v>
      </c>
    </row>
    <row r="146" spans="2:9">
      <c r="B146" s="90" t="s">
        <v>1084</v>
      </c>
      <c r="C146" s="90" t="s">
        <v>1022</v>
      </c>
      <c r="D146" s="90">
        <v>126</v>
      </c>
      <c r="E146" s="90">
        <v>8</v>
      </c>
      <c r="F146" s="343">
        <v>8.1525741113063296E-7</v>
      </c>
      <c r="G146" s="90">
        <v>2.4699805202942201E-4</v>
      </c>
      <c r="H146" s="90" t="s">
        <v>1023</v>
      </c>
      <c r="I146" s="90" t="s">
        <v>1206</v>
      </c>
    </row>
    <row r="147" spans="2:9">
      <c r="B147" s="90" t="s">
        <v>1084</v>
      </c>
      <c r="C147" s="90" t="s">
        <v>1024</v>
      </c>
      <c r="D147" s="90">
        <v>32</v>
      </c>
      <c r="E147" s="90">
        <v>5</v>
      </c>
      <c r="F147" s="343">
        <v>1.1397674741453001E-6</v>
      </c>
      <c r="G147" s="90">
        <v>2.4699805202942201E-4</v>
      </c>
      <c r="H147" s="90" t="s">
        <v>1025</v>
      </c>
      <c r="I147" s="90" t="s">
        <v>1207</v>
      </c>
    </row>
    <row r="148" spans="2:9">
      <c r="B148" s="90" t="s">
        <v>1084</v>
      </c>
      <c r="C148" s="90" t="s">
        <v>1026</v>
      </c>
      <c r="D148" s="90">
        <v>58</v>
      </c>
      <c r="E148" s="90">
        <v>6</v>
      </c>
      <c r="F148" s="343">
        <v>1.15150607006723E-6</v>
      </c>
      <c r="G148" s="90">
        <v>2.4699805202942201E-4</v>
      </c>
      <c r="H148" s="90" t="s">
        <v>1027</v>
      </c>
      <c r="I148" s="90" t="s">
        <v>1208</v>
      </c>
    </row>
    <row r="149" spans="2:9">
      <c r="B149" s="90" t="s">
        <v>1084</v>
      </c>
      <c r="C149" s="90" t="s">
        <v>976</v>
      </c>
      <c r="D149" s="90">
        <v>541</v>
      </c>
      <c r="E149" s="90">
        <v>14</v>
      </c>
      <c r="F149" s="343">
        <v>4.1023102134032802E-6</v>
      </c>
      <c r="G149" s="90">
        <v>7.03956432620004E-4</v>
      </c>
      <c r="H149" s="90" t="s">
        <v>977</v>
      </c>
      <c r="I149" s="90" t="s">
        <v>1183</v>
      </c>
    </row>
    <row r="150" spans="2:9">
      <c r="B150" s="90" t="s">
        <v>1084</v>
      </c>
      <c r="C150" s="90" t="s">
        <v>978</v>
      </c>
      <c r="D150" s="90">
        <v>433</v>
      </c>
      <c r="E150" s="90">
        <v>12</v>
      </c>
      <c r="F150" s="343">
        <v>1.0283289327483E-5</v>
      </c>
      <c r="G150" s="90">
        <v>1.4705103738300699E-3</v>
      </c>
      <c r="H150" s="90" t="s">
        <v>979</v>
      </c>
      <c r="I150" s="90" t="s">
        <v>1184</v>
      </c>
    </row>
    <row r="151" spans="2:9">
      <c r="B151" s="90" t="s">
        <v>1084</v>
      </c>
      <c r="C151" s="90" t="s">
        <v>980</v>
      </c>
      <c r="D151" s="90">
        <v>576</v>
      </c>
      <c r="E151" s="90">
        <v>13</v>
      </c>
      <c r="F151" s="343">
        <v>3.7890398833268303E-5</v>
      </c>
      <c r="G151" s="90">
        <v>4.6442803141348802E-3</v>
      </c>
      <c r="H151" s="90" t="s">
        <v>981</v>
      </c>
      <c r="I151" s="90" t="s">
        <v>1185</v>
      </c>
    </row>
    <row r="152" spans="2:9">
      <c r="B152" s="90" t="s">
        <v>1084</v>
      </c>
      <c r="C152" s="90" t="s">
        <v>1028</v>
      </c>
      <c r="D152" s="90">
        <v>78</v>
      </c>
      <c r="E152" s="90">
        <v>5</v>
      </c>
      <c r="F152" s="343">
        <v>9.6133757146241506E-5</v>
      </c>
      <c r="G152" s="90">
        <v>1.0310345453934401E-2</v>
      </c>
      <c r="H152" s="90" t="s">
        <v>1029</v>
      </c>
      <c r="I152" s="90" t="s">
        <v>1209</v>
      </c>
    </row>
    <row r="153" spans="2:9">
      <c r="B153" s="90" t="s">
        <v>1084</v>
      </c>
      <c r="C153" s="90" t="s">
        <v>982</v>
      </c>
      <c r="D153" s="90">
        <v>18</v>
      </c>
      <c r="E153" s="90">
        <v>3</v>
      </c>
      <c r="F153" s="90">
        <v>1.49647557333969E-4</v>
      </c>
      <c r="G153" s="90">
        <v>1.4266400465838399E-2</v>
      </c>
      <c r="H153" s="90" t="s">
        <v>983</v>
      </c>
      <c r="I153" s="90" t="s">
        <v>1186</v>
      </c>
    </row>
    <row r="154" spans="2:9">
      <c r="B154" s="90" t="s">
        <v>1084</v>
      </c>
      <c r="C154" s="90" t="s">
        <v>984</v>
      </c>
      <c r="D154" s="90">
        <v>19</v>
      </c>
      <c r="E154" s="90">
        <v>3</v>
      </c>
      <c r="F154" s="90">
        <v>1.76943361548273E-4</v>
      </c>
      <c r="G154" s="90">
        <v>1.51817404208419E-2</v>
      </c>
      <c r="H154" s="90" t="s">
        <v>983</v>
      </c>
      <c r="I154" s="90" t="s">
        <v>1187</v>
      </c>
    </row>
    <row r="155" spans="2:9">
      <c r="B155" s="90" t="s">
        <v>1084</v>
      </c>
      <c r="C155" s="90" t="s">
        <v>1030</v>
      </c>
      <c r="D155" s="90">
        <v>50</v>
      </c>
      <c r="E155" s="90">
        <v>4</v>
      </c>
      <c r="F155" s="90">
        <v>2.0992389119629901E-4</v>
      </c>
      <c r="G155" s="90">
        <v>1.6374063513311301E-2</v>
      </c>
      <c r="H155" s="90" t="s">
        <v>1031</v>
      </c>
      <c r="I155" s="90" t="s">
        <v>1210</v>
      </c>
    </row>
    <row r="156" spans="2:9">
      <c r="B156" s="90" t="s">
        <v>1084</v>
      </c>
      <c r="C156" s="90" t="s">
        <v>985</v>
      </c>
      <c r="D156" s="90">
        <v>22</v>
      </c>
      <c r="E156" s="90">
        <v>3</v>
      </c>
      <c r="F156" s="90">
        <v>2.7760503719146198E-4</v>
      </c>
      <c r="G156" s="90">
        <v>1.7783270554180799E-2</v>
      </c>
      <c r="H156" s="90" t="s">
        <v>986</v>
      </c>
      <c r="I156" s="90" t="s">
        <v>1188</v>
      </c>
    </row>
    <row r="157" spans="2:9">
      <c r="B157" s="90" t="s">
        <v>1084</v>
      </c>
      <c r="C157" s="90" t="s">
        <v>987</v>
      </c>
      <c r="D157" s="90">
        <v>22</v>
      </c>
      <c r="E157" s="90">
        <v>3</v>
      </c>
      <c r="F157" s="90">
        <v>2.7760503719146198E-4</v>
      </c>
      <c r="G157" s="90">
        <v>1.7783270554180799E-2</v>
      </c>
      <c r="H157" s="90" t="s">
        <v>986</v>
      </c>
      <c r="I157" s="90" t="s">
        <v>1189</v>
      </c>
    </row>
    <row r="158" spans="2:9">
      <c r="B158" s="90" t="s">
        <v>1084</v>
      </c>
      <c r="C158" s="90" t="s">
        <v>988</v>
      </c>
      <c r="D158" s="90">
        <v>153</v>
      </c>
      <c r="E158" s="90">
        <v>6</v>
      </c>
      <c r="F158" s="90">
        <v>2.9016991580248398E-4</v>
      </c>
      <c r="G158" s="90">
        <v>1.7783270554180799E-2</v>
      </c>
      <c r="H158" s="90" t="s">
        <v>989</v>
      </c>
      <c r="I158" s="90" t="s">
        <v>1190</v>
      </c>
    </row>
    <row r="159" spans="2:9">
      <c r="B159" s="90" t="s">
        <v>1084</v>
      </c>
      <c r="C159" s="90" t="s">
        <v>1032</v>
      </c>
      <c r="D159" s="90">
        <v>105</v>
      </c>
      <c r="E159" s="90">
        <v>5</v>
      </c>
      <c r="F159" s="90">
        <v>3.8723939144487797E-4</v>
      </c>
      <c r="G159" s="90">
        <v>2.2150093190647001E-2</v>
      </c>
      <c r="H159" s="90" t="s">
        <v>1033</v>
      </c>
      <c r="I159" s="90" t="s">
        <v>1211</v>
      </c>
    </row>
    <row r="160" spans="2:9">
      <c r="B160" s="90" t="s">
        <v>1084</v>
      </c>
      <c r="C160" s="90" t="s">
        <v>990</v>
      </c>
      <c r="D160" s="90">
        <v>380</v>
      </c>
      <c r="E160" s="90">
        <v>9</v>
      </c>
      <c r="F160" s="90">
        <v>4.2366171164790497E-4</v>
      </c>
      <c r="G160" s="90">
        <v>2.2718859287118899E-2</v>
      </c>
      <c r="H160" s="90" t="s">
        <v>991</v>
      </c>
      <c r="I160" s="90" t="s">
        <v>1191</v>
      </c>
    </row>
    <row r="161" spans="2:9">
      <c r="B161" s="90" t="s">
        <v>1084</v>
      </c>
      <c r="C161" s="90" t="s">
        <v>1034</v>
      </c>
      <c r="D161" s="90">
        <v>112</v>
      </c>
      <c r="E161" s="90">
        <v>5</v>
      </c>
      <c r="F161" s="90">
        <v>5.2060172560712602E-4</v>
      </c>
      <c r="G161" s="90">
        <v>2.57067471018852E-2</v>
      </c>
      <c r="H161" s="90" t="s">
        <v>1035</v>
      </c>
      <c r="I161" s="90" t="s">
        <v>1212</v>
      </c>
    </row>
    <row r="162" spans="2:9">
      <c r="B162" s="90" t="s">
        <v>1084</v>
      </c>
      <c r="C162" s="90" t="s">
        <v>992</v>
      </c>
      <c r="D162" s="90">
        <v>393</v>
      </c>
      <c r="E162" s="90">
        <v>9</v>
      </c>
      <c r="F162" s="90">
        <v>5.3930238675283795E-4</v>
      </c>
      <c r="G162" s="90">
        <v>2.57067471018852E-2</v>
      </c>
      <c r="H162" s="90" t="s">
        <v>993</v>
      </c>
      <c r="I162" s="90" t="s">
        <v>1192</v>
      </c>
    </row>
    <row r="163" spans="2:9">
      <c r="B163" s="90" t="s">
        <v>1084</v>
      </c>
      <c r="C163" s="90" t="s">
        <v>1036</v>
      </c>
      <c r="D163" s="90">
        <v>68</v>
      </c>
      <c r="E163" s="90">
        <v>4</v>
      </c>
      <c r="F163" s="90">
        <v>6.8403887734034305E-4</v>
      </c>
      <c r="G163" s="90">
        <v>3.0889755618842801E-2</v>
      </c>
      <c r="H163" s="90" t="s">
        <v>1037</v>
      </c>
      <c r="I163" s="90" t="s">
        <v>1213</v>
      </c>
    </row>
    <row r="164" spans="2:9">
      <c r="B164" s="90" t="s">
        <v>1084</v>
      </c>
      <c r="C164" s="90" t="s">
        <v>1038</v>
      </c>
      <c r="D164" s="90">
        <v>32</v>
      </c>
      <c r="E164" s="90">
        <v>3</v>
      </c>
      <c r="F164" s="90">
        <v>8.5652884212628197E-4</v>
      </c>
      <c r="G164" s="90">
        <v>3.6745087327217499E-2</v>
      </c>
      <c r="H164" s="90" t="s">
        <v>1039</v>
      </c>
      <c r="I164" s="90" t="s">
        <v>1214</v>
      </c>
    </row>
    <row r="165" spans="2:9">
      <c r="B165" s="90" t="s">
        <v>1085</v>
      </c>
      <c r="C165" s="90" t="s">
        <v>591</v>
      </c>
      <c r="D165" s="90">
        <v>135</v>
      </c>
      <c r="E165" s="90">
        <v>11</v>
      </c>
      <c r="F165" s="343">
        <v>4.8432692411272396E-10</v>
      </c>
      <c r="G165" s="343">
        <v>9.0084807884966594E-8</v>
      </c>
      <c r="H165" s="90" t="s">
        <v>1041</v>
      </c>
      <c r="I165" s="90" t="s">
        <v>1215</v>
      </c>
    </row>
    <row r="166" spans="2:9">
      <c r="B166" s="90" t="s">
        <v>1085</v>
      </c>
      <c r="C166" s="90" t="s">
        <v>589</v>
      </c>
      <c r="D166" s="90">
        <v>70</v>
      </c>
      <c r="E166" s="90">
        <v>6</v>
      </c>
      <c r="F166" s="343">
        <v>3.5195366229052902E-6</v>
      </c>
      <c r="G166" s="90">
        <v>3.27316905930192E-4</v>
      </c>
      <c r="H166" s="90" t="s">
        <v>1046</v>
      </c>
      <c r="I166" s="90" t="s">
        <v>1218</v>
      </c>
    </row>
    <row r="167" spans="2:9">
      <c r="B167" s="90" t="s">
        <v>1085</v>
      </c>
      <c r="C167" s="90" t="s">
        <v>593</v>
      </c>
      <c r="D167" s="90">
        <v>96</v>
      </c>
      <c r="E167" s="90">
        <v>5</v>
      </c>
      <c r="F167" s="90">
        <v>2.5572072589411898E-4</v>
      </c>
      <c r="G167" s="90">
        <v>1.4465574627423299E-2</v>
      </c>
      <c r="H167" s="90" t="s">
        <v>1070</v>
      </c>
      <c r="I167" s="90" t="s">
        <v>1231</v>
      </c>
    </row>
    <row r="168" spans="2:9">
      <c r="B168" s="90" t="s">
        <v>1085</v>
      </c>
      <c r="C168" s="90" t="s">
        <v>594</v>
      </c>
      <c r="D168" s="90">
        <v>155</v>
      </c>
      <c r="E168" s="90">
        <v>6</v>
      </c>
      <c r="F168" s="90">
        <v>3.1108762639619998E-4</v>
      </c>
      <c r="G168" s="90">
        <v>1.4465574627423299E-2</v>
      </c>
      <c r="H168" s="90" t="s">
        <v>1074</v>
      </c>
      <c r="I168" s="90" t="s">
        <v>1234</v>
      </c>
    </row>
    <row r="169" spans="2:9">
      <c r="B169" s="90" t="s">
        <v>1086</v>
      </c>
      <c r="C169" s="90" t="s">
        <v>1087</v>
      </c>
      <c r="D169" s="90">
        <v>66</v>
      </c>
      <c r="E169" s="90">
        <v>5</v>
      </c>
      <c r="F169" s="343">
        <v>4.30665780472881E-5</v>
      </c>
      <c r="G169" s="90">
        <v>2.6270612608845698E-2</v>
      </c>
      <c r="H169" s="90" t="s">
        <v>1088</v>
      </c>
      <c r="I169" s="90" t="s">
        <v>1240</v>
      </c>
    </row>
    <row r="170" spans="2:9">
      <c r="B170" s="90" t="s">
        <v>1086</v>
      </c>
      <c r="C170" s="90" t="s">
        <v>1089</v>
      </c>
      <c r="D170" s="90">
        <v>245</v>
      </c>
      <c r="E170" s="90">
        <v>8</v>
      </c>
      <c r="F170" s="90">
        <v>1.03207667049115E-4</v>
      </c>
      <c r="G170" s="90">
        <v>3.14783384499802E-2</v>
      </c>
      <c r="H170" s="90" t="s">
        <v>1090</v>
      </c>
      <c r="I170" s="90" t="s">
        <v>1241</v>
      </c>
    </row>
    <row r="171" spans="2:9">
      <c r="B171" s="90" t="s">
        <v>1086</v>
      </c>
      <c r="C171" s="90" t="s">
        <v>1091</v>
      </c>
      <c r="D171" s="90">
        <v>268</v>
      </c>
      <c r="E171" s="90">
        <v>8</v>
      </c>
      <c r="F171" s="90">
        <v>1.9074376836804801E-4</v>
      </c>
      <c r="G171" s="90">
        <v>3.87845662348364E-2</v>
      </c>
      <c r="H171" s="90" t="s">
        <v>1092</v>
      </c>
      <c r="I171" s="90" t="s">
        <v>1242</v>
      </c>
    </row>
    <row r="172" spans="2:9">
      <c r="B172" s="90" t="s">
        <v>1086</v>
      </c>
      <c r="C172" s="90" t="s">
        <v>1093</v>
      </c>
      <c r="D172" s="90">
        <v>1535</v>
      </c>
      <c r="E172" s="90">
        <v>21</v>
      </c>
      <c r="F172" s="90">
        <v>2.7298963650738799E-4</v>
      </c>
      <c r="G172" s="90">
        <v>4.1630919567376697E-2</v>
      </c>
      <c r="H172" s="90" t="s">
        <v>1094</v>
      </c>
      <c r="I172" s="90" t="s">
        <v>1243</v>
      </c>
    </row>
    <row r="173" spans="2:9">
      <c r="B173" s="90" t="s">
        <v>1086</v>
      </c>
      <c r="C173" s="90" t="s">
        <v>1095</v>
      </c>
      <c r="D173" s="90">
        <v>1248</v>
      </c>
      <c r="E173" s="90">
        <v>18</v>
      </c>
      <c r="F173" s="90">
        <v>4.0807893402696502E-4</v>
      </c>
      <c r="G173" s="90">
        <v>4.9785629951289698E-2</v>
      </c>
      <c r="H173" s="90" t="s">
        <v>1096</v>
      </c>
      <c r="I173" s="90" t="s">
        <v>1244</v>
      </c>
    </row>
    <row r="174" spans="2:9">
      <c r="B174" s="90" t="s">
        <v>1097</v>
      </c>
      <c r="C174" s="90" t="s">
        <v>1042</v>
      </c>
      <c r="D174" s="90">
        <v>12</v>
      </c>
      <c r="E174" s="90">
        <v>5</v>
      </c>
      <c r="F174" s="343">
        <v>4.9289657212889601E-9</v>
      </c>
      <c r="G174" s="343">
        <v>7.3885196162121602E-6</v>
      </c>
      <c r="H174" s="90" t="s">
        <v>1043</v>
      </c>
      <c r="I174" s="90" t="s">
        <v>1216</v>
      </c>
    </row>
    <row r="175" spans="2:9">
      <c r="B175" s="90" t="s">
        <v>1097</v>
      </c>
      <c r="C175" s="90" t="s">
        <v>1044</v>
      </c>
      <c r="D175" s="90">
        <v>91</v>
      </c>
      <c r="E175" s="90">
        <v>7</v>
      </c>
      <c r="F175" s="343">
        <v>1.1094672269282399E-6</v>
      </c>
      <c r="G175" s="90">
        <v>8.3154568658271705E-4</v>
      </c>
      <c r="H175" s="90" t="s">
        <v>1045</v>
      </c>
      <c r="I175" s="90" t="s">
        <v>1217</v>
      </c>
    </row>
    <row r="176" spans="2:9">
      <c r="B176" s="90" t="s">
        <v>1097</v>
      </c>
      <c r="C176" s="90" t="s">
        <v>1047</v>
      </c>
      <c r="D176" s="90">
        <v>26</v>
      </c>
      <c r="E176" s="90">
        <v>4</v>
      </c>
      <c r="F176" s="343">
        <v>1.5203486164210199E-5</v>
      </c>
      <c r="G176" s="90">
        <v>7.5966752533837096E-3</v>
      </c>
      <c r="H176" s="90" t="s">
        <v>1048</v>
      </c>
      <c r="I176" s="90" t="s">
        <v>1219</v>
      </c>
    </row>
    <row r="177" spans="2:9">
      <c r="B177" s="90" t="s">
        <v>1097</v>
      </c>
      <c r="C177" s="90" t="s">
        <v>1049</v>
      </c>
      <c r="D177" s="90">
        <v>261</v>
      </c>
      <c r="E177" s="90">
        <v>9</v>
      </c>
      <c r="F177" s="343">
        <v>2.49521811435026E-5</v>
      </c>
      <c r="G177" s="90">
        <v>9.3508298835276206E-3</v>
      </c>
      <c r="H177" s="90" t="s">
        <v>1050</v>
      </c>
      <c r="I177" s="90" t="s">
        <v>1220</v>
      </c>
    </row>
    <row r="178" spans="2:9">
      <c r="B178" s="90" t="s">
        <v>1097</v>
      </c>
      <c r="C178" s="90" t="s">
        <v>1051</v>
      </c>
      <c r="D178" s="90">
        <v>218</v>
      </c>
      <c r="E178" s="90">
        <v>8</v>
      </c>
      <c r="F178" s="343">
        <v>4.5684366464109497E-5</v>
      </c>
      <c r="G178" s="90">
        <v>1.3696173065940001E-2</v>
      </c>
      <c r="H178" s="90" t="s">
        <v>1052</v>
      </c>
      <c r="I178" s="90" t="s">
        <v>1221</v>
      </c>
    </row>
    <row r="179" spans="2:9">
      <c r="B179" s="90" t="s">
        <v>1097</v>
      </c>
      <c r="C179" s="90" t="s">
        <v>1053</v>
      </c>
      <c r="D179" s="90">
        <v>70</v>
      </c>
      <c r="E179" s="90">
        <v>5</v>
      </c>
      <c r="F179" s="343">
        <v>5.7232932435189997E-5</v>
      </c>
      <c r="G179" s="90">
        <v>1.42986942867249E-2</v>
      </c>
      <c r="H179" s="90" t="s">
        <v>1054</v>
      </c>
      <c r="I179" s="90" t="s">
        <v>1222</v>
      </c>
    </row>
    <row r="180" spans="2:9">
      <c r="B180" s="90" t="s">
        <v>1097</v>
      </c>
      <c r="C180" s="90" t="s">
        <v>1055</v>
      </c>
      <c r="D180" s="90">
        <v>73</v>
      </c>
      <c r="E180" s="90">
        <v>5</v>
      </c>
      <c r="F180" s="343">
        <v>7.0030134047170301E-5</v>
      </c>
      <c r="G180" s="90">
        <v>1.49964529909583E-2</v>
      </c>
      <c r="H180" s="90" t="s">
        <v>1056</v>
      </c>
      <c r="I180" s="90" t="s">
        <v>1223</v>
      </c>
    </row>
    <row r="181" spans="2:9">
      <c r="B181" s="90" t="s">
        <v>1097</v>
      </c>
      <c r="C181" s="90" t="s">
        <v>1057</v>
      </c>
      <c r="D181" s="90">
        <v>121</v>
      </c>
      <c r="E181" s="90">
        <v>6</v>
      </c>
      <c r="F181" s="343">
        <v>8.0636524421050305E-5</v>
      </c>
      <c r="G181" s="90">
        <v>1.51092687633943E-2</v>
      </c>
      <c r="H181" s="90" t="s">
        <v>1058</v>
      </c>
      <c r="I181" s="90" t="s">
        <v>1224</v>
      </c>
    </row>
    <row r="182" spans="2:9">
      <c r="B182" s="90" t="s">
        <v>1097</v>
      </c>
      <c r="C182" s="90" t="s">
        <v>1059</v>
      </c>
      <c r="D182" s="90">
        <v>82</v>
      </c>
      <c r="E182" s="90">
        <v>5</v>
      </c>
      <c r="F182" s="90">
        <v>1.21929009388068E-4</v>
      </c>
      <c r="G182" s="90">
        <v>2.0307953896968201E-2</v>
      </c>
      <c r="H182" s="90" t="s">
        <v>1060</v>
      </c>
      <c r="I182" s="90" t="s">
        <v>1225</v>
      </c>
    </row>
    <row r="183" spans="2:9">
      <c r="B183" s="90" t="s">
        <v>1097</v>
      </c>
      <c r="C183" s="90" t="s">
        <v>1061</v>
      </c>
      <c r="D183" s="90">
        <v>87</v>
      </c>
      <c r="E183" s="90">
        <v>5</v>
      </c>
      <c r="F183" s="90">
        <v>1.6127306703094601E-4</v>
      </c>
      <c r="G183" s="90">
        <v>2.2358361483380901E-2</v>
      </c>
      <c r="H183" s="90" t="s">
        <v>1062</v>
      </c>
      <c r="I183" s="90" t="s">
        <v>1226</v>
      </c>
    </row>
    <row r="184" spans="2:9">
      <c r="B184" s="90" t="s">
        <v>1097</v>
      </c>
      <c r="C184" s="90" t="s">
        <v>1063</v>
      </c>
      <c r="D184" s="90">
        <v>138</v>
      </c>
      <c r="E184" s="90">
        <v>6</v>
      </c>
      <c r="F184" s="90">
        <v>1.6609652810563899E-4</v>
      </c>
      <c r="G184" s="90">
        <v>2.2358361483380901E-2</v>
      </c>
      <c r="H184" s="90" t="s">
        <v>956</v>
      </c>
      <c r="I184" s="90" t="s">
        <v>1227</v>
      </c>
    </row>
    <row r="185" spans="2:9">
      <c r="B185" s="90" t="s">
        <v>1097</v>
      </c>
      <c r="C185" s="90" t="s">
        <v>1064</v>
      </c>
      <c r="D185" s="90">
        <v>48</v>
      </c>
      <c r="E185" s="90">
        <v>4</v>
      </c>
      <c r="F185" s="90">
        <v>1.78986216011054E-4</v>
      </c>
      <c r="G185" s="90">
        <v>2.2358361483380901E-2</v>
      </c>
      <c r="H185" s="90" t="s">
        <v>1065</v>
      </c>
      <c r="I185" s="90" t="s">
        <v>1228</v>
      </c>
    </row>
    <row r="186" spans="2:9">
      <c r="B186" s="90" t="s">
        <v>1097</v>
      </c>
      <c r="C186" s="90" t="s">
        <v>1066</v>
      </c>
      <c r="D186" s="90">
        <v>145</v>
      </c>
      <c r="E186" s="90">
        <v>6</v>
      </c>
      <c r="F186" s="90">
        <v>2.17273815936168E-4</v>
      </c>
      <c r="G186" s="90">
        <v>2.5051100383123699E-2</v>
      </c>
      <c r="H186" s="90" t="s">
        <v>1067</v>
      </c>
      <c r="I186" s="90" t="s">
        <v>1229</v>
      </c>
    </row>
    <row r="187" spans="2:9">
      <c r="B187" s="90" t="s">
        <v>1097</v>
      </c>
      <c r="C187" s="90" t="s">
        <v>1068</v>
      </c>
      <c r="D187" s="90">
        <v>147</v>
      </c>
      <c r="E187" s="90">
        <v>6</v>
      </c>
      <c r="F187" s="90">
        <v>2.33966247740982E-4</v>
      </c>
      <c r="G187" s="90">
        <v>2.5051100383123699E-2</v>
      </c>
      <c r="H187" s="90" t="s">
        <v>1069</v>
      </c>
      <c r="I187" s="90" t="s">
        <v>1230</v>
      </c>
    </row>
    <row r="188" spans="2:9">
      <c r="B188" s="90" t="s">
        <v>1097</v>
      </c>
      <c r="C188" s="90" t="s">
        <v>590</v>
      </c>
      <c r="D188" s="90">
        <v>807</v>
      </c>
      <c r="E188" s="90">
        <v>14</v>
      </c>
      <c r="F188" s="90">
        <v>3.033858919423E-4</v>
      </c>
      <c r="G188" s="90">
        <v>2.8470596515614399E-2</v>
      </c>
      <c r="H188" s="90" t="s">
        <v>1071</v>
      </c>
      <c r="I188" s="90" t="s">
        <v>1232</v>
      </c>
    </row>
    <row r="189" spans="2:9">
      <c r="B189" s="90" t="s">
        <v>1097</v>
      </c>
      <c r="C189" s="90" t="s">
        <v>1072</v>
      </c>
      <c r="D189" s="90">
        <v>55</v>
      </c>
      <c r="E189" s="90">
        <v>4</v>
      </c>
      <c r="F189" s="90">
        <v>3.0388895547020099E-4</v>
      </c>
      <c r="G189" s="90">
        <v>2.8470596515614399E-2</v>
      </c>
      <c r="H189" s="90" t="s">
        <v>1073</v>
      </c>
      <c r="I189" s="90" t="s">
        <v>1233</v>
      </c>
    </row>
    <row r="190" spans="2:9">
      <c r="B190" s="90" t="s">
        <v>1097</v>
      </c>
      <c r="C190" s="90" t="s">
        <v>1079</v>
      </c>
      <c r="D190" s="90">
        <v>103</v>
      </c>
      <c r="E190" s="90">
        <v>5</v>
      </c>
      <c r="F190" s="90">
        <v>3.5438345817542203E-4</v>
      </c>
      <c r="G190" s="90">
        <v>3.1248282576762199E-2</v>
      </c>
      <c r="H190" s="90" t="s">
        <v>1056</v>
      </c>
      <c r="I190" s="90" t="s">
        <v>1237</v>
      </c>
    </row>
    <row r="191" spans="2:9">
      <c r="B191" s="90" t="s">
        <v>1097</v>
      </c>
      <c r="C191" s="90" t="s">
        <v>1082</v>
      </c>
      <c r="D191" s="90">
        <v>106</v>
      </c>
      <c r="E191" s="90">
        <v>5</v>
      </c>
      <c r="F191" s="90">
        <v>4.0450485258020498E-4</v>
      </c>
      <c r="G191" s="90">
        <v>3.3686265223207001E-2</v>
      </c>
      <c r="H191" s="90" t="s">
        <v>1083</v>
      </c>
      <c r="I191" s="90" t="s">
        <v>1239</v>
      </c>
    </row>
    <row r="192" spans="2:9">
      <c r="B192" s="90" t="s">
        <v>1097</v>
      </c>
      <c r="C192" s="90" t="s">
        <v>1098</v>
      </c>
      <c r="D192" s="90">
        <v>108</v>
      </c>
      <c r="E192" s="90">
        <v>5</v>
      </c>
      <c r="F192" s="90">
        <v>4.4077209622798801E-4</v>
      </c>
      <c r="G192" s="90">
        <v>3.4369479730604197E-2</v>
      </c>
      <c r="H192" s="90" t="s">
        <v>1056</v>
      </c>
      <c r="I192" s="90" t="s">
        <v>1245</v>
      </c>
    </row>
    <row r="193" spans="2:9">
      <c r="B193" s="90" t="s">
        <v>1097</v>
      </c>
      <c r="C193" s="90" t="s">
        <v>1099</v>
      </c>
      <c r="D193" s="90">
        <v>62</v>
      </c>
      <c r="E193" s="90">
        <v>4</v>
      </c>
      <c r="F193" s="90">
        <v>4.8149371203648299E-4</v>
      </c>
      <c r="G193" s="90">
        <v>3.4369479730604197E-2</v>
      </c>
      <c r="H193" s="90" t="s">
        <v>1073</v>
      </c>
      <c r="I193" s="90" t="s">
        <v>1246</v>
      </c>
    </row>
    <row r="194" spans="2:9">
      <c r="B194" s="90" t="s">
        <v>1097</v>
      </c>
      <c r="C194" s="90" t="s">
        <v>1100</v>
      </c>
      <c r="D194" s="90">
        <v>62</v>
      </c>
      <c r="E194" s="90">
        <v>4</v>
      </c>
      <c r="F194" s="90">
        <v>4.8149371203648299E-4</v>
      </c>
      <c r="G194" s="90">
        <v>3.4369479730604197E-2</v>
      </c>
      <c r="H194" s="90" t="s">
        <v>1073</v>
      </c>
      <c r="I194" s="90" t="s">
        <v>1247</v>
      </c>
    </row>
    <row r="195" spans="2:9">
      <c r="B195" s="90" t="s">
        <v>1097</v>
      </c>
      <c r="C195" s="90" t="s">
        <v>1101</v>
      </c>
      <c r="D195" s="90">
        <v>64</v>
      </c>
      <c r="E195" s="90">
        <v>4</v>
      </c>
      <c r="F195" s="90">
        <v>5.4345603974761503E-4</v>
      </c>
      <c r="G195" s="90">
        <v>3.6206289531059997E-2</v>
      </c>
      <c r="H195" s="90" t="s">
        <v>1073</v>
      </c>
      <c r="I195" s="90" t="s">
        <v>1248</v>
      </c>
    </row>
    <row r="196" spans="2:9">
      <c r="B196" s="90" t="s">
        <v>1097</v>
      </c>
      <c r="C196" s="90" t="s">
        <v>1102</v>
      </c>
      <c r="D196" s="90">
        <v>65</v>
      </c>
      <c r="E196" s="90">
        <v>4</v>
      </c>
      <c r="F196" s="90">
        <v>5.7647005296038005E-4</v>
      </c>
      <c r="G196" s="90">
        <v>3.6206289531059997E-2</v>
      </c>
      <c r="H196" s="90" t="s">
        <v>1073</v>
      </c>
      <c r="I196" s="90" t="s">
        <v>1249</v>
      </c>
    </row>
    <row r="197" spans="2:9">
      <c r="B197" s="90" t="s">
        <v>1097</v>
      </c>
      <c r="C197" s="90" t="s">
        <v>592</v>
      </c>
      <c r="D197" s="90">
        <v>397</v>
      </c>
      <c r="E197" s="90">
        <v>9</v>
      </c>
      <c r="F197" s="90">
        <v>5.7968709055733101E-4</v>
      </c>
      <c r="G197" s="90">
        <v>3.6206289531059997E-2</v>
      </c>
      <c r="H197" s="90" t="s">
        <v>1103</v>
      </c>
      <c r="I197" s="90" t="s">
        <v>1250</v>
      </c>
    </row>
    <row r="198" spans="2:9">
      <c r="B198" s="90" t="s">
        <v>1097</v>
      </c>
      <c r="C198" s="90" t="s">
        <v>1104</v>
      </c>
      <c r="D198" s="90">
        <v>69</v>
      </c>
      <c r="E198" s="90">
        <v>4</v>
      </c>
      <c r="F198" s="90">
        <v>7.22847653632482E-4</v>
      </c>
      <c r="G198" s="90">
        <v>4.3341945311803597E-2</v>
      </c>
      <c r="H198" s="90" t="s">
        <v>1073</v>
      </c>
      <c r="I198" s="90" t="s">
        <v>1251</v>
      </c>
    </row>
    <row r="199" spans="2:9">
      <c r="B199" s="90" t="s">
        <v>1097</v>
      </c>
      <c r="C199" s="90" t="s">
        <v>1105</v>
      </c>
      <c r="D199" s="90">
        <v>71</v>
      </c>
      <c r="E199" s="90">
        <v>4</v>
      </c>
      <c r="F199" s="90">
        <v>8.0509295576201498E-4</v>
      </c>
      <c r="G199" s="90">
        <v>4.5430190441733E-2</v>
      </c>
      <c r="H199" s="90" t="s">
        <v>1073</v>
      </c>
      <c r="I199" s="90" t="s">
        <v>1252</v>
      </c>
    </row>
    <row r="200" spans="2:9">
      <c r="B200" s="90" t="s">
        <v>1097</v>
      </c>
      <c r="C200" s="90" t="s">
        <v>1106</v>
      </c>
      <c r="D200" s="90">
        <v>187</v>
      </c>
      <c r="E200" s="90">
        <v>6</v>
      </c>
      <c r="F200" s="90">
        <v>8.3679154567503698E-4</v>
      </c>
      <c r="G200" s="90">
        <v>4.5430190441733E-2</v>
      </c>
      <c r="H200" s="90" t="s">
        <v>1107</v>
      </c>
      <c r="I200" s="90" t="s">
        <v>1253</v>
      </c>
    </row>
    <row r="201" spans="2:9">
      <c r="B201" s="90" t="s">
        <v>1097</v>
      </c>
      <c r="C201" s="90" t="s">
        <v>1108</v>
      </c>
      <c r="D201" s="90">
        <v>72</v>
      </c>
      <c r="E201" s="90">
        <v>4</v>
      </c>
      <c r="F201" s="90">
        <v>8.4859595221382597E-4</v>
      </c>
      <c r="G201" s="90">
        <v>4.5430190441733E-2</v>
      </c>
      <c r="H201" s="90" t="s">
        <v>1073</v>
      </c>
      <c r="I201" s="90" t="s">
        <v>1254</v>
      </c>
    </row>
    <row r="202" spans="2:9">
      <c r="B202" s="90" t="s">
        <v>1097</v>
      </c>
      <c r="C202" s="90" t="s">
        <v>1109</v>
      </c>
      <c r="D202" s="90">
        <v>127</v>
      </c>
      <c r="E202" s="90">
        <v>5</v>
      </c>
      <c r="F202" s="90">
        <v>9.1956873477628501E-4</v>
      </c>
      <c r="G202" s="90">
        <v>4.6652224427504899E-2</v>
      </c>
      <c r="H202" s="90" t="s">
        <v>1062</v>
      </c>
      <c r="I202" s="90" t="s">
        <v>1255</v>
      </c>
    </row>
    <row r="203" spans="2:9">
      <c r="B203" s="90" t="s">
        <v>1097</v>
      </c>
      <c r="C203" s="90" t="s">
        <v>1110</v>
      </c>
      <c r="D203" s="90">
        <v>191</v>
      </c>
      <c r="E203" s="90">
        <v>6</v>
      </c>
      <c r="F203" s="90">
        <v>9.3366693317221299E-4</v>
      </c>
      <c r="G203" s="90">
        <v>4.6652224427504899E-2</v>
      </c>
      <c r="H203" s="90" t="s">
        <v>1058</v>
      </c>
      <c r="I203" s="90" t="s">
        <v>1256</v>
      </c>
    </row>
    <row r="204" spans="2:9">
      <c r="B204" s="90" t="s">
        <v>1097</v>
      </c>
      <c r="C204" s="90" t="s">
        <v>1111</v>
      </c>
      <c r="D204" s="90">
        <v>76</v>
      </c>
      <c r="E204" s="90">
        <v>4</v>
      </c>
      <c r="F204" s="90">
        <v>1.03925337001607E-3</v>
      </c>
      <c r="G204" s="90">
        <v>4.9182288685518299E-2</v>
      </c>
      <c r="H204" s="90" t="s">
        <v>1112</v>
      </c>
      <c r="I204" s="90" t="s">
        <v>1257</v>
      </c>
    </row>
    <row r="205" spans="2:9">
      <c r="B205" s="90" t="s">
        <v>1097</v>
      </c>
      <c r="C205" s="90" t="s">
        <v>1113</v>
      </c>
      <c r="D205" s="90">
        <v>268</v>
      </c>
      <c r="E205" s="90">
        <v>7</v>
      </c>
      <c r="F205" s="90">
        <v>1.04992210669552E-3</v>
      </c>
      <c r="G205" s="90">
        <v>4.9182288685518299E-2</v>
      </c>
      <c r="H205" s="90" t="s">
        <v>1045</v>
      </c>
      <c r="I205" s="90" t="s">
        <v>1258</v>
      </c>
    </row>
    <row r="206" spans="2:9">
      <c r="B206" s="90" t="s">
        <v>1097</v>
      </c>
      <c r="C206" s="90" t="s">
        <v>1114</v>
      </c>
      <c r="D206" s="90">
        <v>77</v>
      </c>
      <c r="E206" s="90">
        <v>4</v>
      </c>
      <c r="F206" s="90">
        <v>1.0912455263865199E-3</v>
      </c>
      <c r="G206" s="90">
        <v>4.9569001334951297E-2</v>
      </c>
      <c r="H206" s="90" t="s">
        <v>1073</v>
      </c>
      <c r="I206" s="90" t="s">
        <v>1259</v>
      </c>
    </row>
    <row r="207" spans="2:9">
      <c r="B207" s="90" t="s">
        <v>1115</v>
      </c>
      <c r="C207" s="90" t="s">
        <v>591</v>
      </c>
      <c r="D207" s="90">
        <v>135</v>
      </c>
      <c r="E207" s="90">
        <v>11</v>
      </c>
      <c r="F207" s="343">
        <v>4.8432692411272396E-10</v>
      </c>
      <c r="G207" s="343">
        <v>1.06503490612388E-6</v>
      </c>
      <c r="H207" s="90" t="s">
        <v>1041</v>
      </c>
      <c r="I207" s="90" t="s">
        <v>1215</v>
      </c>
    </row>
    <row r="208" spans="2:9">
      <c r="B208" s="90" t="s">
        <v>1115</v>
      </c>
      <c r="C208" s="90" t="s">
        <v>1042</v>
      </c>
      <c r="D208" s="90">
        <v>12</v>
      </c>
      <c r="E208" s="90">
        <v>5</v>
      </c>
      <c r="F208" s="343">
        <v>4.9289657212889601E-9</v>
      </c>
      <c r="G208" s="343">
        <v>5.4193978105572202E-6</v>
      </c>
      <c r="H208" s="90" t="s">
        <v>1043</v>
      </c>
      <c r="I208" s="90" t="s">
        <v>1216</v>
      </c>
    </row>
    <row r="209" spans="2:9">
      <c r="B209" s="90" t="s">
        <v>1115</v>
      </c>
      <c r="C209" s="90" t="s">
        <v>1044</v>
      </c>
      <c r="D209" s="90">
        <v>91</v>
      </c>
      <c r="E209" s="90">
        <v>7</v>
      </c>
      <c r="F209" s="343">
        <v>1.1094672269282399E-6</v>
      </c>
      <c r="G209" s="90">
        <v>8.1323947733840101E-4</v>
      </c>
      <c r="H209" s="90" t="s">
        <v>1045</v>
      </c>
      <c r="I209" s="90" t="s">
        <v>1217</v>
      </c>
    </row>
    <row r="210" spans="2:9">
      <c r="B210" s="90" t="s">
        <v>1115</v>
      </c>
      <c r="C210" s="90" t="s">
        <v>589</v>
      </c>
      <c r="D210" s="90">
        <v>70</v>
      </c>
      <c r="E210" s="90">
        <v>6</v>
      </c>
      <c r="F210" s="343">
        <v>3.5195366229052902E-6</v>
      </c>
      <c r="G210" s="90">
        <v>1.93486525844218E-3</v>
      </c>
      <c r="H210" s="90" t="s">
        <v>1046</v>
      </c>
      <c r="I210" s="90" t="s">
        <v>1218</v>
      </c>
    </row>
    <row r="211" spans="2:9">
      <c r="B211" s="90" t="s">
        <v>1115</v>
      </c>
      <c r="C211" s="90" t="s">
        <v>1047</v>
      </c>
      <c r="D211" s="90">
        <v>26</v>
      </c>
      <c r="E211" s="90">
        <v>4</v>
      </c>
      <c r="F211" s="343">
        <v>1.5203486164210199E-5</v>
      </c>
      <c r="G211" s="90">
        <v>6.68649321501966E-3</v>
      </c>
      <c r="H211" s="90" t="s">
        <v>1048</v>
      </c>
      <c r="I211" s="90" t="s">
        <v>1219</v>
      </c>
    </row>
    <row r="212" spans="2:9">
      <c r="B212" s="90" t="s">
        <v>1115</v>
      </c>
      <c r="C212" s="90" t="s">
        <v>1049</v>
      </c>
      <c r="D212" s="90">
        <v>261</v>
      </c>
      <c r="E212" s="90">
        <v>9</v>
      </c>
      <c r="F212" s="343">
        <v>2.49521811435026E-5</v>
      </c>
      <c r="G212" s="90">
        <v>9.1449743890937192E-3</v>
      </c>
      <c r="H212" s="90" t="s">
        <v>1050</v>
      </c>
      <c r="I212" s="90" t="s">
        <v>1220</v>
      </c>
    </row>
    <row r="213" spans="2:9">
      <c r="B213" s="90" t="s">
        <v>1115</v>
      </c>
      <c r="C213" s="90" t="s">
        <v>1051</v>
      </c>
      <c r="D213" s="90">
        <v>218</v>
      </c>
      <c r="E213" s="90">
        <v>8</v>
      </c>
      <c r="F213" s="343">
        <v>4.5684366464109497E-5</v>
      </c>
      <c r="G213" s="90">
        <v>1.4351417407796699E-2</v>
      </c>
      <c r="H213" s="90" t="s">
        <v>1052</v>
      </c>
      <c r="I213" s="90" t="s">
        <v>1221</v>
      </c>
    </row>
    <row r="214" spans="2:9">
      <c r="B214" s="90" t="s">
        <v>1115</v>
      </c>
      <c r="C214" s="90" t="s">
        <v>1053</v>
      </c>
      <c r="D214" s="90">
        <v>70</v>
      </c>
      <c r="E214" s="90">
        <v>5</v>
      </c>
      <c r="F214" s="343">
        <v>5.7232932435189997E-5</v>
      </c>
      <c r="G214" s="90">
        <v>1.57319023031228E-2</v>
      </c>
      <c r="H214" s="90" t="s">
        <v>1054</v>
      </c>
      <c r="I214" s="90" t="s">
        <v>1222</v>
      </c>
    </row>
    <row r="215" spans="2:9">
      <c r="B215" s="90" t="s">
        <v>1115</v>
      </c>
      <c r="C215" s="90" t="s">
        <v>1055</v>
      </c>
      <c r="D215" s="90">
        <v>73</v>
      </c>
      <c r="E215" s="90">
        <v>5</v>
      </c>
      <c r="F215" s="343">
        <v>7.0030134047170301E-5</v>
      </c>
      <c r="G215" s="90">
        <v>1.71106960855252E-2</v>
      </c>
      <c r="H215" s="90" t="s">
        <v>1056</v>
      </c>
      <c r="I215" s="90" t="s">
        <v>1223</v>
      </c>
    </row>
    <row r="216" spans="2:9">
      <c r="B216" s="90" t="s">
        <v>1115</v>
      </c>
      <c r="C216" s="90" t="s">
        <v>1057</v>
      </c>
      <c r="D216" s="90">
        <v>121</v>
      </c>
      <c r="E216" s="90">
        <v>6</v>
      </c>
      <c r="F216" s="343">
        <v>8.0636524421050305E-5</v>
      </c>
      <c r="G216" s="90">
        <v>1.7731971720188901E-2</v>
      </c>
      <c r="H216" s="90" t="s">
        <v>1058</v>
      </c>
      <c r="I216" s="90" t="s">
        <v>1224</v>
      </c>
    </row>
    <row r="217" spans="2:9">
      <c r="B217" s="90" t="s">
        <v>1115</v>
      </c>
      <c r="C217" s="90" t="s">
        <v>1059</v>
      </c>
      <c r="D217" s="90">
        <v>82</v>
      </c>
      <c r="E217" s="90">
        <v>5</v>
      </c>
      <c r="F217" s="90">
        <v>1.21929009388068E-4</v>
      </c>
      <c r="G217" s="90">
        <v>2.4374717422214701E-2</v>
      </c>
      <c r="H217" s="90" t="s">
        <v>1060</v>
      </c>
      <c r="I217" s="90" t="s">
        <v>1225</v>
      </c>
    </row>
    <row r="218" spans="2:9">
      <c r="B218" s="90" t="s">
        <v>1115</v>
      </c>
      <c r="C218" s="90" t="s">
        <v>1061</v>
      </c>
      <c r="D218" s="90">
        <v>87</v>
      </c>
      <c r="E218" s="90">
        <v>5</v>
      </c>
      <c r="F218" s="90">
        <v>1.6127306703094601E-4</v>
      </c>
      <c r="G218" s="90">
        <v>2.8095866561869302E-2</v>
      </c>
      <c r="H218" s="90" t="s">
        <v>1062</v>
      </c>
      <c r="I218" s="90" t="s">
        <v>1226</v>
      </c>
    </row>
    <row r="219" spans="2:9">
      <c r="B219" s="90" t="s">
        <v>1115</v>
      </c>
      <c r="C219" s="90" t="s">
        <v>1063</v>
      </c>
      <c r="D219" s="90">
        <v>138</v>
      </c>
      <c r="E219" s="90">
        <v>6</v>
      </c>
      <c r="F219" s="90">
        <v>1.6609652810563899E-4</v>
      </c>
      <c r="G219" s="90">
        <v>2.8095866561869302E-2</v>
      </c>
      <c r="H219" s="90" t="s">
        <v>956</v>
      </c>
      <c r="I219" s="90" t="s">
        <v>1227</v>
      </c>
    </row>
    <row r="220" spans="2:9">
      <c r="B220" s="90" t="s">
        <v>1115</v>
      </c>
      <c r="C220" s="90" t="s">
        <v>1064</v>
      </c>
      <c r="D220" s="90">
        <v>48</v>
      </c>
      <c r="E220" s="90">
        <v>4</v>
      </c>
      <c r="F220" s="90">
        <v>1.78986216011054E-4</v>
      </c>
      <c r="G220" s="90">
        <v>2.8113620643450601E-2</v>
      </c>
      <c r="H220" s="90" t="s">
        <v>1065</v>
      </c>
      <c r="I220" s="90" t="s">
        <v>1228</v>
      </c>
    </row>
    <row r="221" spans="2:9">
      <c r="B221" s="90" t="s">
        <v>1115</v>
      </c>
      <c r="C221" s="90" t="s">
        <v>1066</v>
      </c>
      <c r="D221" s="90">
        <v>145</v>
      </c>
      <c r="E221" s="90">
        <v>6</v>
      </c>
      <c r="F221" s="90">
        <v>2.17273815936168E-4</v>
      </c>
      <c r="G221" s="90">
        <v>3.18523414162422E-2</v>
      </c>
      <c r="H221" s="90" t="s">
        <v>1067</v>
      </c>
      <c r="I221" s="90" t="s">
        <v>1229</v>
      </c>
    </row>
    <row r="222" spans="2:9">
      <c r="B222" s="90" t="s">
        <v>1115</v>
      </c>
      <c r="C222" s="90" t="s">
        <v>1068</v>
      </c>
      <c r="D222" s="90">
        <v>147</v>
      </c>
      <c r="E222" s="90">
        <v>6</v>
      </c>
      <c r="F222" s="90">
        <v>2.33966247740982E-4</v>
      </c>
      <c r="G222" s="90">
        <v>3.2155736173901203E-2</v>
      </c>
      <c r="H222" s="90" t="s">
        <v>1069</v>
      </c>
      <c r="I222" s="90" t="s">
        <v>1230</v>
      </c>
    </row>
    <row r="223" spans="2:9">
      <c r="B223" s="90" t="s">
        <v>1115</v>
      </c>
      <c r="C223" s="90" t="s">
        <v>593</v>
      </c>
      <c r="D223" s="90">
        <v>96</v>
      </c>
      <c r="E223" s="90">
        <v>5</v>
      </c>
      <c r="F223" s="90">
        <v>2.5572072589411898E-4</v>
      </c>
      <c r="G223" s="90">
        <v>3.3078228014186299E-2</v>
      </c>
      <c r="H223" s="90" t="s">
        <v>1070</v>
      </c>
      <c r="I223" s="90" t="s">
        <v>1231</v>
      </c>
    </row>
    <row r="224" spans="2:9">
      <c r="B224" s="90" t="s">
        <v>1115</v>
      </c>
      <c r="C224" s="90" t="s">
        <v>590</v>
      </c>
      <c r="D224" s="90">
        <v>807</v>
      </c>
      <c r="E224" s="90">
        <v>14</v>
      </c>
      <c r="F224" s="90">
        <v>3.033858919423E-4</v>
      </c>
      <c r="G224" s="90">
        <v>3.4204084522262201E-2</v>
      </c>
      <c r="H224" s="90" t="s">
        <v>1071</v>
      </c>
      <c r="I224" s="90" t="s">
        <v>1232</v>
      </c>
    </row>
    <row r="225" spans="2:9">
      <c r="B225" s="90" t="s">
        <v>1115</v>
      </c>
      <c r="C225" s="90" t="s">
        <v>1072</v>
      </c>
      <c r="D225" s="90">
        <v>55</v>
      </c>
      <c r="E225" s="90">
        <v>4</v>
      </c>
      <c r="F225" s="90">
        <v>3.0388895547020099E-4</v>
      </c>
      <c r="G225" s="90">
        <v>3.4204084522262201E-2</v>
      </c>
      <c r="H225" s="90" t="s">
        <v>1073</v>
      </c>
      <c r="I225" s="90" t="s">
        <v>1233</v>
      </c>
    </row>
    <row r="226" spans="2:9">
      <c r="B226" s="90" t="s">
        <v>1115</v>
      </c>
      <c r="C226" s="90" t="s">
        <v>594</v>
      </c>
      <c r="D226" s="90">
        <v>155</v>
      </c>
      <c r="E226" s="90">
        <v>6</v>
      </c>
      <c r="F226" s="90">
        <v>3.1108762639619998E-4</v>
      </c>
      <c r="G226" s="90">
        <v>3.4204084522262201E-2</v>
      </c>
      <c r="H226" s="90" t="s">
        <v>1074</v>
      </c>
      <c r="I226" s="90" t="s">
        <v>1234</v>
      </c>
    </row>
    <row r="227" spans="2:9">
      <c r="B227" s="90" t="s">
        <v>1115</v>
      </c>
      <c r="C227" s="90" t="s">
        <v>1079</v>
      </c>
      <c r="D227" s="90">
        <v>103</v>
      </c>
      <c r="E227" s="90">
        <v>5</v>
      </c>
      <c r="F227" s="90">
        <v>3.5438345817542203E-4</v>
      </c>
      <c r="G227" s="90">
        <v>3.7109010691797797E-2</v>
      </c>
      <c r="H227" s="90" t="s">
        <v>1056</v>
      </c>
      <c r="I227" s="90" t="s">
        <v>1237</v>
      </c>
    </row>
    <row r="228" spans="2:9">
      <c r="B228" s="90" t="s">
        <v>1115</v>
      </c>
      <c r="C228" s="90" t="s">
        <v>1082</v>
      </c>
      <c r="D228" s="90">
        <v>106</v>
      </c>
      <c r="E228" s="90">
        <v>5</v>
      </c>
      <c r="F228" s="90">
        <v>4.0450485258020498E-4</v>
      </c>
      <c r="G228" s="90">
        <v>4.0432098673812297E-2</v>
      </c>
      <c r="H228" s="90" t="s">
        <v>1083</v>
      </c>
      <c r="I228" s="90" t="s">
        <v>1239</v>
      </c>
    </row>
    <row r="229" spans="2:9">
      <c r="B229" s="90" t="s">
        <v>1115</v>
      </c>
      <c r="C229" s="90" t="s">
        <v>1098</v>
      </c>
      <c r="D229" s="90">
        <v>108</v>
      </c>
      <c r="E229" s="90">
        <v>5</v>
      </c>
      <c r="F229" s="90">
        <v>4.4077209622798801E-4</v>
      </c>
      <c r="G229" s="90">
        <v>4.2141645200232399E-2</v>
      </c>
      <c r="H229" s="90" t="s">
        <v>1056</v>
      </c>
      <c r="I229" s="90" t="s">
        <v>1245</v>
      </c>
    </row>
    <row r="230" spans="2:9">
      <c r="B230" s="90" t="s">
        <v>1115</v>
      </c>
      <c r="C230" s="90" t="s">
        <v>1100</v>
      </c>
      <c r="D230" s="90">
        <v>62</v>
      </c>
      <c r="E230" s="90">
        <v>4</v>
      </c>
      <c r="F230" s="90">
        <v>4.8149371203648299E-4</v>
      </c>
      <c r="G230" s="90">
        <v>4.2307028084724203E-2</v>
      </c>
      <c r="H230" s="90" t="s">
        <v>1073</v>
      </c>
      <c r="I230" s="90" t="s">
        <v>1247</v>
      </c>
    </row>
    <row r="231" spans="2:9">
      <c r="B231" s="90" t="s">
        <v>1115</v>
      </c>
      <c r="C231" s="90" t="s">
        <v>1099</v>
      </c>
      <c r="D231" s="90">
        <v>62</v>
      </c>
      <c r="E231" s="90">
        <v>4</v>
      </c>
      <c r="F231" s="90">
        <v>4.8149371203648299E-4</v>
      </c>
      <c r="G231" s="90">
        <v>4.2307028084724203E-2</v>
      </c>
      <c r="H231" s="90" t="s">
        <v>1073</v>
      </c>
      <c r="I231" s="90" t="s">
        <v>1246</v>
      </c>
    </row>
    <row r="232" spans="2:9">
      <c r="B232" s="90" t="s">
        <v>1115</v>
      </c>
      <c r="C232" s="90" t="s">
        <v>1116</v>
      </c>
      <c r="D232" s="90">
        <v>6</v>
      </c>
      <c r="E232" s="90">
        <v>2</v>
      </c>
      <c r="F232" s="90">
        <v>5.0021952260246997E-4</v>
      </c>
      <c r="G232" s="90">
        <v>4.2307028084724203E-2</v>
      </c>
      <c r="H232" s="90" t="s">
        <v>1117</v>
      </c>
      <c r="I232" s="90" t="s">
        <v>1260</v>
      </c>
    </row>
    <row r="233" spans="2:9">
      <c r="B233" s="90" t="s">
        <v>1115</v>
      </c>
      <c r="C233" s="90" t="s">
        <v>1101</v>
      </c>
      <c r="D233" s="90">
        <v>64</v>
      </c>
      <c r="E233" s="90">
        <v>4</v>
      </c>
      <c r="F233" s="90">
        <v>5.4345603974761503E-4</v>
      </c>
      <c r="G233" s="90">
        <v>4.3956272832261098E-2</v>
      </c>
      <c r="H233" s="90" t="s">
        <v>1073</v>
      </c>
      <c r="I233" s="90" t="s">
        <v>1248</v>
      </c>
    </row>
    <row r="234" spans="2:9">
      <c r="B234" s="90" t="s">
        <v>1115</v>
      </c>
      <c r="C234" s="90" t="s">
        <v>1102</v>
      </c>
      <c r="D234" s="90">
        <v>65</v>
      </c>
      <c r="E234" s="90">
        <v>4</v>
      </c>
      <c r="F234" s="90">
        <v>5.7647005296038005E-4</v>
      </c>
      <c r="G234" s="90">
        <v>4.3956272832261098E-2</v>
      </c>
      <c r="H234" s="90" t="s">
        <v>1073</v>
      </c>
      <c r="I234" s="90" t="s">
        <v>1249</v>
      </c>
    </row>
    <row r="235" spans="2:9">
      <c r="B235" s="90" t="s">
        <v>1115</v>
      </c>
      <c r="C235" s="90" t="s">
        <v>592</v>
      </c>
      <c r="D235" s="90">
        <v>397</v>
      </c>
      <c r="E235" s="90">
        <v>9</v>
      </c>
      <c r="F235" s="90">
        <v>5.7968709055733101E-4</v>
      </c>
      <c r="G235" s="90">
        <v>4.3956272832261098E-2</v>
      </c>
      <c r="H235" s="90" t="s">
        <v>1103</v>
      </c>
      <c r="I235" s="90" t="s">
        <v>1250</v>
      </c>
    </row>
    <row r="236" spans="2:9" ht="15" thickBot="1">
      <c r="B236" s="94" t="s">
        <v>1115</v>
      </c>
      <c r="C236" s="94" t="s">
        <v>1118</v>
      </c>
      <c r="D236" s="94">
        <v>29</v>
      </c>
      <c r="E236" s="94">
        <v>3</v>
      </c>
      <c r="F236" s="94">
        <v>6.3917142934620096E-4</v>
      </c>
      <c r="G236" s="94">
        <v>4.6851265771076497E-2</v>
      </c>
      <c r="H236" s="94" t="s">
        <v>1119</v>
      </c>
      <c r="I236" s="94" t="s">
        <v>1261</v>
      </c>
    </row>
  </sheetData>
  <autoFilter ref="B3:Y3" xr:uid="{46BCB13E-55E1-4483-95E8-3DB1F08DCDBE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0039-EC1C-4F07-A15C-427AEE389328}">
  <dimension ref="B2:F8"/>
  <sheetViews>
    <sheetView workbookViewId="0">
      <selection activeCell="E18" sqref="E18"/>
    </sheetView>
  </sheetViews>
  <sheetFormatPr defaultRowHeight="15"/>
  <cols>
    <col min="2" max="2" width="16" customWidth="1"/>
    <col min="3" max="6" width="15.5703125" customWidth="1"/>
  </cols>
  <sheetData>
    <row r="2" spans="2:6" ht="15.75" thickBot="1">
      <c r="B2" s="44" t="s">
        <v>1394</v>
      </c>
    </row>
    <row r="3" spans="2:6" ht="17.25">
      <c r="B3" s="346"/>
      <c r="C3" s="321" t="s">
        <v>1297</v>
      </c>
      <c r="D3" s="321" t="s">
        <v>527</v>
      </c>
      <c r="E3" s="321" t="s">
        <v>1298</v>
      </c>
      <c r="F3" s="321" t="s">
        <v>319</v>
      </c>
    </row>
    <row r="4" spans="2:6">
      <c r="B4" s="279" t="s">
        <v>1372</v>
      </c>
      <c r="C4" s="315">
        <v>7.56829550715271E-2</v>
      </c>
      <c r="D4" s="315">
        <v>1.7194373145129199E-2</v>
      </c>
      <c r="E4" s="315">
        <v>2.3450293965239601E-2</v>
      </c>
      <c r="F4" s="345">
        <v>1.0744969632714401E-5</v>
      </c>
    </row>
    <row r="5" spans="2:6">
      <c r="B5" s="279" t="s">
        <v>1373</v>
      </c>
      <c r="C5" s="315">
        <v>8.7109917868397804E-3</v>
      </c>
      <c r="D5" s="315">
        <v>3.9714824432665998E-3</v>
      </c>
      <c r="E5" s="315">
        <v>5.1155718469954099E-2</v>
      </c>
      <c r="F5" s="315">
        <v>2.8279620081103098E-2</v>
      </c>
    </row>
    <row r="6" spans="2:6" ht="15.75" thickBot="1">
      <c r="B6" s="320" t="s">
        <v>1296</v>
      </c>
      <c r="C6" s="306">
        <v>0.73787524437336904</v>
      </c>
      <c r="D6" s="306">
        <v>0.41777334243654402</v>
      </c>
      <c r="E6" s="306">
        <v>0.73787524437336904</v>
      </c>
      <c r="F6" s="306">
        <v>0.53037548256078504</v>
      </c>
    </row>
    <row r="7" spans="2:6">
      <c r="B7" s="347"/>
    </row>
    <row r="8" spans="2:6">
      <c r="B8" s="34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9626-6524-4C06-935F-2D9CADA8148A}">
  <sheetPr codeName="Sheet6"/>
  <dimension ref="B2:O10"/>
  <sheetViews>
    <sheetView workbookViewId="0">
      <selection activeCell="B3" sqref="B3"/>
    </sheetView>
  </sheetViews>
  <sheetFormatPr defaultRowHeight="15"/>
  <cols>
    <col min="2" max="2" width="7.140625" customWidth="1"/>
    <col min="3" max="3" width="12.85546875" customWidth="1"/>
    <col min="4" max="4" width="16" customWidth="1"/>
    <col min="5" max="5" width="12.28515625" customWidth="1"/>
    <col min="6" max="7" width="7.7109375" customWidth="1"/>
    <col min="8" max="9" width="9.28515625" bestFit="1" customWidth="1"/>
    <col min="10" max="11" width="7.5703125" customWidth="1"/>
    <col min="12" max="14" width="9.28515625" bestFit="1" customWidth="1"/>
  </cols>
  <sheetData>
    <row r="2" spans="2:15" ht="15.75" thickBot="1">
      <c r="B2" s="44" t="s">
        <v>1395</v>
      </c>
    </row>
    <row r="3" spans="2:15" ht="18" thickBot="1">
      <c r="B3" s="134" t="s">
        <v>27</v>
      </c>
      <c r="C3" s="134" t="s">
        <v>528</v>
      </c>
      <c r="D3" s="134" t="s">
        <v>343</v>
      </c>
      <c r="E3" s="135" t="s">
        <v>23</v>
      </c>
      <c r="F3" s="134" t="s">
        <v>22</v>
      </c>
      <c r="G3" s="134" t="s">
        <v>21</v>
      </c>
      <c r="H3" s="134" t="s">
        <v>15</v>
      </c>
      <c r="I3" s="134" t="s">
        <v>17</v>
      </c>
      <c r="J3" s="382" t="s">
        <v>16</v>
      </c>
      <c r="K3" s="382"/>
      <c r="L3" s="134" t="s">
        <v>19</v>
      </c>
      <c r="M3" s="134" t="s">
        <v>861</v>
      </c>
      <c r="N3" s="134" t="s">
        <v>863</v>
      </c>
      <c r="O3" s="134" t="s">
        <v>527</v>
      </c>
    </row>
    <row r="4" spans="2:15">
      <c r="B4" s="25">
        <v>1</v>
      </c>
      <c r="C4" s="25">
        <v>161660696</v>
      </c>
      <c r="D4" s="131" t="s">
        <v>14</v>
      </c>
      <c r="E4" s="133" t="s">
        <v>766</v>
      </c>
      <c r="F4" s="25" t="s">
        <v>0</v>
      </c>
      <c r="G4" s="25" t="s">
        <v>8</v>
      </c>
      <c r="H4" s="25">
        <v>3.076E-4</v>
      </c>
      <c r="I4" s="27">
        <v>1.1342000000000001</v>
      </c>
      <c r="J4" s="27">
        <v>1.05922175795013</v>
      </c>
      <c r="K4" s="27">
        <v>1.2144856639742201</v>
      </c>
      <c r="L4" s="27">
        <v>0</v>
      </c>
      <c r="M4" s="132">
        <v>96.94</v>
      </c>
      <c r="N4" s="32">
        <v>0.12592755659779101</v>
      </c>
      <c r="O4" s="32">
        <v>3.4894443233072302E-2</v>
      </c>
    </row>
    <row r="5" spans="2:15">
      <c r="B5" s="25">
        <v>2</v>
      </c>
      <c r="C5" s="25">
        <v>191943742</v>
      </c>
      <c r="D5" s="1" t="s">
        <v>12</v>
      </c>
      <c r="E5" s="130" t="s">
        <v>11</v>
      </c>
      <c r="F5" s="25" t="s">
        <v>0</v>
      </c>
      <c r="G5" s="25" t="s">
        <v>1</v>
      </c>
      <c r="H5" s="33">
        <v>2.4990000000000002E-22</v>
      </c>
      <c r="I5" s="27">
        <v>1.4298999999999999</v>
      </c>
      <c r="J5" s="27">
        <v>1.33041181278889</v>
      </c>
      <c r="K5" s="27">
        <v>1.53682791324136</v>
      </c>
      <c r="L5" s="27">
        <v>0.44319999999999998</v>
      </c>
      <c r="M5" s="27">
        <v>0</v>
      </c>
      <c r="N5" s="32">
        <v>0.35760451175666402</v>
      </c>
      <c r="O5" s="32">
        <v>3.6793869272327397E-2</v>
      </c>
    </row>
    <row r="6" spans="2:15">
      <c r="B6" s="25">
        <v>6</v>
      </c>
      <c r="C6" s="25">
        <v>138197506</v>
      </c>
      <c r="D6" s="131" t="s">
        <v>10</v>
      </c>
      <c r="E6" s="130" t="s">
        <v>9</v>
      </c>
      <c r="F6" s="25" t="s">
        <v>8</v>
      </c>
      <c r="G6" s="25" t="s">
        <v>7</v>
      </c>
      <c r="H6" s="33">
        <v>7.991E-13</v>
      </c>
      <c r="I6" s="27">
        <v>1.4376</v>
      </c>
      <c r="J6" s="27">
        <v>1.30164824049815</v>
      </c>
      <c r="K6" s="27">
        <v>1.5877513568558801</v>
      </c>
      <c r="L6" s="27">
        <v>0.2923</v>
      </c>
      <c r="M6" s="27">
        <v>9.82</v>
      </c>
      <c r="N6" s="32">
        <v>0.36297505648721201</v>
      </c>
      <c r="O6" s="32">
        <v>5.0685570301609098E-2</v>
      </c>
    </row>
    <row r="7" spans="2:15">
      <c r="B7" s="25">
        <v>7</v>
      </c>
      <c r="C7" s="25">
        <v>128575797</v>
      </c>
      <c r="D7" s="131" t="s">
        <v>526</v>
      </c>
      <c r="E7" s="130" t="s">
        <v>767</v>
      </c>
      <c r="F7" s="25" t="s">
        <v>188</v>
      </c>
      <c r="G7" s="25" t="s">
        <v>188</v>
      </c>
      <c r="H7" s="25" t="s">
        <v>188</v>
      </c>
      <c r="I7" s="25" t="s">
        <v>188</v>
      </c>
      <c r="J7" s="25" t="s">
        <v>188</v>
      </c>
      <c r="K7" s="25" t="s">
        <v>188</v>
      </c>
      <c r="L7" s="25" t="s">
        <v>188</v>
      </c>
      <c r="M7" s="25" t="s">
        <v>188</v>
      </c>
      <c r="N7" s="25" t="s">
        <v>188</v>
      </c>
      <c r="O7" s="25" t="s">
        <v>188</v>
      </c>
    </row>
    <row r="8" spans="2:15" ht="15.75" thickBot="1">
      <c r="B8" s="127">
        <v>14</v>
      </c>
      <c r="C8" s="127">
        <v>105408955</v>
      </c>
      <c r="D8" s="129" t="s">
        <v>383</v>
      </c>
      <c r="E8" s="128" t="s">
        <v>2</v>
      </c>
      <c r="F8" s="127" t="s">
        <v>8</v>
      </c>
      <c r="G8" s="127" t="s">
        <v>7</v>
      </c>
      <c r="H8" s="126">
        <v>3.0780000000000001E-10</v>
      </c>
      <c r="I8" s="96">
        <v>0.84470000000000001</v>
      </c>
      <c r="J8" s="96">
        <v>0.80145654819572398</v>
      </c>
      <c r="K8" s="96">
        <v>0.89027669885074301</v>
      </c>
      <c r="L8" s="126">
        <v>6.9999999999999999E-4</v>
      </c>
      <c r="M8" s="125">
        <v>91.32</v>
      </c>
      <c r="N8" s="95">
        <v>-0.16877374424868599</v>
      </c>
      <c r="O8" s="95">
        <v>2.68116210506117E-2</v>
      </c>
    </row>
    <row r="9" spans="2:15">
      <c r="B9" s="37" t="s">
        <v>862</v>
      </c>
    </row>
    <row r="10" spans="2:15">
      <c r="B10" s="37" t="s">
        <v>1377</v>
      </c>
    </row>
  </sheetData>
  <mergeCells count="1">
    <mergeCell ref="J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59C-D7E7-4F4E-B079-2D88233E56A5}">
  <sheetPr codeName="Sheet7"/>
  <dimension ref="B1:S324"/>
  <sheetViews>
    <sheetView zoomScale="85" zoomScaleNormal="85" workbookViewId="0">
      <selection activeCell="K44" sqref="K44"/>
    </sheetView>
  </sheetViews>
  <sheetFormatPr defaultColWidth="9" defaultRowHeight="14.25"/>
  <cols>
    <col min="1" max="1" width="9" style="115"/>
    <col min="2" max="2" width="8.7109375" style="115" customWidth="1"/>
    <col min="3" max="3" width="13.28515625" style="115" customWidth="1"/>
    <col min="4" max="4" width="13.140625" style="115" customWidth="1"/>
    <col min="5" max="5" width="9" style="115"/>
    <col min="6" max="6" width="11.140625" style="115" customWidth="1"/>
    <col min="7" max="7" width="9" style="115"/>
    <col min="8" max="8" width="12" style="115" customWidth="1"/>
    <col min="9" max="11" width="9" style="115"/>
    <col min="12" max="12" width="16" style="115" customWidth="1"/>
    <col min="13" max="13" width="9" style="115"/>
    <col min="14" max="14" width="11" style="115" customWidth="1"/>
    <col min="15" max="15" width="9" style="115"/>
    <col min="16" max="16" width="11.85546875" style="115" customWidth="1"/>
    <col min="17" max="16384" width="9" style="115"/>
  </cols>
  <sheetData>
    <row r="1" spans="2:19" ht="15">
      <c r="B1" s="44" t="s">
        <v>1396</v>
      </c>
      <c r="C1" s="110"/>
      <c r="D1" s="2"/>
      <c r="E1" s="2"/>
      <c r="F1" s="2"/>
      <c r="G1" s="25"/>
      <c r="H1" s="2"/>
      <c r="I1" s="2"/>
      <c r="J1" s="2"/>
      <c r="K1" s="2"/>
      <c r="L1" s="25"/>
      <c r="M1" s="25"/>
      <c r="N1" s="25"/>
      <c r="O1" s="25"/>
      <c r="P1" s="25"/>
      <c r="Q1" s="25"/>
      <c r="R1" s="25"/>
      <c r="S1" s="25"/>
    </row>
    <row r="2" spans="2:19">
      <c r="B2" s="114" t="s">
        <v>27</v>
      </c>
      <c r="C2" s="114" t="s">
        <v>528</v>
      </c>
      <c r="D2" s="114" t="s">
        <v>343</v>
      </c>
      <c r="E2" s="114" t="s">
        <v>381</v>
      </c>
      <c r="F2" s="114" t="s">
        <v>382</v>
      </c>
      <c r="G2" s="114" t="s">
        <v>20</v>
      </c>
      <c r="H2" s="114" t="s">
        <v>15</v>
      </c>
      <c r="I2" s="114" t="s">
        <v>210</v>
      </c>
      <c r="J2" s="114" t="s">
        <v>857</v>
      </c>
      <c r="K2" s="119"/>
      <c r="P2" s="116"/>
    </row>
    <row r="3" spans="2:19">
      <c r="B3" s="300" t="s">
        <v>873</v>
      </c>
      <c r="C3" s="299"/>
      <c r="D3" s="119"/>
      <c r="E3" s="119"/>
      <c r="F3" s="119"/>
      <c r="G3" s="119"/>
      <c r="H3" s="119"/>
      <c r="I3" s="119"/>
      <c r="J3" s="119"/>
      <c r="K3" s="119"/>
      <c r="P3" s="116"/>
    </row>
    <row r="4" spans="2:19" ht="15">
      <c r="B4" s="36">
        <v>1</v>
      </c>
      <c r="C4" s="36">
        <v>173243581</v>
      </c>
      <c r="D4" s="36" t="s">
        <v>79</v>
      </c>
      <c r="E4" s="36" t="s">
        <v>0</v>
      </c>
      <c r="F4" s="36" t="s">
        <v>1</v>
      </c>
      <c r="G4" s="36">
        <v>0.249112</v>
      </c>
      <c r="H4" s="117">
        <v>4.8750000000000001E-12</v>
      </c>
      <c r="I4" s="36">
        <v>0.87916055827860795</v>
      </c>
      <c r="J4" s="36">
        <v>0.87916055827860795</v>
      </c>
      <c r="K4" s="36"/>
      <c r="P4" s="116"/>
    </row>
    <row r="5" spans="2:19">
      <c r="B5" s="25">
        <v>1</v>
      </c>
      <c r="C5" s="25">
        <v>173238736</v>
      </c>
      <c r="D5" s="25" t="s">
        <v>391</v>
      </c>
      <c r="E5" s="25" t="s">
        <v>8</v>
      </c>
      <c r="F5" s="25" t="s">
        <v>0</v>
      </c>
      <c r="G5" s="25">
        <v>0.19134799999999999</v>
      </c>
      <c r="H5" s="26">
        <v>1.7669999999999999E-11</v>
      </c>
      <c r="I5" s="25">
        <v>8.0030698173407896E-2</v>
      </c>
      <c r="J5" s="25">
        <v>0.95919125645201597</v>
      </c>
      <c r="K5" s="25"/>
      <c r="P5" s="116"/>
    </row>
    <row r="6" spans="2:19">
      <c r="B6" s="25" t="s">
        <v>11</v>
      </c>
      <c r="C6" s="25"/>
      <c r="D6" s="25"/>
      <c r="E6" s="25"/>
      <c r="F6" s="25"/>
      <c r="G6" s="25"/>
      <c r="H6" s="26"/>
      <c r="I6" s="25"/>
      <c r="J6" s="25"/>
      <c r="K6" s="25"/>
      <c r="P6" s="116"/>
    </row>
    <row r="7" spans="2:19" ht="15">
      <c r="B7" s="36">
        <v>2</v>
      </c>
      <c r="C7" s="36">
        <v>191959489</v>
      </c>
      <c r="D7" s="36" t="s">
        <v>77</v>
      </c>
      <c r="E7" s="36" t="s">
        <v>7</v>
      </c>
      <c r="F7" s="36" t="s">
        <v>8</v>
      </c>
      <c r="G7" s="36">
        <v>0.32973200000000003</v>
      </c>
      <c r="H7" s="117">
        <v>3.2420000000000002E-35</v>
      </c>
      <c r="I7" s="36">
        <v>0.99945868731819998</v>
      </c>
      <c r="J7" s="36">
        <v>0.99945868731819998</v>
      </c>
      <c r="K7" s="25"/>
      <c r="P7" s="116"/>
    </row>
    <row r="8" spans="2:19">
      <c r="B8" s="384" t="s">
        <v>72</v>
      </c>
      <c r="C8" s="384"/>
      <c r="D8" s="25"/>
      <c r="E8" s="25"/>
      <c r="F8" s="25"/>
      <c r="G8" s="25"/>
      <c r="H8" s="26"/>
      <c r="I8" s="25"/>
      <c r="J8" s="25"/>
      <c r="K8" s="25"/>
      <c r="P8" s="116"/>
    </row>
    <row r="9" spans="2:19" ht="15">
      <c r="B9" s="36">
        <v>3</v>
      </c>
      <c r="C9" s="36">
        <v>119116150</v>
      </c>
      <c r="D9" s="36" t="s">
        <v>73</v>
      </c>
      <c r="E9" s="36" t="s">
        <v>8</v>
      </c>
      <c r="F9" s="36" t="s">
        <v>7</v>
      </c>
      <c r="G9" s="36">
        <v>0.281503</v>
      </c>
      <c r="H9" s="117">
        <v>6.9799999999999995E-13</v>
      </c>
      <c r="I9" s="36">
        <v>0.88051267651575205</v>
      </c>
      <c r="J9" s="36">
        <v>0.88051267651575205</v>
      </c>
      <c r="K9" s="25"/>
      <c r="P9" s="116"/>
    </row>
    <row r="10" spans="2:19">
      <c r="B10" s="25">
        <v>3</v>
      </c>
      <c r="C10" s="25">
        <v>119174383</v>
      </c>
      <c r="D10" s="25" t="s">
        <v>396</v>
      </c>
      <c r="E10" s="25" t="s">
        <v>7</v>
      </c>
      <c r="F10" s="25" t="s">
        <v>8</v>
      </c>
      <c r="G10" s="25">
        <v>0.26430999999999999</v>
      </c>
      <c r="H10" s="26">
        <v>2.1209999999999999E-12</v>
      </c>
      <c r="I10" s="25">
        <v>0.10356017071200301</v>
      </c>
      <c r="J10" s="25">
        <v>0.98407284722775501</v>
      </c>
      <c r="K10" s="25"/>
      <c r="P10" s="116"/>
    </row>
    <row r="11" spans="2:19">
      <c r="B11" s="385" t="s">
        <v>874</v>
      </c>
      <c r="C11" s="385"/>
      <c r="D11" s="385"/>
      <c r="E11" s="25"/>
      <c r="F11" s="25"/>
      <c r="G11" s="25"/>
      <c r="H11" s="26"/>
      <c r="I11" s="25"/>
      <c r="J11" s="25"/>
      <c r="K11" s="25"/>
      <c r="P11" s="116"/>
    </row>
    <row r="12" spans="2:19" ht="15">
      <c r="B12" s="36">
        <v>3</v>
      </c>
      <c r="C12" s="36">
        <v>28074673</v>
      </c>
      <c r="D12" s="36" t="s">
        <v>76</v>
      </c>
      <c r="E12" s="36" t="s">
        <v>0</v>
      </c>
      <c r="F12" s="36" t="s">
        <v>1</v>
      </c>
      <c r="G12" s="36">
        <v>0.43726900000000002</v>
      </c>
      <c r="H12" s="117">
        <v>1.6260000000000001E-8</v>
      </c>
      <c r="I12" s="36">
        <v>0.41761298833295502</v>
      </c>
      <c r="J12" s="36">
        <v>0.41761298833295502</v>
      </c>
      <c r="K12" s="25"/>
      <c r="P12" s="116"/>
    </row>
    <row r="13" spans="2:19">
      <c r="B13" s="25">
        <v>3</v>
      </c>
      <c r="C13" s="25">
        <v>28075170</v>
      </c>
      <c r="D13" s="25" t="s">
        <v>398</v>
      </c>
      <c r="E13" s="25" t="s">
        <v>8</v>
      </c>
      <c r="F13" s="25" t="s">
        <v>0</v>
      </c>
      <c r="G13" s="25">
        <v>0.43706699999999998</v>
      </c>
      <c r="H13" s="26">
        <v>2.0829999999999999E-8</v>
      </c>
      <c r="I13" s="25">
        <v>0.25901988339651799</v>
      </c>
      <c r="J13" s="25">
        <v>0.67663287172947395</v>
      </c>
      <c r="K13" s="25"/>
      <c r="P13" s="116"/>
    </row>
    <row r="14" spans="2:19" ht="15">
      <c r="B14" s="25">
        <v>3</v>
      </c>
      <c r="C14" s="25">
        <v>28076257</v>
      </c>
      <c r="D14" s="25" t="s">
        <v>399</v>
      </c>
      <c r="E14" s="25" t="s">
        <v>1</v>
      </c>
      <c r="F14" s="25" t="s">
        <v>0</v>
      </c>
      <c r="G14" s="25">
        <v>0.43720500000000001</v>
      </c>
      <c r="H14" s="26">
        <v>2.3739999999999999E-8</v>
      </c>
      <c r="I14" s="25">
        <v>0.20128278722728801</v>
      </c>
      <c r="J14" s="25">
        <v>0.87791565895676105</v>
      </c>
      <c r="K14" s="36"/>
      <c r="P14" s="116"/>
    </row>
    <row r="15" spans="2:19">
      <c r="B15" s="25">
        <v>3</v>
      </c>
      <c r="C15" s="25">
        <v>28078932</v>
      </c>
      <c r="D15" s="25" t="s">
        <v>400</v>
      </c>
      <c r="E15" s="25" t="s">
        <v>0</v>
      </c>
      <c r="F15" s="25" t="s">
        <v>1</v>
      </c>
      <c r="G15" s="25">
        <v>0.43737100000000001</v>
      </c>
      <c r="H15" s="26">
        <v>4.4110000000000003E-8</v>
      </c>
      <c r="I15" s="25">
        <v>6.1001484832486103E-2</v>
      </c>
      <c r="J15" s="25">
        <v>0.93891714378924696</v>
      </c>
      <c r="K15" s="25"/>
      <c r="P15" s="116"/>
    </row>
    <row r="16" spans="2:19" ht="15">
      <c r="B16" s="25">
        <v>3</v>
      </c>
      <c r="C16" s="25">
        <v>28078979</v>
      </c>
      <c r="D16" s="25" t="s">
        <v>401</v>
      </c>
      <c r="E16" s="25" t="s">
        <v>7</v>
      </c>
      <c r="F16" s="25" t="s">
        <v>8</v>
      </c>
      <c r="G16" s="25">
        <v>0.43736799999999998</v>
      </c>
      <c r="H16" s="26">
        <v>4.4169999999999998E-8</v>
      </c>
      <c r="I16" s="25">
        <v>6.0842081123253199E-2</v>
      </c>
      <c r="J16" s="25">
        <v>0.99975922491250102</v>
      </c>
      <c r="K16" s="36"/>
      <c r="P16" s="116"/>
    </row>
    <row r="17" spans="2:16">
      <c r="B17" s="34" t="s">
        <v>74</v>
      </c>
      <c r="C17" s="25"/>
      <c r="D17" s="25"/>
      <c r="E17" s="25"/>
      <c r="F17" s="25"/>
      <c r="G17" s="25"/>
      <c r="H17" s="26"/>
      <c r="I17" s="25"/>
      <c r="J17" s="25"/>
      <c r="K17" s="25"/>
      <c r="P17" s="116"/>
    </row>
    <row r="18" spans="2:16" ht="15">
      <c r="B18" s="36">
        <v>3</v>
      </c>
      <c r="C18" s="36">
        <v>58131515</v>
      </c>
      <c r="D18" s="36" t="s">
        <v>75</v>
      </c>
      <c r="E18" s="36" t="s">
        <v>1</v>
      </c>
      <c r="F18" s="36" t="s">
        <v>0</v>
      </c>
      <c r="G18" s="36">
        <v>9.9660200000000004E-2</v>
      </c>
      <c r="H18" s="117">
        <v>3.5010000000000001E-10</v>
      </c>
      <c r="I18" s="36">
        <v>0.28918564435127803</v>
      </c>
      <c r="J18" s="36">
        <v>0.28918564435127803</v>
      </c>
      <c r="K18" s="25"/>
      <c r="P18" s="116"/>
    </row>
    <row r="19" spans="2:16">
      <c r="B19" s="25">
        <v>3</v>
      </c>
      <c r="C19" s="25">
        <v>58132808</v>
      </c>
      <c r="D19" s="25" t="s">
        <v>402</v>
      </c>
      <c r="E19" s="25" t="s">
        <v>8</v>
      </c>
      <c r="F19" s="25" t="s">
        <v>7</v>
      </c>
      <c r="G19" s="25">
        <v>0.10001500000000001</v>
      </c>
      <c r="H19" s="26">
        <v>5.2790000000000001E-10</v>
      </c>
      <c r="I19" s="25">
        <v>0.13153305420447201</v>
      </c>
      <c r="J19" s="25">
        <v>0.420718698555751</v>
      </c>
      <c r="K19" s="25"/>
      <c r="P19" s="116"/>
    </row>
    <row r="20" spans="2:16" ht="15">
      <c r="B20" s="25">
        <v>3</v>
      </c>
      <c r="C20" s="25">
        <v>58132809</v>
      </c>
      <c r="D20" s="25" t="s">
        <v>403</v>
      </c>
      <c r="E20" s="25" t="s">
        <v>1</v>
      </c>
      <c r="F20" s="25" t="s">
        <v>0</v>
      </c>
      <c r="G20" s="25">
        <v>0.10001500000000001</v>
      </c>
      <c r="H20" s="26">
        <v>5.2790000000000001E-10</v>
      </c>
      <c r="I20" s="25">
        <v>0.13153305420447201</v>
      </c>
      <c r="J20" s="25">
        <v>0.55225175276022298</v>
      </c>
      <c r="K20" s="36"/>
      <c r="P20" s="116"/>
    </row>
    <row r="21" spans="2:16">
      <c r="B21" s="25">
        <v>3</v>
      </c>
      <c r="C21" s="25">
        <v>58375286</v>
      </c>
      <c r="D21" s="25" t="s">
        <v>404</v>
      </c>
      <c r="E21" s="25" t="s">
        <v>8</v>
      </c>
      <c r="F21" s="25" t="s">
        <v>7</v>
      </c>
      <c r="G21" s="25">
        <v>0.25645699999999999</v>
      </c>
      <c r="H21" s="26">
        <v>5.4089999999999996E-10</v>
      </c>
      <c r="I21" s="25">
        <v>8.6782453663762402E-2</v>
      </c>
      <c r="J21" s="25">
        <v>0.63903420642398501</v>
      </c>
      <c r="K21" s="25"/>
      <c r="P21" s="116"/>
    </row>
    <row r="22" spans="2:16">
      <c r="B22" s="25">
        <v>3</v>
      </c>
      <c r="C22" s="25">
        <v>58374433</v>
      </c>
      <c r="D22" s="25" t="s">
        <v>405</v>
      </c>
      <c r="E22" s="25" t="s">
        <v>7</v>
      </c>
      <c r="F22" s="25" t="s">
        <v>8</v>
      </c>
      <c r="G22" s="25">
        <v>0.25645800000000002</v>
      </c>
      <c r="H22" s="26">
        <v>5.6349999999999997E-10</v>
      </c>
      <c r="I22" s="25">
        <v>8.0175562232330994E-2</v>
      </c>
      <c r="J22" s="25">
        <v>0.71920976865631603</v>
      </c>
      <c r="K22" s="25"/>
      <c r="P22" s="116"/>
    </row>
    <row r="23" spans="2:16" ht="15">
      <c r="B23" s="25">
        <v>3</v>
      </c>
      <c r="C23" s="25">
        <v>58372885</v>
      </c>
      <c r="D23" s="25" t="s">
        <v>406</v>
      </c>
      <c r="E23" s="25" t="s">
        <v>0</v>
      </c>
      <c r="F23" s="25" t="s">
        <v>1</v>
      </c>
      <c r="G23" s="25">
        <v>0.25664700000000001</v>
      </c>
      <c r="H23" s="26">
        <v>6.1320000000000001E-10</v>
      </c>
      <c r="I23" s="25">
        <v>6.8060945555588698E-2</v>
      </c>
      <c r="J23" s="25">
        <v>0.78727071421190498</v>
      </c>
      <c r="K23" s="36"/>
      <c r="P23" s="116"/>
    </row>
    <row r="24" spans="2:16">
      <c r="B24" s="25">
        <v>3</v>
      </c>
      <c r="C24" s="25">
        <v>58332783</v>
      </c>
      <c r="D24" s="25" t="s">
        <v>407</v>
      </c>
      <c r="E24" s="25" t="s">
        <v>7</v>
      </c>
      <c r="F24" s="25" t="s">
        <v>8</v>
      </c>
      <c r="G24" s="25">
        <v>0.230266</v>
      </c>
      <c r="H24" s="26">
        <v>6.7299999999999995E-10</v>
      </c>
      <c r="I24" s="25">
        <v>5.9622421150862998E-2</v>
      </c>
      <c r="J24" s="25">
        <v>0.846893135362768</v>
      </c>
      <c r="K24" s="25"/>
      <c r="P24" s="116"/>
    </row>
    <row r="25" spans="2:16">
      <c r="B25" s="25">
        <v>3</v>
      </c>
      <c r="C25" s="25">
        <v>58332912</v>
      </c>
      <c r="D25" s="25" t="s">
        <v>408</v>
      </c>
      <c r="E25" s="25" t="s">
        <v>1</v>
      </c>
      <c r="F25" s="25" t="s">
        <v>0</v>
      </c>
      <c r="G25" s="25">
        <v>0.23028000000000001</v>
      </c>
      <c r="H25" s="26">
        <v>6.735E-10</v>
      </c>
      <c r="I25" s="25">
        <v>5.9535293266580899E-2</v>
      </c>
      <c r="J25" s="25">
        <v>0.90642842862934903</v>
      </c>
      <c r="K25" s="25"/>
      <c r="P25" s="116"/>
    </row>
    <row r="26" spans="2:16">
      <c r="B26" s="25">
        <v>3</v>
      </c>
      <c r="C26" s="25">
        <v>58332496</v>
      </c>
      <c r="D26" s="25" t="s">
        <v>409</v>
      </c>
      <c r="E26" s="25" t="s">
        <v>1</v>
      </c>
      <c r="F26" s="25" t="s">
        <v>0</v>
      </c>
      <c r="G26" s="25">
        <v>0.22767699999999999</v>
      </c>
      <c r="H26" s="26">
        <v>6.9029999999999998E-10</v>
      </c>
      <c r="I26" s="25">
        <v>5.7054669281650601E-2</v>
      </c>
      <c r="J26" s="25">
        <v>0.96348309791099895</v>
      </c>
      <c r="K26" s="25"/>
      <c r="P26" s="116"/>
    </row>
    <row r="27" spans="2:16">
      <c r="B27" s="384" t="s">
        <v>70</v>
      </c>
      <c r="C27" s="384"/>
      <c r="D27" s="25"/>
      <c r="E27" s="25"/>
      <c r="F27" s="25"/>
      <c r="G27" s="25"/>
      <c r="H27" s="26"/>
      <c r="I27" s="25"/>
      <c r="J27" s="25"/>
      <c r="K27" s="25"/>
      <c r="P27" s="116"/>
    </row>
    <row r="28" spans="2:16" ht="15">
      <c r="B28" s="36">
        <v>3</v>
      </c>
      <c r="C28" s="36">
        <v>159733527</v>
      </c>
      <c r="D28" s="36" t="s">
        <v>71</v>
      </c>
      <c r="E28" s="36" t="s">
        <v>8</v>
      </c>
      <c r="F28" s="36" t="s">
        <v>0</v>
      </c>
      <c r="G28" s="36">
        <v>0.13142300000000001</v>
      </c>
      <c r="H28" s="117">
        <v>8.1880000000000001E-10</v>
      </c>
      <c r="I28" s="36">
        <v>0.89284572051131605</v>
      </c>
      <c r="J28" s="36">
        <v>0.89284572051131605</v>
      </c>
      <c r="K28" s="25"/>
      <c r="P28" s="116"/>
    </row>
    <row r="29" spans="2:16" ht="15">
      <c r="B29" s="25">
        <v>3</v>
      </c>
      <c r="C29" s="25">
        <v>159745863</v>
      </c>
      <c r="D29" s="25" t="s">
        <v>397</v>
      </c>
      <c r="E29" s="25" t="s">
        <v>0</v>
      </c>
      <c r="F29" s="25" t="s">
        <v>1</v>
      </c>
      <c r="G29" s="25">
        <v>0.132385</v>
      </c>
      <c r="H29" s="26">
        <v>2.5709999999999999E-9</v>
      </c>
      <c r="I29" s="25">
        <v>9.8849977510613599E-2</v>
      </c>
      <c r="J29" s="25">
        <v>0.99169569802193003</v>
      </c>
      <c r="K29" s="36"/>
      <c r="P29" s="116"/>
    </row>
    <row r="30" spans="2:16">
      <c r="B30" s="34" t="s">
        <v>68</v>
      </c>
      <c r="C30" s="25"/>
      <c r="D30" s="25"/>
      <c r="E30" s="25"/>
      <c r="F30" s="25"/>
      <c r="G30" s="25"/>
      <c r="H30" s="26"/>
      <c r="I30" s="25"/>
      <c r="J30" s="25"/>
      <c r="K30" s="25"/>
      <c r="P30" s="116"/>
    </row>
    <row r="31" spans="2:16" ht="15">
      <c r="B31" s="36">
        <v>4</v>
      </c>
      <c r="C31" s="36">
        <v>965779</v>
      </c>
      <c r="D31" s="36" t="s">
        <v>69</v>
      </c>
      <c r="E31" s="36" t="s">
        <v>8</v>
      </c>
      <c r="F31" s="36" t="s">
        <v>7</v>
      </c>
      <c r="G31" s="36">
        <v>0.43025200000000002</v>
      </c>
      <c r="H31" s="117">
        <v>1.6219999999999999E-10</v>
      </c>
      <c r="I31" s="36">
        <v>0.97482583444544801</v>
      </c>
      <c r="J31" s="36">
        <v>0.97482583444544801</v>
      </c>
      <c r="K31" s="25"/>
      <c r="P31" s="116"/>
    </row>
    <row r="32" spans="2:16">
      <c r="B32" s="34" t="s">
        <v>66</v>
      </c>
      <c r="C32" s="25"/>
      <c r="D32" s="25"/>
      <c r="E32" s="25"/>
      <c r="F32" s="25"/>
      <c r="G32" s="25"/>
      <c r="H32" s="26"/>
      <c r="I32" s="25"/>
      <c r="J32" s="25"/>
      <c r="K32" s="25"/>
      <c r="P32" s="116"/>
    </row>
    <row r="33" spans="2:16" ht="15">
      <c r="B33" s="301">
        <v>4</v>
      </c>
      <c r="C33" s="301">
        <v>103449041</v>
      </c>
      <c r="D33" s="301" t="s">
        <v>67</v>
      </c>
      <c r="E33" s="301" t="s">
        <v>0</v>
      </c>
      <c r="F33" s="301" t="s">
        <v>1</v>
      </c>
      <c r="G33" s="301">
        <v>0.360622</v>
      </c>
      <c r="H33" s="302">
        <v>4.2380000000000003E-12</v>
      </c>
      <c r="I33" s="301">
        <v>0.98757297665690402</v>
      </c>
      <c r="J33" s="301">
        <v>0.98757297665690402</v>
      </c>
      <c r="K33" s="25"/>
      <c r="P33" s="116"/>
    </row>
    <row r="34" spans="2:16">
      <c r="B34" s="34" t="s">
        <v>64</v>
      </c>
      <c r="C34" s="25"/>
      <c r="D34" s="25"/>
      <c r="E34" s="25"/>
      <c r="F34" s="25"/>
      <c r="G34" s="25"/>
      <c r="H34" s="26"/>
      <c r="I34" s="25"/>
      <c r="J34" s="25"/>
      <c r="K34" s="25"/>
      <c r="P34" s="116"/>
    </row>
    <row r="35" spans="2:16" ht="15">
      <c r="B35" s="36">
        <v>5</v>
      </c>
      <c r="C35" s="36">
        <v>150455732</v>
      </c>
      <c r="D35" s="36" t="s">
        <v>65</v>
      </c>
      <c r="E35" s="36" t="s">
        <v>7</v>
      </c>
      <c r="F35" s="36" t="s">
        <v>8</v>
      </c>
      <c r="G35" s="36">
        <v>0.21931</v>
      </c>
      <c r="H35" s="117">
        <v>2.0789999999999999E-12</v>
      </c>
      <c r="I35" s="36">
        <v>0.99932410152477702</v>
      </c>
      <c r="J35" s="36">
        <v>0.99932410152477702</v>
      </c>
      <c r="K35" s="25"/>
      <c r="P35" s="116"/>
    </row>
    <row r="36" spans="2:16">
      <c r="B36" s="385" t="s">
        <v>62</v>
      </c>
      <c r="C36" s="385"/>
      <c r="D36" s="25"/>
      <c r="E36" s="25"/>
      <c r="F36" s="25"/>
      <c r="G36" s="25"/>
      <c r="H36" s="26"/>
      <c r="I36" s="25"/>
      <c r="J36" s="25"/>
      <c r="K36" s="25"/>
      <c r="P36" s="116"/>
    </row>
    <row r="37" spans="2:16" ht="15">
      <c r="B37" s="301">
        <v>6</v>
      </c>
      <c r="C37" s="301">
        <v>106568034</v>
      </c>
      <c r="D37" s="301" t="s">
        <v>63</v>
      </c>
      <c r="E37" s="301" t="s">
        <v>1</v>
      </c>
      <c r="F37" s="301" t="s">
        <v>0</v>
      </c>
      <c r="G37" s="301">
        <v>0.33069100000000001</v>
      </c>
      <c r="H37" s="302">
        <v>6.3050000000000005E-11</v>
      </c>
      <c r="I37" s="301">
        <v>0.98562671003330304</v>
      </c>
      <c r="J37" s="301">
        <v>0.98562671003330304</v>
      </c>
      <c r="K37" s="36"/>
      <c r="P37" s="116"/>
    </row>
    <row r="38" spans="2:16">
      <c r="B38" s="16" t="s">
        <v>9</v>
      </c>
      <c r="C38" s="25"/>
      <c r="D38" s="25"/>
      <c r="E38" s="25"/>
      <c r="F38" s="25"/>
      <c r="G38" s="25"/>
      <c r="H38" s="26"/>
      <c r="I38" s="25"/>
      <c r="J38" s="25"/>
      <c r="K38" s="25"/>
      <c r="P38" s="116"/>
    </row>
    <row r="39" spans="2:16" ht="15">
      <c r="B39" s="36">
        <v>6</v>
      </c>
      <c r="C39" s="36">
        <v>138195151</v>
      </c>
      <c r="D39" s="36" t="s">
        <v>61</v>
      </c>
      <c r="E39" s="36" t="s">
        <v>8</v>
      </c>
      <c r="F39" s="36" t="s">
        <v>0</v>
      </c>
      <c r="G39" s="36">
        <v>6.12469E-2</v>
      </c>
      <c r="H39" s="117">
        <v>1.2329999999999999E-13</v>
      </c>
      <c r="I39" s="36">
        <v>0.44659488053884899</v>
      </c>
      <c r="J39" s="36">
        <v>0.44659488053884899</v>
      </c>
      <c r="K39" s="36"/>
      <c r="P39" s="116"/>
    </row>
    <row r="40" spans="2:16">
      <c r="B40" s="25">
        <v>6</v>
      </c>
      <c r="C40" s="25">
        <v>138196066</v>
      </c>
      <c r="D40" s="25" t="s">
        <v>123</v>
      </c>
      <c r="E40" s="25" t="s">
        <v>8</v>
      </c>
      <c r="F40" s="25" t="s">
        <v>0</v>
      </c>
      <c r="G40" s="25">
        <v>6.2329000000000002E-2</v>
      </c>
      <c r="H40" s="26">
        <v>1.6770000000000001E-13</v>
      </c>
      <c r="I40" s="25">
        <v>0.25040463440334998</v>
      </c>
      <c r="J40" s="25">
        <v>0.69699951494219903</v>
      </c>
      <c r="K40" s="25"/>
    </row>
    <row r="41" spans="2:16">
      <c r="B41" s="25">
        <v>6</v>
      </c>
      <c r="C41" s="25">
        <v>138195723</v>
      </c>
      <c r="D41" s="25" t="s">
        <v>368</v>
      </c>
      <c r="E41" s="25" t="s">
        <v>1</v>
      </c>
      <c r="F41" s="25" t="s">
        <v>8</v>
      </c>
      <c r="G41" s="25">
        <v>6.1265E-2</v>
      </c>
      <c r="H41" s="26">
        <v>1.6720000000000001E-13</v>
      </c>
      <c r="I41" s="25">
        <v>0.24971979764413599</v>
      </c>
      <c r="J41" s="25">
        <v>0.94671931258633502</v>
      </c>
      <c r="K41" s="25"/>
      <c r="P41" s="116"/>
    </row>
    <row r="42" spans="2:16" ht="15">
      <c r="B42" s="25">
        <v>6</v>
      </c>
      <c r="C42" s="25">
        <v>138223490</v>
      </c>
      <c r="D42" s="25" t="s">
        <v>371</v>
      </c>
      <c r="E42" s="25" t="s">
        <v>8</v>
      </c>
      <c r="F42" s="25" t="s">
        <v>0</v>
      </c>
      <c r="G42" s="25">
        <v>6.07568E-2</v>
      </c>
      <c r="H42" s="26">
        <v>7.8250000000000005E-13</v>
      </c>
      <c r="I42" s="25">
        <v>1.30934967589504E-2</v>
      </c>
      <c r="J42" s="25">
        <v>0.95981280934528501</v>
      </c>
      <c r="K42" s="36"/>
    </row>
    <row r="43" spans="2:16">
      <c r="B43" s="384" t="s">
        <v>34</v>
      </c>
      <c r="C43" s="384"/>
      <c r="D43" s="25"/>
      <c r="E43" s="25"/>
      <c r="F43" s="25"/>
      <c r="G43" s="25"/>
      <c r="H43" s="26"/>
      <c r="I43" s="25"/>
      <c r="J43" s="25"/>
      <c r="K43" s="25"/>
      <c r="P43" s="116"/>
    </row>
    <row r="44" spans="2:16" ht="15">
      <c r="B44" s="301">
        <v>7</v>
      </c>
      <c r="C44" s="301">
        <v>128573967</v>
      </c>
      <c r="D44" s="301" t="s">
        <v>35</v>
      </c>
      <c r="E44" s="301" t="s">
        <v>8</v>
      </c>
      <c r="F44" s="301" t="s">
        <v>7</v>
      </c>
      <c r="G44" s="301">
        <v>0.17066700000000001</v>
      </c>
      <c r="H44" s="302">
        <v>1.515E-15</v>
      </c>
      <c r="I44" s="301">
        <v>0.99999921312061402</v>
      </c>
      <c r="J44" s="301">
        <v>0.99999921312061402</v>
      </c>
      <c r="K44" s="36"/>
      <c r="P44" s="116"/>
    </row>
    <row r="45" spans="2:16">
      <c r="B45" s="383" t="s">
        <v>59</v>
      </c>
      <c r="C45" s="383"/>
      <c r="D45" s="25"/>
      <c r="E45" s="25"/>
      <c r="F45" s="25"/>
      <c r="G45" s="25"/>
      <c r="H45" s="26"/>
      <c r="I45" s="25"/>
      <c r="J45" s="25"/>
      <c r="K45" s="25"/>
      <c r="P45" s="116"/>
    </row>
    <row r="46" spans="2:16" ht="15">
      <c r="B46" s="36">
        <v>8</v>
      </c>
      <c r="C46" s="36">
        <v>11343973</v>
      </c>
      <c r="D46" s="36" t="s">
        <v>60</v>
      </c>
      <c r="E46" s="36" t="s">
        <v>1</v>
      </c>
      <c r="F46" s="36" t="s">
        <v>0</v>
      </c>
      <c r="G46" s="36">
        <v>0.31037799999999999</v>
      </c>
      <c r="H46" s="117">
        <v>1.22E-26</v>
      </c>
      <c r="I46" s="36">
        <v>1</v>
      </c>
      <c r="J46" s="36">
        <v>1</v>
      </c>
      <c r="K46" s="25"/>
      <c r="P46" s="116"/>
    </row>
    <row r="47" spans="2:16">
      <c r="B47" s="384" t="s">
        <v>57</v>
      </c>
      <c r="C47" s="384"/>
      <c r="D47" s="25"/>
      <c r="E47" s="25"/>
      <c r="F47" s="25"/>
      <c r="G47" s="25"/>
      <c r="H47" s="26"/>
      <c r="I47" s="25"/>
      <c r="J47" s="25"/>
      <c r="K47" s="25"/>
      <c r="P47" s="116"/>
    </row>
    <row r="48" spans="2:16" ht="15">
      <c r="B48" s="36">
        <v>8</v>
      </c>
      <c r="C48" s="36">
        <v>61396829</v>
      </c>
      <c r="D48" s="36" t="s">
        <v>58</v>
      </c>
      <c r="E48" s="36" t="s">
        <v>0</v>
      </c>
      <c r="F48" s="36" t="s">
        <v>1</v>
      </c>
      <c r="G48" s="36">
        <v>0.40487299999999998</v>
      </c>
      <c r="H48" s="117">
        <v>1.126E-9</v>
      </c>
      <c r="I48" s="36">
        <v>6.8539854194910696E-2</v>
      </c>
      <c r="J48" s="36">
        <v>6.8539854194910696E-2</v>
      </c>
      <c r="K48" s="25"/>
    </row>
    <row r="49" spans="2:16">
      <c r="B49" s="25">
        <v>8</v>
      </c>
      <c r="C49" s="25">
        <v>61399587</v>
      </c>
      <c r="D49" s="25" t="s">
        <v>411</v>
      </c>
      <c r="E49" s="25" t="s">
        <v>1</v>
      </c>
      <c r="F49" s="25" t="s">
        <v>0</v>
      </c>
      <c r="G49" s="25">
        <v>0.40453499999999998</v>
      </c>
      <c r="H49" s="26">
        <v>1.2859999999999999E-9</v>
      </c>
      <c r="I49" s="25">
        <v>5.3003597824376199E-2</v>
      </c>
      <c r="J49" s="25">
        <v>0.121543452019287</v>
      </c>
      <c r="K49" s="25"/>
      <c r="P49" s="116"/>
    </row>
    <row r="50" spans="2:16">
      <c r="B50" s="25">
        <v>8</v>
      </c>
      <c r="C50" s="25">
        <v>61517798</v>
      </c>
      <c r="D50" s="25" t="s">
        <v>412</v>
      </c>
      <c r="E50" s="25" t="s">
        <v>1</v>
      </c>
      <c r="F50" s="25" t="s">
        <v>0</v>
      </c>
      <c r="G50" s="25">
        <v>0.40676400000000001</v>
      </c>
      <c r="H50" s="26">
        <v>1.314E-9</v>
      </c>
      <c r="I50" s="25">
        <v>5.0773321006358799E-2</v>
      </c>
      <c r="J50" s="25">
        <v>0.17231677302564599</v>
      </c>
      <c r="K50" s="25"/>
    </row>
    <row r="51" spans="2:16">
      <c r="B51" s="25">
        <v>8</v>
      </c>
      <c r="C51" s="25">
        <v>61398085</v>
      </c>
      <c r="D51" s="25" t="s">
        <v>413</v>
      </c>
      <c r="E51" s="25" t="s">
        <v>7</v>
      </c>
      <c r="F51" s="25" t="s">
        <v>8</v>
      </c>
      <c r="G51" s="25">
        <v>0.404748</v>
      </c>
      <c r="H51" s="26">
        <v>1.3169999999999999E-9</v>
      </c>
      <c r="I51" s="25">
        <v>5.0608529471098201E-2</v>
      </c>
      <c r="J51" s="25">
        <v>0.222925302496744</v>
      </c>
      <c r="K51" s="25"/>
    </row>
    <row r="52" spans="2:16" ht="15">
      <c r="B52" s="25">
        <v>8</v>
      </c>
      <c r="C52" s="25">
        <v>61398160</v>
      </c>
      <c r="D52" s="25" t="s">
        <v>414</v>
      </c>
      <c r="E52" s="25" t="s">
        <v>0</v>
      </c>
      <c r="F52" s="25" t="s">
        <v>1</v>
      </c>
      <c r="G52" s="25">
        <v>0.404748</v>
      </c>
      <c r="H52" s="26">
        <v>1.3169999999999999E-9</v>
      </c>
      <c r="I52" s="25">
        <v>5.0608529471098201E-2</v>
      </c>
      <c r="J52" s="25">
        <v>0.27353383196784198</v>
      </c>
      <c r="K52" s="36"/>
    </row>
    <row r="53" spans="2:16">
      <c r="B53" s="25">
        <v>8</v>
      </c>
      <c r="C53" s="25">
        <v>61518273</v>
      </c>
      <c r="D53" s="25" t="s">
        <v>415</v>
      </c>
      <c r="E53" s="25" t="s">
        <v>1</v>
      </c>
      <c r="F53" s="25" t="s">
        <v>0</v>
      </c>
      <c r="G53" s="25">
        <v>0.40679500000000002</v>
      </c>
      <c r="H53" s="26">
        <v>1.3190000000000001E-9</v>
      </c>
      <c r="I53" s="25">
        <v>5.0400470962164698E-2</v>
      </c>
      <c r="J53" s="25">
        <v>0.32393430293000702</v>
      </c>
      <c r="K53" s="25"/>
    </row>
    <row r="54" spans="2:16" ht="15">
      <c r="B54" s="25">
        <v>8</v>
      </c>
      <c r="C54" s="25">
        <v>61534895</v>
      </c>
      <c r="D54" s="25" t="s">
        <v>416</v>
      </c>
      <c r="E54" s="25" t="s">
        <v>1</v>
      </c>
      <c r="F54" s="25" t="s">
        <v>0</v>
      </c>
      <c r="G54" s="25">
        <v>0.40541100000000002</v>
      </c>
      <c r="H54" s="26">
        <v>1.6959999999999999E-9</v>
      </c>
      <c r="I54" s="25">
        <v>3.1005772024418499E-2</v>
      </c>
      <c r="J54" s="25">
        <v>0.35494007495442498</v>
      </c>
      <c r="K54" s="36"/>
    </row>
    <row r="55" spans="2:16">
      <c r="B55" s="25">
        <v>8</v>
      </c>
      <c r="C55" s="25">
        <v>61523998</v>
      </c>
      <c r="D55" s="25" t="s">
        <v>417</v>
      </c>
      <c r="E55" s="25" t="s">
        <v>1</v>
      </c>
      <c r="F55" s="25" t="s">
        <v>0</v>
      </c>
      <c r="G55" s="25">
        <v>0.406501</v>
      </c>
      <c r="H55" s="26">
        <v>1.7889999999999999E-9</v>
      </c>
      <c r="I55" s="25">
        <v>2.79447218885777E-2</v>
      </c>
      <c r="J55" s="25">
        <v>0.38288479684300297</v>
      </c>
      <c r="K55" s="25"/>
    </row>
    <row r="56" spans="2:16" ht="15">
      <c r="B56" s="25">
        <v>8</v>
      </c>
      <c r="C56" s="25">
        <v>61494991</v>
      </c>
      <c r="D56" s="25" t="s">
        <v>418</v>
      </c>
      <c r="E56" s="25" t="s">
        <v>8</v>
      </c>
      <c r="F56" s="25" t="s">
        <v>1</v>
      </c>
      <c r="G56" s="25">
        <v>0.40789799999999998</v>
      </c>
      <c r="H56" s="26">
        <v>1.8159999999999999E-9</v>
      </c>
      <c r="I56" s="25">
        <v>2.7124614047975799E-2</v>
      </c>
      <c r="J56" s="25">
        <v>0.41000941089097898</v>
      </c>
      <c r="K56" s="36"/>
    </row>
    <row r="57" spans="2:16">
      <c r="B57" s="25">
        <v>8</v>
      </c>
      <c r="C57" s="25">
        <v>61534428</v>
      </c>
      <c r="D57" s="25" t="s">
        <v>419</v>
      </c>
      <c r="E57" s="25" t="s">
        <v>7</v>
      </c>
      <c r="F57" s="25" t="s">
        <v>8</v>
      </c>
      <c r="G57" s="25">
        <v>0.40541100000000002</v>
      </c>
      <c r="H57" s="26">
        <v>1.8800000000000001E-9</v>
      </c>
      <c r="I57" s="25">
        <v>2.5402497641893802E-2</v>
      </c>
      <c r="J57" s="25">
        <v>0.43541190853287298</v>
      </c>
      <c r="K57" s="25"/>
    </row>
    <row r="58" spans="2:16">
      <c r="B58" s="25">
        <v>8</v>
      </c>
      <c r="C58" s="25">
        <v>61525395</v>
      </c>
      <c r="D58" s="25" t="s">
        <v>420</v>
      </c>
      <c r="E58" s="25" t="s">
        <v>8</v>
      </c>
      <c r="F58" s="25" t="s">
        <v>7</v>
      </c>
      <c r="G58" s="25">
        <v>0.40640999999999999</v>
      </c>
      <c r="H58" s="26">
        <v>1.9139999999999998E-9</v>
      </c>
      <c r="I58" s="25">
        <v>2.4522340700574199E-2</v>
      </c>
      <c r="J58" s="25">
        <v>0.459934249233447</v>
      </c>
      <c r="K58" s="25"/>
    </row>
    <row r="59" spans="2:16">
      <c r="B59" s="25">
        <v>8</v>
      </c>
      <c r="C59" s="25">
        <v>61528876</v>
      </c>
      <c r="D59" s="25" t="s">
        <v>421</v>
      </c>
      <c r="E59" s="25" t="s">
        <v>0</v>
      </c>
      <c r="F59" s="25" t="s">
        <v>8</v>
      </c>
      <c r="G59" s="25">
        <v>0.406501</v>
      </c>
      <c r="H59" s="26">
        <v>2.0120000000000001E-9</v>
      </c>
      <c r="I59" s="25">
        <v>2.2262652664822701E-2</v>
      </c>
      <c r="J59" s="25">
        <v>0.48219690189827003</v>
      </c>
      <c r="K59" s="25"/>
    </row>
    <row r="60" spans="2:16">
      <c r="B60" s="25">
        <v>8</v>
      </c>
      <c r="C60" s="25">
        <v>61415926</v>
      </c>
      <c r="D60" s="25" t="s">
        <v>422</v>
      </c>
      <c r="E60" s="25" t="s">
        <v>8</v>
      </c>
      <c r="F60" s="25" t="s">
        <v>7</v>
      </c>
      <c r="G60" s="25">
        <v>0.40909600000000002</v>
      </c>
      <c r="H60" s="26">
        <v>2.0609999999999998E-9</v>
      </c>
      <c r="I60" s="25">
        <v>2.1218567042704702E-2</v>
      </c>
      <c r="J60" s="25">
        <v>0.503415468940974</v>
      </c>
      <c r="K60" s="25"/>
    </row>
    <row r="61" spans="2:16">
      <c r="B61" s="25">
        <v>8</v>
      </c>
      <c r="C61" s="25">
        <v>61418365</v>
      </c>
      <c r="D61" s="25" t="s">
        <v>423</v>
      </c>
      <c r="E61" s="25" t="s">
        <v>1</v>
      </c>
      <c r="F61" s="25" t="s">
        <v>0</v>
      </c>
      <c r="G61" s="25">
        <v>0.40909600000000002</v>
      </c>
      <c r="H61" s="26">
        <v>2.0609999999999998E-9</v>
      </c>
      <c r="I61" s="25">
        <v>2.1218567042704702E-2</v>
      </c>
      <c r="J61" s="25">
        <v>0.52463403598367897</v>
      </c>
      <c r="K61" s="25"/>
    </row>
    <row r="62" spans="2:16">
      <c r="B62" s="25">
        <v>8</v>
      </c>
      <c r="C62" s="25">
        <v>61409871</v>
      </c>
      <c r="D62" s="25" t="s">
        <v>424</v>
      </c>
      <c r="E62" s="25" t="s">
        <v>8</v>
      </c>
      <c r="F62" s="25" t="s">
        <v>0</v>
      </c>
      <c r="G62" s="25">
        <v>0.409078</v>
      </c>
      <c r="H62" s="26">
        <v>2.0829999999999999E-9</v>
      </c>
      <c r="I62" s="25">
        <v>2.0787305261827101E-2</v>
      </c>
      <c r="J62" s="25">
        <v>0.54542134124550601</v>
      </c>
      <c r="K62" s="25"/>
    </row>
    <row r="63" spans="2:16">
      <c r="B63" s="25">
        <v>8</v>
      </c>
      <c r="C63" s="25">
        <v>61418431</v>
      </c>
      <c r="D63" s="25" t="s">
        <v>425</v>
      </c>
      <c r="E63" s="25" t="s">
        <v>1</v>
      </c>
      <c r="F63" s="25" t="s">
        <v>0</v>
      </c>
      <c r="G63" s="25">
        <v>0.40909600000000002</v>
      </c>
      <c r="H63" s="26">
        <v>2.1649999999999999E-9</v>
      </c>
      <c r="I63" s="25">
        <v>1.9290775856640598E-2</v>
      </c>
      <c r="J63" s="25">
        <v>0.56471211710214697</v>
      </c>
      <c r="K63" s="25"/>
    </row>
    <row r="64" spans="2:16">
      <c r="B64" s="25">
        <v>8</v>
      </c>
      <c r="C64" s="25">
        <v>61526953</v>
      </c>
      <c r="D64" s="25" t="s">
        <v>426</v>
      </c>
      <c r="E64" s="25" t="s">
        <v>7</v>
      </c>
      <c r="F64" s="25" t="s">
        <v>8</v>
      </c>
      <c r="G64" s="25">
        <v>0.40691100000000002</v>
      </c>
      <c r="H64" s="26">
        <v>2.245E-9</v>
      </c>
      <c r="I64" s="25">
        <v>1.8005330792836699E-2</v>
      </c>
      <c r="J64" s="25">
        <v>0.58271744789498303</v>
      </c>
      <c r="K64" s="25"/>
    </row>
    <row r="65" spans="2:11">
      <c r="B65" s="25">
        <v>8</v>
      </c>
      <c r="C65" s="25">
        <v>61395832</v>
      </c>
      <c r="D65" s="25" t="s">
        <v>427</v>
      </c>
      <c r="E65" s="25" t="s">
        <v>0</v>
      </c>
      <c r="F65" s="25" t="s">
        <v>1</v>
      </c>
      <c r="G65" s="25">
        <v>0.40828799999999998</v>
      </c>
      <c r="H65" s="26">
        <v>2.3469999999999999E-9</v>
      </c>
      <c r="I65" s="25">
        <v>1.6509278347813201E-2</v>
      </c>
      <c r="J65" s="25">
        <v>0.59922672624279705</v>
      </c>
      <c r="K65" s="25"/>
    </row>
    <row r="66" spans="2:11">
      <c r="B66" s="25">
        <v>8</v>
      </c>
      <c r="C66" s="25">
        <v>61399283</v>
      </c>
      <c r="D66" s="25" t="s">
        <v>428</v>
      </c>
      <c r="E66" s="25" t="s">
        <v>7</v>
      </c>
      <c r="F66" s="25" t="s">
        <v>8</v>
      </c>
      <c r="G66" s="25">
        <v>0.40831400000000001</v>
      </c>
      <c r="H66" s="26">
        <v>2.3509999999999998E-9</v>
      </c>
      <c r="I66" s="25">
        <v>1.6454739780680201E-2</v>
      </c>
      <c r="J66" s="25">
        <v>0.61568146602347695</v>
      </c>
      <c r="K66" s="25"/>
    </row>
    <row r="67" spans="2:11">
      <c r="B67" s="25">
        <v>8</v>
      </c>
      <c r="C67" s="25">
        <v>61408810</v>
      </c>
      <c r="D67" s="25" t="s">
        <v>429</v>
      </c>
      <c r="E67" s="25" t="s">
        <v>8</v>
      </c>
      <c r="F67" s="25" t="s">
        <v>7</v>
      </c>
      <c r="G67" s="25">
        <v>0.40945599999999999</v>
      </c>
      <c r="H67" s="26">
        <v>2.3600000000000001E-9</v>
      </c>
      <c r="I67" s="25">
        <v>1.63230579545009E-2</v>
      </c>
      <c r="J67" s="25">
        <v>0.63200452397797802</v>
      </c>
      <c r="K67" s="25"/>
    </row>
    <row r="68" spans="2:11">
      <c r="B68" s="25">
        <v>8</v>
      </c>
      <c r="C68" s="25">
        <v>61412809</v>
      </c>
      <c r="D68" s="25" t="s">
        <v>430</v>
      </c>
      <c r="E68" s="25" t="s">
        <v>0</v>
      </c>
      <c r="F68" s="25" t="s">
        <v>1</v>
      </c>
      <c r="G68" s="25">
        <v>0.41211799999999998</v>
      </c>
      <c r="H68" s="26">
        <v>2.4009999999999999E-9</v>
      </c>
      <c r="I68" s="25">
        <v>1.5764993320015699E-2</v>
      </c>
      <c r="J68" s="25">
        <v>0.64776951729799304</v>
      </c>
      <c r="K68" s="25"/>
    </row>
    <row r="69" spans="2:11">
      <c r="B69" s="25">
        <v>8</v>
      </c>
      <c r="C69" s="25">
        <v>61475274</v>
      </c>
      <c r="D69" s="25" t="s">
        <v>431</v>
      </c>
      <c r="E69" s="25" t="s">
        <v>0</v>
      </c>
      <c r="F69" s="25" t="s">
        <v>8</v>
      </c>
      <c r="G69" s="25">
        <v>0.40792800000000001</v>
      </c>
      <c r="H69" s="26">
        <v>2.4509999999999999E-9</v>
      </c>
      <c r="I69" s="25">
        <v>1.5184141182722599E-2</v>
      </c>
      <c r="J69" s="25">
        <v>0.66295365848071597</v>
      </c>
      <c r="K69" s="25"/>
    </row>
    <row r="70" spans="2:11">
      <c r="B70" s="25">
        <v>8</v>
      </c>
      <c r="C70" s="25">
        <v>61459716</v>
      </c>
      <c r="D70" s="25" t="s">
        <v>433</v>
      </c>
      <c r="E70" s="25" t="s">
        <v>7</v>
      </c>
      <c r="F70" s="25" t="s">
        <v>8</v>
      </c>
      <c r="G70" s="25">
        <v>0.40833000000000003</v>
      </c>
      <c r="H70" s="26">
        <v>2.5650000000000001E-9</v>
      </c>
      <c r="I70" s="25">
        <v>1.39026850088955E-2</v>
      </c>
      <c r="J70" s="25">
        <v>0.67685634348961199</v>
      </c>
      <c r="K70" s="25"/>
    </row>
    <row r="71" spans="2:11">
      <c r="B71" s="25">
        <v>8</v>
      </c>
      <c r="C71" s="25">
        <v>61490395</v>
      </c>
      <c r="D71" s="25" t="s">
        <v>434</v>
      </c>
      <c r="E71" s="25" t="s">
        <v>8</v>
      </c>
      <c r="F71" s="25" t="s">
        <v>7</v>
      </c>
      <c r="G71" s="25">
        <v>0.40789799999999998</v>
      </c>
      <c r="H71" s="26">
        <v>2.6029999999999998E-9</v>
      </c>
      <c r="I71" s="25">
        <v>1.35161056738798E-2</v>
      </c>
      <c r="J71" s="25">
        <v>0.69037244916349105</v>
      </c>
      <c r="K71" s="25"/>
    </row>
    <row r="72" spans="2:11">
      <c r="B72" s="25">
        <v>8</v>
      </c>
      <c r="C72" s="25">
        <v>61436559</v>
      </c>
      <c r="D72" s="25" t="s">
        <v>435</v>
      </c>
      <c r="E72" s="25" t="s">
        <v>1</v>
      </c>
      <c r="F72" s="25" t="s">
        <v>0</v>
      </c>
      <c r="G72" s="25">
        <v>0.40891100000000002</v>
      </c>
      <c r="H72" s="26">
        <v>2.6949999999999999E-9</v>
      </c>
      <c r="I72" s="25">
        <v>1.26306257109582E-2</v>
      </c>
      <c r="J72" s="25">
        <v>0.70300307487445002</v>
      </c>
      <c r="K72" s="25"/>
    </row>
    <row r="73" spans="2:11">
      <c r="B73" s="25">
        <v>8</v>
      </c>
      <c r="C73" s="25">
        <v>61494331</v>
      </c>
      <c r="D73" s="25" t="s">
        <v>436</v>
      </c>
      <c r="E73" s="25" t="s">
        <v>1</v>
      </c>
      <c r="F73" s="25" t="s">
        <v>0</v>
      </c>
      <c r="G73" s="25">
        <v>0.40814099999999998</v>
      </c>
      <c r="H73" s="26">
        <v>2.891E-9</v>
      </c>
      <c r="I73" s="25">
        <v>1.10317804619609E-2</v>
      </c>
      <c r="J73" s="25">
        <v>0.71403485533640998</v>
      </c>
      <c r="K73" s="25"/>
    </row>
    <row r="74" spans="2:11">
      <c r="B74" s="25">
        <v>8</v>
      </c>
      <c r="C74" s="25">
        <v>61445098</v>
      </c>
      <c r="D74" s="25" t="s">
        <v>437</v>
      </c>
      <c r="E74" s="25" t="s">
        <v>1</v>
      </c>
      <c r="F74" s="25" t="s">
        <v>0</v>
      </c>
      <c r="G74" s="25">
        <v>0.408078</v>
      </c>
      <c r="H74" s="26">
        <v>2.9509999999999998E-9</v>
      </c>
      <c r="I74" s="25">
        <v>1.0602496222308E-2</v>
      </c>
      <c r="J74" s="25">
        <v>0.724637351558719</v>
      </c>
      <c r="K74" s="25"/>
    </row>
    <row r="75" spans="2:11">
      <c r="B75" s="25">
        <v>8</v>
      </c>
      <c r="C75" s="25">
        <v>61492728</v>
      </c>
      <c r="D75" s="25" t="s">
        <v>438</v>
      </c>
      <c r="E75" s="25" t="s">
        <v>8</v>
      </c>
      <c r="F75" s="25" t="s">
        <v>7</v>
      </c>
      <c r="G75" s="25">
        <v>0.407586</v>
      </c>
      <c r="H75" s="26">
        <v>2.9739999999999999E-9</v>
      </c>
      <c r="I75" s="25">
        <v>1.04474365220899E-2</v>
      </c>
      <c r="J75" s="25">
        <v>0.73508478808080802</v>
      </c>
      <c r="K75" s="25"/>
    </row>
    <row r="76" spans="2:11">
      <c r="B76" s="25">
        <v>8</v>
      </c>
      <c r="C76" s="25">
        <v>61488238</v>
      </c>
      <c r="D76" s="25" t="s">
        <v>439</v>
      </c>
      <c r="E76" s="25" t="s">
        <v>1</v>
      </c>
      <c r="F76" s="25" t="s">
        <v>0</v>
      </c>
      <c r="G76" s="25">
        <v>0.40789799999999998</v>
      </c>
      <c r="H76" s="26">
        <v>3.0159999999999999E-9</v>
      </c>
      <c r="I76" s="25">
        <v>1.01660903712157E-2</v>
      </c>
      <c r="J76" s="25">
        <v>0.74525087845202398</v>
      </c>
      <c r="K76" s="25"/>
    </row>
    <row r="77" spans="2:11">
      <c r="B77" s="25">
        <v>8</v>
      </c>
      <c r="C77" s="25">
        <v>61486366</v>
      </c>
      <c r="D77" s="25" t="s">
        <v>440</v>
      </c>
      <c r="E77" s="25" t="s">
        <v>8</v>
      </c>
      <c r="F77" s="25" t="s">
        <v>7</v>
      </c>
      <c r="G77" s="25">
        <v>0.40789799999999998</v>
      </c>
      <c r="H77" s="26">
        <v>3.1319999999999999E-9</v>
      </c>
      <c r="I77" s="25">
        <v>9.4505659065968802E-3</v>
      </c>
      <c r="J77" s="25">
        <v>0.75470144435862097</v>
      </c>
      <c r="K77" s="25"/>
    </row>
    <row r="78" spans="2:11">
      <c r="B78" s="25">
        <v>8</v>
      </c>
      <c r="C78" s="25">
        <v>61484788</v>
      </c>
      <c r="D78" s="25" t="s">
        <v>441</v>
      </c>
      <c r="E78" s="25" t="s">
        <v>1</v>
      </c>
      <c r="F78" s="25" t="s">
        <v>8</v>
      </c>
      <c r="G78" s="25">
        <v>0.40759699999999999</v>
      </c>
      <c r="H78" s="26">
        <v>3.1960000000000001E-9</v>
      </c>
      <c r="I78" s="25">
        <v>9.0896015604227508E-3</v>
      </c>
      <c r="J78" s="25">
        <v>0.76379104591904401</v>
      </c>
      <c r="K78" s="25"/>
    </row>
    <row r="79" spans="2:11">
      <c r="B79" s="25">
        <v>8</v>
      </c>
      <c r="C79" s="25">
        <v>61512060</v>
      </c>
      <c r="D79" s="25" t="s">
        <v>442</v>
      </c>
      <c r="E79" s="25" t="s">
        <v>1</v>
      </c>
      <c r="F79" s="25" t="s">
        <v>7</v>
      </c>
      <c r="G79" s="25">
        <v>0.397845</v>
      </c>
      <c r="H79" s="26">
        <v>3.5910000000000001E-9</v>
      </c>
      <c r="I79" s="25">
        <v>7.2990300179783096E-3</v>
      </c>
      <c r="J79" s="25">
        <v>0.77109007593702195</v>
      </c>
      <c r="K79" s="25"/>
    </row>
    <row r="80" spans="2:11">
      <c r="B80" s="25">
        <v>8</v>
      </c>
      <c r="C80" s="25">
        <v>61535709</v>
      </c>
      <c r="D80" s="25" t="s">
        <v>443</v>
      </c>
      <c r="E80" s="25" t="s">
        <v>8</v>
      </c>
      <c r="F80" s="25" t="s">
        <v>1</v>
      </c>
      <c r="G80" s="25">
        <v>0.403698</v>
      </c>
      <c r="H80" s="26">
        <v>3.6020000000000002E-9</v>
      </c>
      <c r="I80" s="25">
        <v>7.2296795005534799E-3</v>
      </c>
      <c r="J80" s="25">
        <v>0.77831975543757603</v>
      </c>
      <c r="K80" s="25"/>
    </row>
    <row r="81" spans="2:11">
      <c r="B81" s="25">
        <v>8</v>
      </c>
      <c r="C81" s="25">
        <v>61403965</v>
      </c>
      <c r="D81" s="25" t="s">
        <v>444</v>
      </c>
      <c r="E81" s="25" t="s">
        <v>0</v>
      </c>
      <c r="F81" s="25" t="s">
        <v>1</v>
      </c>
      <c r="G81" s="25">
        <v>0.40718900000000002</v>
      </c>
      <c r="H81" s="26">
        <v>3.65E-9</v>
      </c>
      <c r="I81" s="25">
        <v>7.0324906439537503E-3</v>
      </c>
      <c r="J81" s="25">
        <v>0.78535224608152898</v>
      </c>
      <c r="K81" s="25"/>
    </row>
    <row r="82" spans="2:11">
      <c r="B82" s="25">
        <v>8</v>
      </c>
      <c r="C82" s="25">
        <v>61539278</v>
      </c>
      <c r="D82" s="25" t="s">
        <v>445</v>
      </c>
      <c r="E82" s="25" t="s">
        <v>7</v>
      </c>
      <c r="F82" s="25" t="s">
        <v>0</v>
      </c>
      <c r="G82" s="25">
        <v>0.40826200000000001</v>
      </c>
      <c r="H82" s="26">
        <v>3.7980000000000003E-9</v>
      </c>
      <c r="I82" s="25">
        <v>6.5083091865007396E-3</v>
      </c>
      <c r="J82" s="25">
        <v>0.79186055526803001</v>
      </c>
      <c r="K82" s="25"/>
    </row>
    <row r="83" spans="2:11">
      <c r="B83" s="25">
        <v>8</v>
      </c>
      <c r="C83" s="25">
        <v>61512042</v>
      </c>
      <c r="D83" s="25" t="s">
        <v>446</v>
      </c>
      <c r="E83" s="25" t="s">
        <v>8</v>
      </c>
      <c r="F83" s="25" t="s">
        <v>7</v>
      </c>
      <c r="G83" s="25">
        <v>0.40130700000000002</v>
      </c>
      <c r="H83" s="26">
        <v>3.8710000000000004E-9</v>
      </c>
      <c r="I83" s="25">
        <v>6.2991459996540296E-3</v>
      </c>
      <c r="J83" s="25">
        <v>0.79815970126768399</v>
      </c>
      <c r="K83" s="25"/>
    </row>
    <row r="84" spans="2:11">
      <c r="B84" s="25">
        <v>8</v>
      </c>
      <c r="C84" s="25">
        <v>61537523</v>
      </c>
      <c r="D84" s="25" t="s">
        <v>447</v>
      </c>
      <c r="E84" s="25" t="s">
        <v>0</v>
      </c>
      <c r="F84" s="25" t="s">
        <v>1</v>
      </c>
      <c r="G84" s="25">
        <v>0.40000400000000003</v>
      </c>
      <c r="H84" s="26">
        <v>3.9499999999999998E-9</v>
      </c>
      <c r="I84" s="25">
        <v>6.0627988979419303E-3</v>
      </c>
      <c r="J84" s="25">
        <v>0.80422250016562602</v>
      </c>
      <c r="K84" s="25"/>
    </row>
    <row r="85" spans="2:11">
      <c r="B85" s="25">
        <v>8</v>
      </c>
      <c r="C85" s="25">
        <v>61406197</v>
      </c>
      <c r="D85" s="25" t="s">
        <v>448</v>
      </c>
      <c r="E85" s="25" t="s">
        <v>0</v>
      </c>
      <c r="F85" s="25" t="s">
        <v>1</v>
      </c>
      <c r="G85" s="25">
        <v>0.40717100000000001</v>
      </c>
      <c r="H85" s="26">
        <v>4.1169999999999997E-9</v>
      </c>
      <c r="I85" s="25">
        <v>5.5722605045987498E-3</v>
      </c>
      <c r="J85" s="25">
        <v>0.80979476067022504</v>
      </c>
      <c r="K85" s="25"/>
    </row>
    <row r="86" spans="2:11">
      <c r="B86" s="25">
        <v>8</v>
      </c>
      <c r="C86" s="25">
        <v>61519325</v>
      </c>
      <c r="D86" s="25" t="s">
        <v>449</v>
      </c>
      <c r="E86" s="25" t="s">
        <v>0</v>
      </c>
      <c r="F86" s="25" t="s">
        <v>1</v>
      </c>
      <c r="G86" s="25">
        <v>0.404945</v>
      </c>
      <c r="H86" s="26">
        <v>4.2130000000000002E-9</v>
      </c>
      <c r="I86" s="25">
        <v>5.3364107391947104E-3</v>
      </c>
      <c r="J86" s="25">
        <v>0.81513117140941904</v>
      </c>
      <c r="K86" s="25"/>
    </row>
    <row r="87" spans="2:11">
      <c r="B87" s="25">
        <v>8</v>
      </c>
      <c r="C87" s="25">
        <v>61481614</v>
      </c>
      <c r="D87" s="25" t="s">
        <v>450</v>
      </c>
      <c r="E87" s="25" t="s">
        <v>0</v>
      </c>
      <c r="F87" s="25" t="s">
        <v>8</v>
      </c>
      <c r="G87" s="25">
        <v>0.40463399999999999</v>
      </c>
      <c r="H87" s="26">
        <v>4.2400000000000002E-9</v>
      </c>
      <c r="I87" s="25">
        <v>5.2718989042844803E-3</v>
      </c>
      <c r="J87" s="25">
        <v>0.82040307031370396</v>
      </c>
      <c r="K87" s="25"/>
    </row>
    <row r="88" spans="2:11">
      <c r="B88" s="25">
        <v>8</v>
      </c>
      <c r="C88" s="25">
        <v>61425258</v>
      </c>
      <c r="D88" s="25" t="s">
        <v>451</v>
      </c>
      <c r="E88" s="25" t="s">
        <v>0</v>
      </c>
      <c r="F88" s="25" t="s">
        <v>1</v>
      </c>
      <c r="G88" s="25">
        <v>0.40732099999999999</v>
      </c>
      <c r="H88" s="26">
        <v>4.304E-9</v>
      </c>
      <c r="I88" s="25">
        <v>5.1133346263410604E-3</v>
      </c>
      <c r="J88" s="25">
        <v>0.82551640494004497</v>
      </c>
      <c r="K88" s="25"/>
    </row>
    <row r="89" spans="2:11">
      <c r="B89" s="25">
        <v>8</v>
      </c>
      <c r="C89" s="25">
        <v>61504193</v>
      </c>
      <c r="D89" s="25" t="s">
        <v>452</v>
      </c>
      <c r="E89" s="25" t="s">
        <v>8</v>
      </c>
      <c r="F89" s="25" t="s">
        <v>7</v>
      </c>
      <c r="G89" s="25">
        <v>0.40475499999999998</v>
      </c>
      <c r="H89" s="26">
        <v>4.4649999999999998E-9</v>
      </c>
      <c r="I89" s="25">
        <v>4.7701569456494496E-3</v>
      </c>
      <c r="J89" s="25">
        <v>0.83028656188569405</v>
      </c>
      <c r="K89" s="25"/>
    </row>
    <row r="90" spans="2:11">
      <c r="B90" s="25">
        <v>8</v>
      </c>
      <c r="C90" s="25">
        <v>61504093</v>
      </c>
      <c r="D90" s="25" t="s">
        <v>453</v>
      </c>
      <c r="E90" s="25" t="s">
        <v>7</v>
      </c>
      <c r="F90" s="25" t="s">
        <v>8</v>
      </c>
      <c r="G90" s="25">
        <v>0.40475499999999998</v>
      </c>
      <c r="H90" s="26">
        <v>4.5049999999999996E-9</v>
      </c>
      <c r="I90" s="25">
        <v>4.6886355147187E-3</v>
      </c>
      <c r="J90" s="25">
        <v>0.83497519740041304</v>
      </c>
      <c r="K90" s="25"/>
    </row>
    <row r="91" spans="2:11">
      <c r="B91" s="25">
        <v>8</v>
      </c>
      <c r="C91" s="25">
        <v>61450894</v>
      </c>
      <c r="D91" s="25" t="s">
        <v>454</v>
      </c>
      <c r="E91" s="25" t="s">
        <v>8</v>
      </c>
      <c r="F91" s="25" t="s">
        <v>7</v>
      </c>
      <c r="G91" s="25">
        <v>0.40569300000000003</v>
      </c>
      <c r="H91" s="26">
        <v>4.5500000000000002E-9</v>
      </c>
      <c r="I91" s="25">
        <v>4.5968642993646502E-3</v>
      </c>
      <c r="J91" s="25">
        <v>0.83957206169977805</v>
      </c>
      <c r="K91" s="25"/>
    </row>
    <row r="92" spans="2:11">
      <c r="B92" s="25">
        <v>8</v>
      </c>
      <c r="C92" s="25">
        <v>61463647</v>
      </c>
      <c r="D92" s="25" t="s">
        <v>455</v>
      </c>
      <c r="E92" s="25" t="s">
        <v>7</v>
      </c>
      <c r="F92" s="25" t="s">
        <v>0</v>
      </c>
      <c r="G92" s="25">
        <v>0.405945</v>
      </c>
      <c r="H92" s="26">
        <v>4.571E-9</v>
      </c>
      <c r="I92" s="25">
        <v>4.5554575475614699E-3</v>
      </c>
      <c r="J92" s="25">
        <v>0.84412751924733898</v>
      </c>
      <c r="K92" s="25"/>
    </row>
    <row r="93" spans="2:11">
      <c r="B93" s="25">
        <v>8</v>
      </c>
      <c r="C93" s="25">
        <v>61505275</v>
      </c>
      <c r="D93" s="25" t="s">
        <v>456</v>
      </c>
      <c r="E93" s="25" t="s">
        <v>1</v>
      </c>
      <c r="F93" s="25" t="s">
        <v>8</v>
      </c>
      <c r="G93" s="25">
        <v>0.40465400000000001</v>
      </c>
      <c r="H93" s="26">
        <v>4.6390000000000002E-9</v>
      </c>
      <c r="I93" s="25">
        <v>4.4306784790643398E-3</v>
      </c>
      <c r="J93" s="25">
        <v>0.84855819772640395</v>
      </c>
      <c r="K93" s="25"/>
    </row>
    <row r="94" spans="2:11">
      <c r="B94" s="25">
        <v>8</v>
      </c>
      <c r="C94" s="25">
        <v>61457044</v>
      </c>
      <c r="D94" s="25" t="s">
        <v>457</v>
      </c>
      <c r="E94" s="25" t="s">
        <v>0</v>
      </c>
      <c r="F94" s="25" t="s">
        <v>1</v>
      </c>
      <c r="G94" s="25">
        <v>0.40590999999999999</v>
      </c>
      <c r="H94" s="26">
        <v>4.8310000000000004E-9</v>
      </c>
      <c r="I94" s="25">
        <v>4.0936229285742903E-3</v>
      </c>
      <c r="J94" s="25">
        <v>0.85265182065497802</v>
      </c>
      <c r="K94" s="25"/>
    </row>
    <row r="95" spans="2:11">
      <c r="B95" s="25">
        <v>8</v>
      </c>
      <c r="C95" s="25">
        <v>61446683</v>
      </c>
      <c r="D95" s="25" t="s">
        <v>458</v>
      </c>
      <c r="E95" s="25" t="s">
        <v>0</v>
      </c>
      <c r="F95" s="25" t="s">
        <v>7</v>
      </c>
      <c r="G95" s="25">
        <v>0.40588099999999999</v>
      </c>
      <c r="H95" s="26">
        <v>4.8580000000000004E-9</v>
      </c>
      <c r="I95" s="25">
        <v>4.0498374094608096E-3</v>
      </c>
      <c r="J95" s="25">
        <v>0.85670165806443899</v>
      </c>
      <c r="K95" s="25"/>
    </row>
    <row r="96" spans="2:11">
      <c r="B96" s="25">
        <v>8</v>
      </c>
      <c r="C96" s="25">
        <v>61453916</v>
      </c>
      <c r="D96" s="25" t="s">
        <v>459</v>
      </c>
      <c r="E96" s="25" t="s">
        <v>8</v>
      </c>
      <c r="F96" s="25" t="s">
        <v>0</v>
      </c>
      <c r="G96" s="25">
        <v>0.40588099999999999</v>
      </c>
      <c r="H96" s="26">
        <v>4.8580000000000004E-9</v>
      </c>
      <c r="I96" s="25">
        <v>4.0498374094608096E-3</v>
      </c>
      <c r="J96" s="25">
        <v>0.86075149547389995</v>
      </c>
      <c r="K96" s="25"/>
    </row>
    <row r="97" spans="2:11">
      <c r="B97" s="25">
        <v>8</v>
      </c>
      <c r="C97" s="25">
        <v>61468134</v>
      </c>
      <c r="D97" s="25" t="s">
        <v>460</v>
      </c>
      <c r="E97" s="25" t="s">
        <v>0</v>
      </c>
      <c r="F97" s="25" t="s">
        <v>1</v>
      </c>
      <c r="G97" s="25">
        <v>0.40585100000000002</v>
      </c>
      <c r="H97" s="26">
        <v>4.8749999999999998E-9</v>
      </c>
      <c r="I97" s="25">
        <v>4.0226607908118396E-3</v>
      </c>
      <c r="J97" s="25">
        <v>0.86477415626471099</v>
      </c>
      <c r="K97" s="25"/>
    </row>
    <row r="98" spans="2:11">
      <c r="B98" s="25">
        <v>8</v>
      </c>
      <c r="C98" s="25">
        <v>61471839</v>
      </c>
      <c r="D98" s="25" t="s">
        <v>461</v>
      </c>
      <c r="E98" s="25" t="s">
        <v>0</v>
      </c>
      <c r="F98" s="25" t="s">
        <v>1</v>
      </c>
      <c r="G98" s="25">
        <v>0.40585100000000002</v>
      </c>
      <c r="H98" s="26">
        <v>4.8749999999999998E-9</v>
      </c>
      <c r="I98" s="25">
        <v>4.0226607908118396E-3</v>
      </c>
      <c r="J98" s="25">
        <v>0.86879681705552303</v>
      </c>
      <c r="K98" s="25"/>
    </row>
    <row r="99" spans="2:11">
      <c r="B99" s="25">
        <v>8</v>
      </c>
      <c r="C99" s="25">
        <v>61457009</v>
      </c>
      <c r="D99" s="25" t="s">
        <v>462</v>
      </c>
      <c r="E99" s="25" t="s">
        <v>8</v>
      </c>
      <c r="F99" s="25" t="s">
        <v>7</v>
      </c>
      <c r="G99" s="25">
        <v>0.405858</v>
      </c>
      <c r="H99" s="26">
        <v>4.8840000000000001E-9</v>
      </c>
      <c r="I99" s="25">
        <v>4.0083311502268903E-3</v>
      </c>
      <c r="J99" s="25">
        <v>0.87280514820574995</v>
      </c>
      <c r="K99" s="25"/>
    </row>
    <row r="100" spans="2:11">
      <c r="B100" s="25">
        <v>8</v>
      </c>
      <c r="C100" s="25">
        <v>61505331</v>
      </c>
      <c r="D100" s="25" t="s">
        <v>463</v>
      </c>
      <c r="E100" s="25" t="s">
        <v>8</v>
      </c>
      <c r="F100" s="25" t="s">
        <v>7</v>
      </c>
      <c r="G100" s="25">
        <v>0.40459499999999998</v>
      </c>
      <c r="H100" s="26">
        <v>4.9019999999999998E-9</v>
      </c>
      <c r="I100" s="25">
        <v>3.9829269553064697E-3</v>
      </c>
      <c r="J100" s="25">
        <v>0.87678807516105695</v>
      </c>
      <c r="K100" s="25"/>
    </row>
    <row r="101" spans="2:11">
      <c r="B101" s="25">
        <v>8</v>
      </c>
      <c r="C101" s="25">
        <v>61457785</v>
      </c>
      <c r="D101" s="25" t="s">
        <v>464</v>
      </c>
      <c r="E101" s="25" t="s">
        <v>7</v>
      </c>
      <c r="F101" s="25" t="s">
        <v>1</v>
      </c>
      <c r="G101" s="25">
        <v>0.40560200000000002</v>
      </c>
      <c r="H101" s="26">
        <v>5.1309999999999998E-9</v>
      </c>
      <c r="I101" s="25">
        <v>3.6443821323924701E-3</v>
      </c>
      <c r="J101" s="25">
        <v>0.88043245729344899</v>
      </c>
      <c r="K101" s="25"/>
    </row>
    <row r="102" spans="2:11">
      <c r="B102" s="25">
        <v>8</v>
      </c>
      <c r="C102" s="25">
        <v>61476541</v>
      </c>
      <c r="D102" s="25" t="s">
        <v>465</v>
      </c>
      <c r="E102" s="25" t="s">
        <v>8</v>
      </c>
      <c r="F102" s="25" t="s">
        <v>0</v>
      </c>
      <c r="G102" s="25">
        <v>0.40598800000000002</v>
      </c>
      <c r="H102" s="26">
        <v>5.2570000000000004E-9</v>
      </c>
      <c r="I102" s="25">
        <v>3.47668665163258E-3</v>
      </c>
      <c r="J102" s="25">
        <v>0.88390914394508202</v>
      </c>
      <c r="K102" s="25"/>
    </row>
    <row r="103" spans="2:11">
      <c r="B103" s="25">
        <v>8</v>
      </c>
      <c r="C103" s="25">
        <v>61417284</v>
      </c>
      <c r="D103" s="25" t="s">
        <v>466</v>
      </c>
      <c r="E103" s="25" t="s">
        <v>7</v>
      </c>
      <c r="F103" s="25" t="s">
        <v>8</v>
      </c>
      <c r="G103" s="25">
        <v>0.40361900000000001</v>
      </c>
      <c r="H103" s="26">
        <v>5.3759999999999996E-9</v>
      </c>
      <c r="I103" s="25">
        <v>3.3342415312463398E-3</v>
      </c>
      <c r="J103" s="25">
        <v>0.88724338547632797</v>
      </c>
      <c r="K103" s="25"/>
    </row>
    <row r="104" spans="2:11">
      <c r="B104" s="25">
        <v>8</v>
      </c>
      <c r="C104" s="25">
        <v>61411475</v>
      </c>
      <c r="D104" s="25" t="s">
        <v>467</v>
      </c>
      <c r="E104" s="25" t="s">
        <v>0</v>
      </c>
      <c r="F104" s="25" t="s">
        <v>1</v>
      </c>
      <c r="G104" s="25">
        <v>0.40364499999999998</v>
      </c>
      <c r="H104" s="26">
        <v>5.4409999999999997E-9</v>
      </c>
      <c r="I104" s="25">
        <v>3.2576550185408702E-3</v>
      </c>
      <c r="J104" s="25">
        <v>0.890501040494869</v>
      </c>
      <c r="K104" s="25"/>
    </row>
    <row r="105" spans="2:11">
      <c r="B105" s="25">
        <v>8</v>
      </c>
      <c r="C105" s="25">
        <v>61419728</v>
      </c>
      <c r="D105" s="25" t="s">
        <v>468</v>
      </c>
      <c r="E105" s="25" t="s">
        <v>8</v>
      </c>
      <c r="F105" s="25" t="s">
        <v>7</v>
      </c>
      <c r="G105" s="25">
        <v>0.40361900000000001</v>
      </c>
      <c r="H105" s="26">
        <v>5.4489999999999997E-9</v>
      </c>
      <c r="I105" s="25">
        <v>3.2484713506049801E-3</v>
      </c>
      <c r="J105" s="25">
        <v>0.89374951184547402</v>
      </c>
      <c r="K105" s="25"/>
    </row>
    <row r="106" spans="2:11">
      <c r="B106" s="25">
        <v>8</v>
      </c>
      <c r="C106" s="25">
        <v>61424568</v>
      </c>
      <c r="D106" s="25" t="s">
        <v>469</v>
      </c>
      <c r="E106" s="25" t="s">
        <v>7</v>
      </c>
      <c r="F106" s="25" t="s">
        <v>8</v>
      </c>
      <c r="G106" s="25">
        <v>0.40361900000000001</v>
      </c>
      <c r="H106" s="26">
        <v>5.458E-9</v>
      </c>
      <c r="I106" s="25">
        <v>3.2381293705974101E-3</v>
      </c>
      <c r="J106" s="25">
        <v>0.896987641216071</v>
      </c>
      <c r="K106" s="25"/>
    </row>
    <row r="107" spans="2:11">
      <c r="B107" s="25">
        <v>8</v>
      </c>
      <c r="C107" s="25">
        <v>61411196</v>
      </c>
      <c r="D107" s="25" t="s">
        <v>470</v>
      </c>
      <c r="E107" s="25" t="s">
        <v>1</v>
      </c>
      <c r="F107" s="25" t="s">
        <v>0</v>
      </c>
      <c r="G107" s="25">
        <v>0.40360000000000001</v>
      </c>
      <c r="H107" s="26">
        <v>5.4720000000000001E-9</v>
      </c>
      <c r="I107" s="25">
        <v>3.22217806699938E-3</v>
      </c>
      <c r="J107" s="25">
        <v>0.90020981928307098</v>
      </c>
      <c r="K107" s="25"/>
    </row>
    <row r="108" spans="2:11">
      <c r="B108" s="25">
        <v>8</v>
      </c>
      <c r="C108" s="25">
        <v>61411196</v>
      </c>
      <c r="D108" s="25" t="s">
        <v>471</v>
      </c>
      <c r="E108" s="25" t="s">
        <v>1</v>
      </c>
      <c r="F108" s="25" t="s">
        <v>0</v>
      </c>
      <c r="G108" s="25">
        <v>0.40360000000000001</v>
      </c>
      <c r="H108" s="26">
        <v>5.4720000000000001E-9</v>
      </c>
      <c r="I108" s="25">
        <v>3.22217806699938E-3</v>
      </c>
      <c r="J108" s="25">
        <v>0.90020981928307098</v>
      </c>
      <c r="K108" s="25"/>
    </row>
    <row r="109" spans="2:11">
      <c r="B109" s="25">
        <v>8</v>
      </c>
      <c r="C109" s="25">
        <v>61488859</v>
      </c>
      <c r="D109" s="25" t="s">
        <v>472</v>
      </c>
      <c r="E109" s="25" t="s">
        <v>7</v>
      </c>
      <c r="F109" s="25" t="s">
        <v>8</v>
      </c>
      <c r="G109" s="25">
        <v>0.406001</v>
      </c>
      <c r="H109" s="26">
        <v>5.469E-9</v>
      </c>
      <c r="I109" s="25">
        <v>3.2209603019037001E-3</v>
      </c>
      <c r="J109" s="25">
        <v>0.90343077958497398</v>
      </c>
      <c r="K109" s="25"/>
    </row>
    <row r="110" spans="2:11">
      <c r="B110" s="25">
        <v>8</v>
      </c>
      <c r="C110" s="25">
        <v>61397551</v>
      </c>
      <c r="D110" s="25" t="s">
        <v>473</v>
      </c>
      <c r="E110" s="25" t="s">
        <v>0</v>
      </c>
      <c r="F110" s="25" t="s">
        <v>7</v>
      </c>
      <c r="G110" s="25">
        <v>0.406858</v>
      </c>
      <c r="H110" s="26">
        <v>5.5009999999999999E-9</v>
      </c>
      <c r="I110" s="25">
        <v>3.18325077648513E-3</v>
      </c>
      <c r="J110" s="25">
        <v>0.90661403036145904</v>
      </c>
      <c r="K110" s="25"/>
    </row>
    <row r="111" spans="2:11">
      <c r="B111" s="25">
        <v>8</v>
      </c>
      <c r="C111" s="25">
        <v>61513098</v>
      </c>
      <c r="D111" s="25" t="s">
        <v>474</v>
      </c>
      <c r="E111" s="25" t="s">
        <v>0</v>
      </c>
      <c r="F111" s="25" t="s">
        <v>7</v>
      </c>
      <c r="G111" s="25">
        <v>0.40523999999999999</v>
      </c>
      <c r="H111" s="26">
        <v>5.5940000000000003E-9</v>
      </c>
      <c r="I111" s="25">
        <v>3.0847370482640002E-3</v>
      </c>
      <c r="J111" s="25">
        <v>0.909698767409723</v>
      </c>
      <c r="K111" s="25"/>
    </row>
    <row r="112" spans="2:11">
      <c r="B112" s="25">
        <v>8</v>
      </c>
      <c r="C112" s="25">
        <v>61564964</v>
      </c>
      <c r="D112" s="25" t="s">
        <v>475</v>
      </c>
      <c r="E112" s="25" t="s">
        <v>0</v>
      </c>
      <c r="F112" s="25" t="s">
        <v>7</v>
      </c>
      <c r="G112" s="25">
        <v>0.391899</v>
      </c>
      <c r="H112" s="26">
        <v>5.6329999999999999E-9</v>
      </c>
      <c r="I112" s="25">
        <v>3.0697279563275301E-3</v>
      </c>
      <c r="J112" s="25">
        <v>0.91276849536605098</v>
      </c>
      <c r="K112" s="25"/>
    </row>
    <row r="113" spans="2:11">
      <c r="B113" s="25">
        <v>8</v>
      </c>
      <c r="C113" s="25">
        <v>61467655</v>
      </c>
      <c r="D113" s="25" t="s">
        <v>476</v>
      </c>
      <c r="E113" s="25" t="s">
        <v>1</v>
      </c>
      <c r="F113" s="25" t="s">
        <v>0</v>
      </c>
      <c r="G113" s="25">
        <v>0.40580300000000002</v>
      </c>
      <c r="H113" s="26">
        <v>5.8379999999999999E-9</v>
      </c>
      <c r="I113" s="25">
        <v>2.8395464466090801E-3</v>
      </c>
      <c r="J113" s="25">
        <v>0.91560804181265998</v>
      </c>
      <c r="K113" s="25"/>
    </row>
    <row r="114" spans="2:11">
      <c r="B114" s="25">
        <v>8</v>
      </c>
      <c r="C114" s="25">
        <v>61452046</v>
      </c>
      <c r="D114" s="25" t="s">
        <v>477</v>
      </c>
      <c r="E114" s="25" t="s">
        <v>7</v>
      </c>
      <c r="F114" s="25" t="s">
        <v>8</v>
      </c>
      <c r="G114" s="25">
        <v>0.405999</v>
      </c>
      <c r="H114" s="26">
        <v>5.8440000000000001E-9</v>
      </c>
      <c r="I114" s="25">
        <v>2.8335877458194902E-3</v>
      </c>
      <c r="J114" s="25">
        <v>0.91844162955847997</v>
      </c>
      <c r="K114" s="25"/>
    </row>
    <row r="115" spans="2:11">
      <c r="B115" s="25">
        <v>8</v>
      </c>
      <c r="C115" s="25">
        <v>61500402</v>
      </c>
      <c r="D115" s="25" t="s">
        <v>478</v>
      </c>
      <c r="E115" s="25" t="s">
        <v>8</v>
      </c>
      <c r="F115" s="25" t="s">
        <v>7</v>
      </c>
      <c r="G115" s="25">
        <v>0.40486299999999997</v>
      </c>
      <c r="H115" s="26">
        <v>5.9630000000000002E-9</v>
      </c>
      <c r="I115" s="25">
        <v>2.7271980540578898E-3</v>
      </c>
      <c r="J115" s="25">
        <v>0.92116882761253704</v>
      </c>
      <c r="K115" s="25"/>
    </row>
    <row r="116" spans="2:11">
      <c r="B116" s="25">
        <v>8</v>
      </c>
      <c r="C116" s="25">
        <v>61467003</v>
      </c>
      <c r="D116" s="25" t="s">
        <v>479</v>
      </c>
      <c r="E116" s="25" t="s">
        <v>0</v>
      </c>
      <c r="F116" s="25" t="s">
        <v>8</v>
      </c>
      <c r="G116" s="25">
        <v>0.405663</v>
      </c>
      <c r="H116" s="26">
        <v>5.9749999999999997E-9</v>
      </c>
      <c r="I116" s="25">
        <v>2.7153299389758201E-3</v>
      </c>
      <c r="J116" s="25">
        <v>0.92388415755151299</v>
      </c>
      <c r="K116" s="25"/>
    </row>
    <row r="117" spans="2:11">
      <c r="B117" s="25">
        <v>8</v>
      </c>
      <c r="C117" s="25">
        <v>61485570</v>
      </c>
      <c r="D117" s="25" t="s">
        <v>480</v>
      </c>
      <c r="E117" s="25" t="s">
        <v>1</v>
      </c>
      <c r="F117" s="25" t="s">
        <v>0</v>
      </c>
      <c r="G117" s="25">
        <v>0.40579900000000002</v>
      </c>
      <c r="H117" s="26">
        <v>6.0159999999999999E-9</v>
      </c>
      <c r="I117" s="25">
        <v>2.6794758481546699E-3</v>
      </c>
      <c r="J117" s="25">
        <v>0.92656363339966796</v>
      </c>
      <c r="K117" s="25"/>
    </row>
    <row r="118" spans="2:11">
      <c r="B118" s="25">
        <v>8</v>
      </c>
      <c r="C118" s="25">
        <v>61516915</v>
      </c>
      <c r="D118" s="25" t="s">
        <v>481</v>
      </c>
      <c r="E118" s="25" t="s">
        <v>8</v>
      </c>
      <c r="F118" s="25" t="s">
        <v>7</v>
      </c>
      <c r="G118" s="25">
        <v>0.40505200000000002</v>
      </c>
      <c r="H118" s="26">
        <v>6.0660000000000004E-9</v>
      </c>
      <c r="I118" s="25">
        <v>2.6381450678385899E-3</v>
      </c>
      <c r="J118" s="25">
        <v>0.92920177846750696</v>
      </c>
      <c r="K118" s="25"/>
    </row>
    <row r="119" spans="2:11">
      <c r="B119" s="25">
        <v>8</v>
      </c>
      <c r="C119" s="25">
        <v>61437759</v>
      </c>
      <c r="D119" s="25" t="s">
        <v>482</v>
      </c>
      <c r="E119" s="25" t="s">
        <v>7</v>
      </c>
      <c r="F119" s="25" t="s">
        <v>8</v>
      </c>
      <c r="G119" s="25">
        <v>0.40681400000000001</v>
      </c>
      <c r="H119" s="26">
        <v>6.1120000000000004E-9</v>
      </c>
      <c r="I119" s="25">
        <v>2.59720911580131E-3</v>
      </c>
      <c r="J119" s="25">
        <v>0.93179898758330804</v>
      </c>
      <c r="K119" s="25"/>
    </row>
    <row r="120" spans="2:11">
      <c r="B120" s="25">
        <v>8</v>
      </c>
      <c r="C120" s="25">
        <v>61496950</v>
      </c>
      <c r="D120" s="25" t="s">
        <v>483</v>
      </c>
      <c r="E120" s="25" t="s">
        <v>1</v>
      </c>
      <c r="F120" s="25" t="s">
        <v>0</v>
      </c>
      <c r="G120" s="25">
        <v>0.40457500000000002</v>
      </c>
      <c r="H120" s="26">
        <v>6.154E-9</v>
      </c>
      <c r="I120" s="25">
        <v>2.5664859281909402E-3</v>
      </c>
      <c r="J120" s="25">
        <v>0.93436547351149901</v>
      </c>
      <c r="K120" s="25"/>
    </row>
    <row r="121" spans="2:11">
      <c r="B121" s="25">
        <v>8</v>
      </c>
      <c r="C121" s="25">
        <v>61516897</v>
      </c>
      <c r="D121" s="25" t="s">
        <v>484</v>
      </c>
      <c r="E121" s="25" t="s">
        <v>7</v>
      </c>
      <c r="F121" s="25" t="s">
        <v>8</v>
      </c>
      <c r="G121" s="25">
        <v>0.40514699999999998</v>
      </c>
      <c r="H121" s="26">
        <v>6.2449999999999998E-9</v>
      </c>
      <c r="I121" s="25">
        <v>2.4938743538419901E-3</v>
      </c>
      <c r="J121" s="25">
        <v>0.93685934786534097</v>
      </c>
      <c r="K121" s="25"/>
    </row>
    <row r="122" spans="2:11">
      <c r="B122" s="25">
        <v>8</v>
      </c>
      <c r="C122" s="25">
        <v>61442940</v>
      </c>
      <c r="D122" s="25" t="s">
        <v>485</v>
      </c>
      <c r="E122" s="25" t="s">
        <v>0</v>
      </c>
      <c r="F122" s="25" t="s">
        <v>1</v>
      </c>
      <c r="G122" s="25">
        <v>0.405692</v>
      </c>
      <c r="H122" s="26">
        <v>6.2659999999999997E-9</v>
      </c>
      <c r="I122" s="25">
        <v>2.4769486284972999E-3</v>
      </c>
      <c r="J122" s="25">
        <v>0.93933629649383799</v>
      </c>
      <c r="K122" s="25"/>
    </row>
    <row r="123" spans="2:11">
      <c r="B123" s="25">
        <v>8</v>
      </c>
      <c r="C123" s="25">
        <v>61455861</v>
      </c>
      <c r="D123" s="25" t="s">
        <v>486</v>
      </c>
      <c r="E123" s="25" t="s">
        <v>7</v>
      </c>
      <c r="F123" s="25" t="s">
        <v>8</v>
      </c>
      <c r="G123" s="25">
        <v>0.405505</v>
      </c>
      <c r="H123" s="26">
        <v>6.3810000000000002E-9</v>
      </c>
      <c r="I123" s="25">
        <v>2.391703849372E-3</v>
      </c>
      <c r="J123" s="25">
        <v>0.94172800034321003</v>
      </c>
      <c r="K123" s="25"/>
    </row>
    <row r="124" spans="2:11">
      <c r="B124" s="25">
        <v>8</v>
      </c>
      <c r="C124" s="25">
        <v>61452302</v>
      </c>
      <c r="D124" s="25" t="s">
        <v>487</v>
      </c>
      <c r="E124" s="25" t="s">
        <v>8</v>
      </c>
      <c r="F124" s="25" t="s">
        <v>1</v>
      </c>
      <c r="G124" s="25">
        <v>0.405692</v>
      </c>
      <c r="H124" s="26">
        <v>6.4819999999999997E-9</v>
      </c>
      <c r="I124" s="25">
        <v>2.3199791663099799E-3</v>
      </c>
      <c r="J124" s="25">
        <v>0.94404797950952002</v>
      </c>
      <c r="K124" s="25"/>
    </row>
    <row r="125" spans="2:11">
      <c r="B125" s="25">
        <v>8</v>
      </c>
      <c r="C125" s="25">
        <v>61464227</v>
      </c>
      <c r="D125" s="25" t="s">
        <v>488</v>
      </c>
      <c r="E125" s="25" t="s">
        <v>0</v>
      </c>
      <c r="F125" s="25" t="s">
        <v>1</v>
      </c>
      <c r="G125" s="25">
        <v>0.40581699999999998</v>
      </c>
      <c r="H125" s="26">
        <v>6.4920000000000003E-9</v>
      </c>
      <c r="I125" s="25">
        <v>2.3129091502401898E-3</v>
      </c>
      <c r="J125" s="25">
        <v>0.94636088865975998</v>
      </c>
      <c r="K125" s="25"/>
    </row>
    <row r="126" spans="2:11">
      <c r="B126" s="25">
        <v>8</v>
      </c>
      <c r="C126" s="25">
        <v>61349350</v>
      </c>
      <c r="D126" s="25" t="s">
        <v>489</v>
      </c>
      <c r="E126" s="25" t="s">
        <v>0</v>
      </c>
      <c r="F126" s="25" t="s">
        <v>1</v>
      </c>
      <c r="G126" s="25">
        <v>0.41011999999999998</v>
      </c>
      <c r="H126" s="26">
        <v>6.5240000000000002E-9</v>
      </c>
      <c r="I126" s="25">
        <v>2.2853371438865599E-3</v>
      </c>
      <c r="J126" s="25">
        <v>0.94864622580364699</v>
      </c>
      <c r="K126" s="25"/>
    </row>
    <row r="127" spans="2:11">
      <c r="B127" s="25">
        <v>8</v>
      </c>
      <c r="C127" s="25">
        <v>61386533</v>
      </c>
      <c r="D127" s="25" t="s">
        <v>490</v>
      </c>
      <c r="E127" s="25" t="s">
        <v>0</v>
      </c>
      <c r="F127" s="25" t="s">
        <v>1</v>
      </c>
      <c r="G127" s="25">
        <v>0.410659</v>
      </c>
      <c r="H127" s="26">
        <v>6.5920000000000004E-9</v>
      </c>
      <c r="I127" s="25">
        <v>2.2393360238220101E-3</v>
      </c>
      <c r="J127" s="25">
        <v>0.95088556182746897</v>
      </c>
      <c r="K127" s="25"/>
    </row>
    <row r="128" spans="2:11">
      <c r="B128" s="34" t="s">
        <v>53</v>
      </c>
      <c r="C128" s="25"/>
      <c r="D128" s="25"/>
      <c r="E128" s="25"/>
      <c r="F128" s="25"/>
      <c r="G128" s="25"/>
      <c r="H128" s="26"/>
      <c r="I128" s="25"/>
      <c r="J128" s="25"/>
      <c r="K128" s="25"/>
    </row>
    <row r="129" spans="2:11" ht="15">
      <c r="B129" s="36">
        <v>11</v>
      </c>
      <c r="C129" s="36">
        <v>118642085</v>
      </c>
      <c r="D129" s="36" t="s">
        <v>54</v>
      </c>
      <c r="E129" s="36" t="s">
        <v>7</v>
      </c>
      <c r="F129" s="36" t="s">
        <v>1</v>
      </c>
      <c r="G129" s="36">
        <v>0.13777700000000001</v>
      </c>
      <c r="H129" s="117">
        <v>1.072E-10</v>
      </c>
      <c r="I129" s="36">
        <v>0.13106130119710399</v>
      </c>
      <c r="J129" s="36">
        <v>0.13106130119710399</v>
      </c>
      <c r="K129" s="25"/>
    </row>
    <row r="130" spans="2:11">
      <c r="B130" s="25">
        <v>11</v>
      </c>
      <c r="C130" s="25">
        <v>118639353</v>
      </c>
      <c r="D130" s="25" t="s">
        <v>491</v>
      </c>
      <c r="E130" s="25" t="s">
        <v>7</v>
      </c>
      <c r="F130" s="25" t="s">
        <v>8</v>
      </c>
      <c r="G130" s="25">
        <v>0.13722899999999999</v>
      </c>
      <c r="H130" s="26">
        <v>1.1559999999999999E-10</v>
      </c>
      <c r="I130" s="25">
        <v>0.113479408654656</v>
      </c>
      <c r="J130" s="25">
        <v>0.24454070985175999</v>
      </c>
      <c r="K130" s="25"/>
    </row>
    <row r="131" spans="2:11">
      <c r="B131" s="25">
        <v>11</v>
      </c>
      <c r="C131" s="25">
        <v>118653503</v>
      </c>
      <c r="D131" s="25" t="s">
        <v>492</v>
      </c>
      <c r="E131" s="25" t="s">
        <v>8</v>
      </c>
      <c r="F131" s="25" t="s">
        <v>0</v>
      </c>
      <c r="G131" s="25">
        <v>0.13778499999999999</v>
      </c>
      <c r="H131" s="26">
        <v>1.3269999999999999E-10</v>
      </c>
      <c r="I131" s="25">
        <v>8.6862962214664094E-2</v>
      </c>
      <c r="J131" s="25">
        <v>0.33140367206642402</v>
      </c>
      <c r="K131" s="25"/>
    </row>
    <row r="132" spans="2:11">
      <c r="B132" s="25">
        <v>11</v>
      </c>
      <c r="C132" s="25">
        <v>118653517</v>
      </c>
      <c r="D132" s="25" t="s">
        <v>493</v>
      </c>
      <c r="E132" s="25" t="s">
        <v>0</v>
      </c>
      <c r="F132" s="25" t="s">
        <v>1</v>
      </c>
      <c r="G132" s="25">
        <v>0.13778499999999999</v>
      </c>
      <c r="H132" s="26">
        <v>1.3269999999999999E-10</v>
      </c>
      <c r="I132" s="25">
        <v>8.6862962214664094E-2</v>
      </c>
      <c r="J132" s="25">
        <v>0.41826663428108801</v>
      </c>
      <c r="K132" s="25"/>
    </row>
    <row r="133" spans="2:11">
      <c r="B133" s="25">
        <v>11</v>
      </c>
      <c r="C133" s="25">
        <v>118646003</v>
      </c>
      <c r="D133" s="25" t="s">
        <v>494</v>
      </c>
      <c r="E133" s="25" t="s">
        <v>1</v>
      </c>
      <c r="F133" s="25" t="s">
        <v>0</v>
      </c>
      <c r="G133" s="25">
        <v>0.13786300000000001</v>
      </c>
      <c r="H133" s="26">
        <v>1.3699999999999999E-10</v>
      </c>
      <c r="I133" s="25">
        <v>8.1668991578636704E-2</v>
      </c>
      <c r="J133" s="25">
        <v>0.49993562585972501</v>
      </c>
      <c r="K133" s="25"/>
    </row>
    <row r="134" spans="2:11">
      <c r="B134" s="25">
        <v>11</v>
      </c>
      <c r="C134" s="25">
        <v>118648373</v>
      </c>
      <c r="D134" s="25" t="s">
        <v>495</v>
      </c>
      <c r="E134" s="25" t="s">
        <v>0</v>
      </c>
      <c r="F134" s="25" t="s">
        <v>1</v>
      </c>
      <c r="G134" s="25">
        <v>0.137769</v>
      </c>
      <c r="H134" s="26">
        <v>1.3790000000000001E-10</v>
      </c>
      <c r="I134" s="25">
        <v>8.0664114692766797E-2</v>
      </c>
      <c r="J134" s="25">
        <v>0.58059974055249197</v>
      </c>
      <c r="K134" s="25"/>
    </row>
    <row r="135" spans="2:11">
      <c r="B135" s="25">
        <v>11</v>
      </c>
      <c r="C135" s="25">
        <v>118655645</v>
      </c>
      <c r="D135" s="25" t="s">
        <v>496</v>
      </c>
      <c r="E135" s="25" t="s">
        <v>7</v>
      </c>
      <c r="F135" s="25" t="s">
        <v>8</v>
      </c>
      <c r="G135" s="25">
        <v>0.13778499999999999</v>
      </c>
      <c r="H135" s="26">
        <v>1.3859999999999999E-10</v>
      </c>
      <c r="I135" s="25">
        <v>7.9877585286047104E-2</v>
      </c>
      <c r="J135" s="25">
        <v>0.66047732583853902</v>
      </c>
      <c r="K135" s="25"/>
    </row>
    <row r="136" spans="2:11">
      <c r="B136" s="25">
        <v>11</v>
      </c>
      <c r="C136" s="25">
        <v>118655340</v>
      </c>
      <c r="D136" s="25" t="s">
        <v>497</v>
      </c>
      <c r="E136" s="25" t="s">
        <v>8</v>
      </c>
      <c r="F136" s="25" t="s">
        <v>1</v>
      </c>
      <c r="G136" s="25">
        <v>0.137768</v>
      </c>
      <c r="H136" s="26">
        <v>1.409E-10</v>
      </c>
      <c r="I136" s="25">
        <v>7.7387135920113106E-2</v>
      </c>
      <c r="J136" s="25">
        <v>0.73786446175865195</v>
      </c>
      <c r="K136" s="25"/>
    </row>
    <row r="137" spans="2:11" ht="15">
      <c r="B137" s="25">
        <v>11</v>
      </c>
      <c r="C137" s="25">
        <v>118644694</v>
      </c>
      <c r="D137" s="25" t="s">
        <v>498</v>
      </c>
      <c r="E137" s="25" t="s">
        <v>7</v>
      </c>
      <c r="F137" s="25" t="s">
        <v>8</v>
      </c>
      <c r="G137" s="25">
        <v>0.137764</v>
      </c>
      <c r="H137" s="26">
        <v>1.4590000000000001E-10</v>
      </c>
      <c r="I137" s="25">
        <v>7.2358318016067902E-2</v>
      </c>
      <c r="J137" s="25">
        <v>0.81022277977472001</v>
      </c>
      <c r="K137" s="36"/>
    </row>
    <row r="138" spans="2:11">
      <c r="B138" s="25">
        <v>11</v>
      </c>
      <c r="C138" s="25">
        <v>118628373</v>
      </c>
      <c r="D138" s="25" t="s">
        <v>499</v>
      </c>
      <c r="E138" s="25" t="s">
        <v>0</v>
      </c>
      <c r="F138" s="25" t="s">
        <v>1</v>
      </c>
      <c r="G138" s="25">
        <v>0.137764</v>
      </c>
      <c r="H138" s="26">
        <v>1.7860000000000001E-10</v>
      </c>
      <c r="I138" s="25">
        <v>4.90070702789678E-2</v>
      </c>
      <c r="J138" s="25">
        <v>0.85922985005368802</v>
      </c>
      <c r="K138" s="25"/>
    </row>
    <row r="139" spans="2:11">
      <c r="B139" s="25">
        <v>11</v>
      </c>
      <c r="C139" s="25">
        <v>118636980</v>
      </c>
      <c r="D139" s="25" t="s">
        <v>500</v>
      </c>
      <c r="E139" s="25" t="s">
        <v>7</v>
      </c>
      <c r="F139" s="25" t="s">
        <v>8</v>
      </c>
      <c r="G139" s="25">
        <v>0.13777700000000001</v>
      </c>
      <c r="H139" s="26">
        <v>1.7929999999999999E-10</v>
      </c>
      <c r="I139" s="25">
        <v>4.8637482554214198E-2</v>
      </c>
      <c r="J139" s="25">
        <v>0.90786733260790198</v>
      </c>
      <c r="K139" s="25"/>
    </row>
    <row r="140" spans="2:11">
      <c r="B140" s="25">
        <v>11</v>
      </c>
      <c r="C140" s="25">
        <v>118619960</v>
      </c>
      <c r="D140" s="25" t="s">
        <v>501</v>
      </c>
      <c r="E140" s="25" t="s">
        <v>0</v>
      </c>
      <c r="F140" s="25" t="s">
        <v>1</v>
      </c>
      <c r="G140" s="25">
        <v>0.13775000000000001</v>
      </c>
      <c r="H140" s="26">
        <v>3.182E-10</v>
      </c>
      <c r="I140" s="25">
        <v>1.6113169287555101E-2</v>
      </c>
      <c r="J140" s="25">
        <v>0.923980501895457</v>
      </c>
      <c r="K140" s="25"/>
    </row>
    <row r="141" spans="2:11">
      <c r="B141" s="25">
        <v>11</v>
      </c>
      <c r="C141" s="25">
        <v>118619253</v>
      </c>
      <c r="D141" s="25" t="s">
        <v>502</v>
      </c>
      <c r="E141" s="25" t="s">
        <v>1</v>
      </c>
      <c r="F141" s="25" t="s">
        <v>0</v>
      </c>
      <c r="G141" s="25">
        <v>0.13775000000000001</v>
      </c>
      <c r="H141" s="26">
        <v>3.1930000000000002E-10</v>
      </c>
      <c r="I141" s="25">
        <v>1.6006456884604399E-2</v>
      </c>
      <c r="J141" s="25">
        <v>0.939986958780061</v>
      </c>
      <c r="K141" s="25"/>
    </row>
    <row r="142" spans="2:11">
      <c r="B142" s="25">
        <v>11</v>
      </c>
      <c r="C142" s="25">
        <v>118618776</v>
      </c>
      <c r="D142" s="25" t="s">
        <v>503</v>
      </c>
      <c r="E142" s="25" t="s">
        <v>7</v>
      </c>
      <c r="F142" s="25" t="s">
        <v>0</v>
      </c>
      <c r="G142" s="25">
        <v>0.137765</v>
      </c>
      <c r="H142" s="26">
        <v>3.3129999999999998E-10</v>
      </c>
      <c r="I142" s="25">
        <v>1.4908289449926599E-2</v>
      </c>
      <c r="J142" s="25">
        <v>0.95489524822998795</v>
      </c>
      <c r="K142" s="25"/>
    </row>
    <row r="143" spans="2:11">
      <c r="B143" s="25">
        <v>11</v>
      </c>
      <c r="C143" s="25">
        <v>118615340</v>
      </c>
      <c r="D143" s="25" t="s">
        <v>504</v>
      </c>
      <c r="E143" s="25" t="s">
        <v>8</v>
      </c>
      <c r="F143" s="25" t="s">
        <v>7</v>
      </c>
      <c r="G143" s="25">
        <v>0.13810800000000001</v>
      </c>
      <c r="H143" s="26">
        <v>3.3780000000000001E-10</v>
      </c>
      <c r="I143" s="25">
        <v>1.43476706057431E-2</v>
      </c>
      <c r="J143" s="25">
        <v>0.96924291883573099</v>
      </c>
      <c r="K143" s="25"/>
    </row>
    <row r="144" spans="2:11">
      <c r="B144" s="25">
        <v>11</v>
      </c>
      <c r="C144" s="25">
        <v>118615785</v>
      </c>
      <c r="D144" s="25" t="s">
        <v>505</v>
      </c>
      <c r="E144" s="25" t="s">
        <v>1</v>
      </c>
      <c r="F144" s="25" t="s">
        <v>0</v>
      </c>
      <c r="G144" s="25">
        <v>0.13796</v>
      </c>
      <c r="H144" s="26">
        <v>3.6110000000000002E-10</v>
      </c>
      <c r="I144" s="25">
        <v>1.26235756208269E-2</v>
      </c>
      <c r="J144" s="25">
        <v>0.98186649445655805</v>
      </c>
      <c r="K144" s="25"/>
    </row>
    <row r="145" spans="2:11">
      <c r="B145" s="25">
        <v>11</v>
      </c>
      <c r="C145" s="25">
        <v>118610549</v>
      </c>
      <c r="D145" s="25" t="s">
        <v>506</v>
      </c>
      <c r="E145" s="25" t="s">
        <v>8</v>
      </c>
      <c r="F145" s="25" t="s">
        <v>0</v>
      </c>
      <c r="G145" s="25">
        <v>0.138373</v>
      </c>
      <c r="H145" s="26">
        <v>4.2839999999999999E-10</v>
      </c>
      <c r="I145" s="25">
        <v>9.0743249506086109E-3</v>
      </c>
      <c r="J145" s="25">
        <v>0.99094081940716605</v>
      </c>
      <c r="K145" s="25"/>
    </row>
    <row r="146" spans="2:11">
      <c r="B146" s="34" t="s">
        <v>2</v>
      </c>
      <c r="C146" s="25"/>
      <c r="D146" s="25"/>
      <c r="E146" s="25"/>
      <c r="F146" s="25"/>
      <c r="G146" s="25"/>
      <c r="H146" s="26"/>
      <c r="I146" s="25"/>
      <c r="J146" s="25"/>
      <c r="K146" s="25"/>
    </row>
    <row r="147" spans="2:11" ht="15">
      <c r="B147" s="36">
        <v>14</v>
      </c>
      <c r="C147" s="36">
        <v>105413223</v>
      </c>
      <c r="D147" s="36" t="s">
        <v>507</v>
      </c>
      <c r="E147" s="36" t="s">
        <v>7</v>
      </c>
      <c r="F147" s="36" t="s">
        <v>8</v>
      </c>
      <c r="G147" s="36">
        <v>0.39708199999999999</v>
      </c>
      <c r="H147" s="117">
        <v>1.279E-11</v>
      </c>
      <c r="I147" s="36">
        <v>0.248361230516908</v>
      </c>
      <c r="J147" s="36">
        <v>0.248361230516908</v>
      </c>
      <c r="K147" s="25"/>
    </row>
    <row r="148" spans="2:11">
      <c r="B148" s="25">
        <v>14</v>
      </c>
      <c r="C148" s="25">
        <v>105407208</v>
      </c>
      <c r="D148" s="25" t="s">
        <v>88</v>
      </c>
      <c r="E148" s="25" t="s">
        <v>0</v>
      </c>
      <c r="F148" s="25" t="s">
        <v>1</v>
      </c>
      <c r="G148" s="25">
        <v>0.39610800000000002</v>
      </c>
      <c r="H148" s="26">
        <v>1.2929999999999999E-11</v>
      </c>
      <c r="I148" s="25">
        <v>0.24329499616408301</v>
      </c>
      <c r="J148" s="25">
        <v>0.49165622668099102</v>
      </c>
      <c r="K148" s="25"/>
    </row>
    <row r="149" spans="2:11">
      <c r="B149" s="25">
        <v>14</v>
      </c>
      <c r="C149" s="25">
        <v>105407798</v>
      </c>
      <c r="D149" s="25" t="s">
        <v>357</v>
      </c>
      <c r="E149" s="25" t="s">
        <v>0</v>
      </c>
      <c r="F149" s="25" t="s">
        <v>1</v>
      </c>
      <c r="G149" s="25">
        <v>0.39610800000000002</v>
      </c>
      <c r="H149" s="26">
        <v>1.9509999999999999E-11</v>
      </c>
      <c r="I149" s="25">
        <v>0.109312126821116</v>
      </c>
      <c r="J149" s="25">
        <v>0.60096835350210698</v>
      </c>
      <c r="K149" s="25"/>
    </row>
    <row r="150" spans="2:11">
      <c r="B150" s="25">
        <v>14</v>
      </c>
      <c r="C150" s="25">
        <v>105405599</v>
      </c>
      <c r="D150" s="25" t="s">
        <v>384</v>
      </c>
      <c r="E150" s="25" t="s">
        <v>1</v>
      </c>
      <c r="F150" s="25" t="s">
        <v>8</v>
      </c>
      <c r="G150" s="25">
        <v>0.396117</v>
      </c>
      <c r="H150" s="26">
        <v>2.1709999999999999E-11</v>
      </c>
      <c r="I150" s="25">
        <v>8.8805565831344899E-2</v>
      </c>
      <c r="J150" s="25">
        <v>0.689773919333452</v>
      </c>
      <c r="K150" s="25"/>
    </row>
    <row r="151" spans="2:11">
      <c r="B151" s="25">
        <v>14</v>
      </c>
      <c r="C151" s="25">
        <v>105410411</v>
      </c>
      <c r="D151" s="25" t="s">
        <v>508</v>
      </c>
      <c r="E151" s="25" t="s">
        <v>1</v>
      </c>
      <c r="F151" s="25" t="s">
        <v>0</v>
      </c>
      <c r="G151" s="25">
        <v>0.37599900000000003</v>
      </c>
      <c r="H151" s="26">
        <v>2.6989999999999999E-11</v>
      </c>
      <c r="I151" s="25">
        <v>5.8932653865231999E-2</v>
      </c>
      <c r="J151" s="25">
        <v>0.74870657319868394</v>
      </c>
      <c r="K151" s="25"/>
    </row>
    <row r="152" spans="2:11">
      <c r="B152" s="25">
        <v>14</v>
      </c>
      <c r="C152" s="25">
        <v>105407031</v>
      </c>
      <c r="D152" s="25" t="s">
        <v>52</v>
      </c>
      <c r="E152" s="25" t="s">
        <v>7</v>
      </c>
      <c r="F152" s="25" t="s">
        <v>8</v>
      </c>
      <c r="G152" s="25">
        <v>0.38671800000000001</v>
      </c>
      <c r="H152" s="26">
        <v>3.1400000000000003E-11</v>
      </c>
      <c r="I152" s="25">
        <v>4.3593532590379298E-2</v>
      </c>
      <c r="J152" s="25">
        <v>0.79230010578906296</v>
      </c>
      <c r="K152" s="25"/>
    </row>
    <row r="153" spans="2:11">
      <c r="B153" s="25">
        <v>14</v>
      </c>
      <c r="C153" s="25">
        <v>105413204</v>
      </c>
      <c r="D153" s="25" t="s">
        <v>385</v>
      </c>
      <c r="E153" s="25" t="s">
        <v>0</v>
      </c>
      <c r="F153" s="25" t="s">
        <v>8</v>
      </c>
      <c r="G153" s="25">
        <v>0.385218</v>
      </c>
      <c r="H153" s="26">
        <v>3.5849999999999998E-11</v>
      </c>
      <c r="I153" s="25">
        <v>3.3727752100296701E-2</v>
      </c>
      <c r="J153" s="25">
        <v>0.82602785788935995</v>
      </c>
      <c r="K153" s="25"/>
    </row>
    <row r="154" spans="2:11">
      <c r="B154" s="25">
        <v>14</v>
      </c>
      <c r="C154" s="25">
        <v>105405942</v>
      </c>
      <c r="D154" s="25" t="s">
        <v>356</v>
      </c>
      <c r="E154" s="25" t="s">
        <v>8</v>
      </c>
      <c r="F154" s="25" t="s">
        <v>7</v>
      </c>
      <c r="G154" s="25">
        <v>0.386629</v>
      </c>
      <c r="H154" s="26">
        <v>3.637E-11</v>
      </c>
      <c r="I154" s="25">
        <v>3.27664734397696E-2</v>
      </c>
      <c r="J154" s="25">
        <v>0.85879433132912897</v>
      </c>
      <c r="K154" s="25"/>
    </row>
    <row r="155" spans="2:11" ht="15">
      <c r="B155" s="25">
        <v>14</v>
      </c>
      <c r="C155" s="25">
        <v>105402994</v>
      </c>
      <c r="D155" s="25" t="s">
        <v>389</v>
      </c>
      <c r="E155" s="25" t="s">
        <v>1</v>
      </c>
      <c r="F155" s="25" t="s">
        <v>0</v>
      </c>
      <c r="G155" s="25">
        <v>0.38663700000000001</v>
      </c>
      <c r="H155" s="26">
        <v>3.7700000000000003E-11</v>
      </c>
      <c r="I155" s="25">
        <v>3.0557385583072499E-2</v>
      </c>
      <c r="J155" s="25">
        <v>0.88935171691220205</v>
      </c>
      <c r="K155" s="36"/>
    </row>
    <row r="156" spans="2:11">
      <c r="B156" s="25">
        <v>14</v>
      </c>
      <c r="C156" s="25">
        <v>105403474</v>
      </c>
      <c r="D156" s="25" t="s">
        <v>355</v>
      </c>
      <c r="E156" s="25" t="s">
        <v>1</v>
      </c>
      <c r="F156" s="25" t="s">
        <v>0</v>
      </c>
      <c r="G156" s="25">
        <v>0.38663700000000001</v>
      </c>
      <c r="H156" s="26">
        <v>3.7760000000000001E-11</v>
      </c>
      <c r="I156" s="25">
        <v>3.0463102089580502E-2</v>
      </c>
      <c r="J156" s="25">
        <v>0.91981481900178197</v>
      </c>
      <c r="K156" s="25"/>
    </row>
    <row r="157" spans="2:11">
      <c r="B157" s="25">
        <v>14</v>
      </c>
      <c r="C157" s="25">
        <v>105402786</v>
      </c>
      <c r="D157" s="25" t="s">
        <v>354</v>
      </c>
      <c r="E157" s="25" t="s">
        <v>8</v>
      </c>
      <c r="F157" s="25" t="s">
        <v>7</v>
      </c>
      <c r="G157" s="25">
        <v>0.38623299999999999</v>
      </c>
      <c r="H157" s="26">
        <v>3.9789999999999999E-11</v>
      </c>
      <c r="I157" s="25">
        <v>2.7523113668829199E-2</v>
      </c>
      <c r="J157" s="25">
        <v>0.94733793267061095</v>
      </c>
      <c r="K157" s="25"/>
    </row>
    <row r="158" spans="2:11">
      <c r="B158" s="25">
        <v>14</v>
      </c>
      <c r="C158" s="25">
        <v>105404384</v>
      </c>
      <c r="D158" s="25" t="s">
        <v>390</v>
      </c>
      <c r="E158" s="25" t="s">
        <v>1</v>
      </c>
      <c r="F158" s="25" t="s">
        <v>0</v>
      </c>
      <c r="G158" s="25">
        <v>0.38671100000000003</v>
      </c>
      <c r="H158" s="26">
        <v>4.4870000000000002E-11</v>
      </c>
      <c r="I158" s="25">
        <v>2.1785598108151099E-2</v>
      </c>
      <c r="J158" s="25">
        <v>0.96912353077876301</v>
      </c>
      <c r="K158" s="25"/>
    </row>
    <row r="159" spans="2:11">
      <c r="B159" s="25">
        <v>14</v>
      </c>
      <c r="C159" s="25">
        <v>105408030</v>
      </c>
      <c r="D159" s="25" t="s">
        <v>358</v>
      </c>
      <c r="E159" s="25" t="s">
        <v>7</v>
      </c>
      <c r="F159" s="25" t="s">
        <v>8</v>
      </c>
      <c r="G159" s="25">
        <v>0.38718599999999997</v>
      </c>
      <c r="H159" s="26">
        <v>4.7960000000000002E-11</v>
      </c>
      <c r="I159" s="25">
        <v>1.9135523543206599E-2</v>
      </c>
      <c r="J159" s="25">
        <v>0.98825905432196903</v>
      </c>
      <c r="K159" s="25"/>
    </row>
    <row r="160" spans="2:11">
      <c r="B160" s="25">
        <v>14</v>
      </c>
      <c r="C160" s="25">
        <v>105402418</v>
      </c>
      <c r="D160" s="25" t="s">
        <v>95</v>
      </c>
      <c r="E160" s="25" t="s">
        <v>0</v>
      </c>
      <c r="F160" s="25" t="s">
        <v>1</v>
      </c>
      <c r="G160" s="25">
        <v>0.38668400000000003</v>
      </c>
      <c r="H160" s="26">
        <v>7.3360000000000006E-11</v>
      </c>
      <c r="I160" s="25">
        <v>8.3840388551145294E-3</v>
      </c>
      <c r="J160" s="25">
        <v>0.99664309317708399</v>
      </c>
      <c r="K160" s="25"/>
    </row>
    <row r="161" spans="2:11">
      <c r="B161" s="34" t="s">
        <v>50</v>
      </c>
      <c r="C161" s="25"/>
      <c r="D161" s="25"/>
      <c r="E161" s="25"/>
      <c r="F161" s="25"/>
      <c r="G161" s="25"/>
      <c r="H161" s="26"/>
      <c r="I161" s="25"/>
      <c r="J161" s="25"/>
      <c r="K161" s="25"/>
    </row>
    <row r="162" spans="2:11" ht="15">
      <c r="B162" s="36">
        <v>15</v>
      </c>
      <c r="C162" s="36">
        <v>75077367</v>
      </c>
      <c r="D162" s="36" t="s">
        <v>51</v>
      </c>
      <c r="E162" s="36" t="s">
        <v>7</v>
      </c>
      <c r="F162" s="36" t="s">
        <v>1</v>
      </c>
      <c r="G162" s="36">
        <v>0.23318</v>
      </c>
      <c r="H162" s="117">
        <v>8.6650000000000002E-15</v>
      </c>
      <c r="I162" s="36">
        <v>0.98769009355281601</v>
      </c>
      <c r="J162" s="36">
        <v>0.98769009355281601</v>
      </c>
      <c r="K162" s="25"/>
    </row>
    <row r="163" spans="2:11">
      <c r="B163" s="385" t="s">
        <v>48</v>
      </c>
      <c r="C163" s="385"/>
      <c r="D163" s="25"/>
      <c r="E163" s="25"/>
      <c r="F163" s="25"/>
      <c r="G163" s="25"/>
      <c r="H163" s="26"/>
      <c r="I163" s="25"/>
      <c r="J163" s="25"/>
      <c r="K163" s="25"/>
    </row>
    <row r="164" spans="2:11" ht="15">
      <c r="B164" s="301">
        <v>16</v>
      </c>
      <c r="C164" s="301">
        <v>85971922</v>
      </c>
      <c r="D164" s="301" t="s">
        <v>49</v>
      </c>
      <c r="E164" s="301" t="s">
        <v>1</v>
      </c>
      <c r="F164" s="301" t="s">
        <v>8</v>
      </c>
      <c r="G164" s="301">
        <v>0.133272</v>
      </c>
      <c r="H164" s="302">
        <v>1.121E-17</v>
      </c>
      <c r="I164" s="301">
        <v>0.65791477490470995</v>
      </c>
      <c r="J164" s="301">
        <v>0.65791477490470995</v>
      </c>
      <c r="K164" s="25"/>
    </row>
    <row r="165" spans="2:11">
      <c r="B165" s="361">
        <v>16</v>
      </c>
      <c r="C165" s="361">
        <v>85972013</v>
      </c>
      <c r="D165" s="361" t="s">
        <v>509</v>
      </c>
      <c r="E165" s="361" t="s">
        <v>8</v>
      </c>
      <c r="F165" s="361" t="s">
        <v>1</v>
      </c>
      <c r="G165" s="361">
        <v>0.13305700000000001</v>
      </c>
      <c r="H165" s="362">
        <v>1.699E-17</v>
      </c>
      <c r="I165" s="361">
        <v>0.293003658740151</v>
      </c>
      <c r="J165" s="361">
        <v>0.95091843364486095</v>
      </c>
      <c r="K165" s="25"/>
    </row>
    <row r="166" spans="2:11">
      <c r="B166" s="34" t="s">
        <v>46</v>
      </c>
      <c r="C166" s="25"/>
      <c r="D166" s="25"/>
      <c r="E166" s="25"/>
      <c r="F166" s="25"/>
      <c r="G166" s="25"/>
      <c r="H166" s="26"/>
      <c r="I166" s="25"/>
      <c r="J166" s="25"/>
      <c r="K166" s="25"/>
    </row>
    <row r="167" spans="2:11" ht="15">
      <c r="B167" s="36">
        <v>17</v>
      </c>
      <c r="C167" s="36">
        <v>38063381</v>
      </c>
      <c r="D167" s="36" t="s">
        <v>511</v>
      </c>
      <c r="E167" s="36" t="s">
        <v>0</v>
      </c>
      <c r="F167" s="36" t="s">
        <v>1</v>
      </c>
      <c r="G167" s="36">
        <v>0.30537599999999998</v>
      </c>
      <c r="H167" s="117">
        <v>1.018E-9</v>
      </c>
      <c r="I167" s="36">
        <v>0.14835650912823101</v>
      </c>
      <c r="J167" s="36">
        <v>0.14835650912823101</v>
      </c>
      <c r="K167" s="25"/>
    </row>
    <row r="168" spans="2:11" ht="15">
      <c r="B168" s="25">
        <v>17</v>
      </c>
      <c r="C168" s="25">
        <v>38063929</v>
      </c>
      <c r="D168" s="25" t="s">
        <v>512</v>
      </c>
      <c r="E168" s="25" t="s">
        <v>0</v>
      </c>
      <c r="F168" s="25" t="s">
        <v>1</v>
      </c>
      <c r="G168" s="25">
        <v>0.30534299999999998</v>
      </c>
      <c r="H168" s="26">
        <v>1.045E-9</v>
      </c>
      <c r="I168" s="25">
        <v>0.14103597466630599</v>
      </c>
      <c r="J168" s="25">
        <v>0.28939248379453703</v>
      </c>
      <c r="K168" s="36"/>
    </row>
    <row r="169" spans="2:11">
      <c r="B169" s="25">
        <v>17</v>
      </c>
      <c r="C169" s="25">
        <v>38063738</v>
      </c>
      <c r="D169" s="25" t="s">
        <v>513</v>
      </c>
      <c r="E169" s="25" t="s">
        <v>1</v>
      </c>
      <c r="F169" s="25" t="s">
        <v>0</v>
      </c>
      <c r="G169" s="25">
        <v>0.30539300000000003</v>
      </c>
      <c r="H169" s="26">
        <v>1.0689999999999999E-9</v>
      </c>
      <c r="I169" s="25">
        <v>0.134965670670254</v>
      </c>
      <c r="J169" s="25">
        <v>0.42435815446479103</v>
      </c>
      <c r="K169" s="25"/>
    </row>
    <row r="170" spans="2:11">
      <c r="B170" s="25">
        <v>17</v>
      </c>
      <c r="C170" s="25">
        <v>38062217</v>
      </c>
      <c r="D170" s="25" t="s">
        <v>47</v>
      </c>
      <c r="E170" s="25" t="s">
        <v>1</v>
      </c>
      <c r="F170" s="25" t="s">
        <v>0</v>
      </c>
      <c r="G170" s="25">
        <v>0.309201</v>
      </c>
      <c r="H170" s="26">
        <v>1.186E-9</v>
      </c>
      <c r="I170" s="25">
        <v>0.109864597595354</v>
      </c>
      <c r="J170" s="25">
        <v>0.53422275206014502</v>
      </c>
      <c r="K170" s="25"/>
    </row>
    <row r="171" spans="2:11" ht="15">
      <c r="B171" s="25">
        <v>17</v>
      </c>
      <c r="C171" s="25">
        <v>38049102</v>
      </c>
      <c r="D171" s="25" t="s">
        <v>514</v>
      </c>
      <c r="E171" s="25" t="s">
        <v>0</v>
      </c>
      <c r="F171" s="25" t="s">
        <v>1</v>
      </c>
      <c r="G171" s="25">
        <v>0.30402699999999999</v>
      </c>
      <c r="H171" s="26">
        <v>1.3629999999999999E-9</v>
      </c>
      <c r="I171" s="25">
        <v>8.4505134847548499E-2</v>
      </c>
      <c r="J171" s="25">
        <v>0.61872788690769398</v>
      </c>
      <c r="K171" s="36"/>
    </row>
    <row r="172" spans="2:11">
      <c r="B172" s="25">
        <v>17</v>
      </c>
      <c r="C172" s="25">
        <v>38049233</v>
      </c>
      <c r="D172" s="25" t="s">
        <v>515</v>
      </c>
      <c r="E172" s="25" t="s">
        <v>0</v>
      </c>
      <c r="F172" s="25" t="s">
        <v>1</v>
      </c>
      <c r="G172" s="25">
        <v>0.30814799999999998</v>
      </c>
      <c r="H172" s="26">
        <v>1.436E-9</v>
      </c>
      <c r="I172" s="25">
        <v>7.5990230655364893E-2</v>
      </c>
      <c r="J172" s="25">
        <v>0.69471811756305801</v>
      </c>
      <c r="K172" s="25"/>
    </row>
    <row r="173" spans="2:11">
      <c r="B173" s="25">
        <v>17</v>
      </c>
      <c r="C173" s="25">
        <v>38048244</v>
      </c>
      <c r="D173" s="25" t="s">
        <v>516</v>
      </c>
      <c r="E173" s="25" t="s">
        <v>0</v>
      </c>
      <c r="F173" s="25" t="s">
        <v>1</v>
      </c>
      <c r="G173" s="25">
        <v>0.30396200000000001</v>
      </c>
      <c r="H173" s="26">
        <v>1.7229999999999999E-9</v>
      </c>
      <c r="I173" s="25">
        <v>5.3713941120326403E-2</v>
      </c>
      <c r="J173" s="25">
        <v>0.74843205868338503</v>
      </c>
      <c r="K173" s="25"/>
    </row>
    <row r="174" spans="2:11">
      <c r="B174" s="25">
        <v>17</v>
      </c>
      <c r="C174" s="25">
        <v>38045725</v>
      </c>
      <c r="D174" s="25" t="s">
        <v>517</v>
      </c>
      <c r="E174" s="25" t="s">
        <v>1</v>
      </c>
      <c r="F174" s="25" t="s">
        <v>0</v>
      </c>
      <c r="G174" s="25">
        <v>0.304068</v>
      </c>
      <c r="H174" s="26">
        <v>1.848E-9</v>
      </c>
      <c r="I174" s="25">
        <v>4.6905175607034097E-2</v>
      </c>
      <c r="J174" s="25">
        <v>0.79533723429041903</v>
      </c>
      <c r="K174" s="25"/>
    </row>
    <row r="175" spans="2:11" ht="15">
      <c r="B175" s="25">
        <v>17</v>
      </c>
      <c r="C175" s="25">
        <v>38031164</v>
      </c>
      <c r="D175" s="25" t="s">
        <v>518</v>
      </c>
      <c r="E175" s="25" t="s">
        <v>0</v>
      </c>
      <c r="F175" s="25" t="s">
        <v>1</v>
      </c>
      <c r="G175" s="25">
        <v>0.30413299999999999</v>
      </c>
      <c r="H175" s="26">
        <v>1.8529999999999999E-9</v>
      </c>
      <c r="I175" s="25">
        <v>4.6656824836205098E-2</v>
      </c>
      <c r="J175" s="25">
        <v>0.84199405912662395</v>
      </c>
      <c r="K175" s="36"/>
    </row>
    <row r="176" spans="2:11">
      <c r="B176" s="25">
        <v>17</v>
      </c>
      <c r="C176" s="25">
        <v>38042777</v>
      </c>
      <c r="D176" s="25" t="s">
        <v>519</v>
      </c>
      <c r="E176" s="25" t="s">
        <v>0</v>
      </c>
      <c r="F176" s="25" t="s">
        <v>432</v>
      </c>
      <c r="G176" s="25">
        <v>0.30404599999999998</v>
      </c>
      <c r="H176" s="26">
        <v>2.3370000000000001E-9</v>
      </c>
      <c r="I176" s="25">
        <v>2.9795839395716599E-2</v>
      </c>
      <c r="J176" s="25">
        <v>0.87178989852234101</v>
      </c>
      <c r="K176" s="25"/>
    </row>
    <row r="177" spans="2:11">
      <c r="B177" s="25">
        <v>17</v>
      </c>
      <c r="C177" s="25">
        <v>38043343</v>
      </c>
      <c r="D177" s="25" t="s">
        <v>520</v>
      </c>
      <c r="E177" s="25" t="s">
        <v>8</v>
      </c>
      <c r="F177" s="25" t="s">
        <v>7</v>
      </c>
      <c r="G177" s="25">
        <v>0.30404900000000001</v>
      </c>
      <c r="H177" s="26">
        <v>2.3969999999999999E-9</v>
      </c>
      <c r="I177" s="25">
        <v>2.8371161282009599E-2</v>
      </c>
      <c r="J177" s="25">
        <v>0.90016105980435002</v>
      </c>
      <c r="K177" s="25"/>
    </row>
    <row r="178" spans="2:11">
      <c r="B178" s="25">
        <v>17</v>
      </c>
      <c r="C178" s="25">
        <v>37929816</v>
      </c>
      <c r="D178" s="25" t="s">
        <v>521</v>
      </c>
      <c r="E178" s="25" t="s">
        <v>0</v>
      </c>
      <c r="F178" s="25" t="s">
        <v>1</v>
      </c>
      <c r="G178" s="25">
        <v>0.38268799999999997</v>
      </c>
      <c r="H178" s="26">
        <v>2.4290000000000002E-9</v>
      </c>
      <c r="I178" s="25">
        <v>2.5524921207827199E-2</v>
      </c>
      <c r="J178" s="25">
        <v>0.92568598101217703</v>
      </c>
      <c r="K178" s="25"/>
    </row>
    <row r="179" spans="2:11">
      <c r="B179" s="25">
        <v>17</v>
      </c>
      <c r="C179" s="25">
        <v>38031030</v>
      </c>
      <c r="D179" s="25" t="s">
        <v>522</v>
      </c>
      <c r="E179" s="25" t="s">
        <v>8</v>
      </c>
      <c r="F179" s="25" t="s">
        <v>7</v>
      </c>
      <c r="G179" s="25">
        <v>0.30422500000000002</v>
      </c>
      <c r="H179" s="26">
        <v>2.988E-9</v>
      </c>
      <c r="I179" s="25">
        <v>1.85281155503212E-2</v>
      </c>
      <c r="J179" s="25">
        <v>0.94421409656249899</v>
      </c>
      <c r="K179" s="25"/>
    </row>
    <row r="180" spans="2:11">
      <c r="B180" s="25">
        <v>17</v>
      </c>
      <c r="C180" s="25">
        <v>37976469</v>
      </c>
      <c r="D180" s="25" t="s">
        <v>523</v>
      </c>
      <c r="E180" s="25" t="s">
        <v>1</v>
      </c>
      <c r="F180" s="25" t="s">
        <v>0</v>
      </c>
      <c r="G180" s="25">
        <v>0.36165199999999997</v>
      </c>
      <c r="H180" s="26">
        <v>3.019E-9</v>
      </c>
      <c r="I180" s="25">
        <v>1.7051341968911799E-2</v>
      </c>
      <c r="J180" s="25">
        <v>0.96126543853141</v>
      </c>
      <c r="K180" s="25"/>
    </row>
    <row r="181" spans="2:11">
      <c r="B181" s="385" t="s">
        <v>875</v>
      </c>
      <c r="C181" s="385"/>
      <c r="D181" s="25"/>
      <c r="E181" s="25"/>
      <c r="F181" s="25"/>
      <c r="G181" s="25"/>
      <c r="H181" s="26"/>
      <c r="I181" s="25"/>
      <c r="J181" s="25"/>
      <c r="K181" s="25"/>
    </row>
    <row r="182" spans="2:11" ht="15">
      <c r="B182" s="36">
        <v>20</v>
      </c>
      <c r="C182" s="36">
        <v>44688665</v>
      </c>
      <c r="D182" s="36" t="s">
        <v>41</v>
      </c>
      <c r="E182" s="36" t="s">
        <v>8</v>
      </c>
      <c r="F182" s="36" t="s">
        <v>7</v>
      </c>
      <c r="G182" s="36">
        <v>0.30956899999999998</v>
      </c>
      <c r="H182" s="117">
        <v>2.25E-8</v>
      </c>
      <c r="I182" s="36">
        <v>0.81334954747050003</v>
      </c>
      <c r="J182" s="36">
        <v>0.81334954747050003</v>
      </c>
      <c r="K182" s="25"/>
    </row>
    <row r="183" spans="2:11">
      <c r="B183" s="28">
        <v>20</v>
      </c>
      <c r="C183" s="28">
        <v>44692598</v>
      </c>
      <c r="D183" s="28" t="s">
        <v>524</v>
      </c>
      <c r="E183" s="28" t="s">
        <v>1</v>
      </c>
      <c r="F183" s="28" t="s">
        <v>0</v>
      </c>
      <c r="G183" s="28">
        <v>0.30433100000000002</v>
      </c>
      <c r="H183" s="118">
        <v>4.852E-8</v>
      </c>
      <c r="I183" s="28">
        <v>0.18665045249970599</v>
      </c>
      <c r="J183" s="28">
        <v>0.99999999997020705</v>
      </c>
      <c r="K183" s="25"/>
    </row>
    <row r="184" spans="2:11">
      <c r="B184" s="2" t="s">
        <v>346</v>
      </c>
      <c r="G184" s="116"/>
      <c r="K184" s="25"/>
    </row>
    <row r="185" spans="2:11">
      <c r="B185" s="2" t="s">
        <v>859</v>
      </c>
      <c r="G185" s="116"/>
      <c r="K185" s="25"/>
    </row>
    <row r="186" spans="2:11">
      <c r="B186" s="2" t="s">
        <v>858</v>
      </c>
      <c r="G186" s="116"/>
      <c r="K186" s="25"/>
    </row>
    <row r="187" spans="2:11">
      <c r="G187" s="116"/>
      <c r="K187" s="25"/>
    </row>
    <row r="188" spans="2:11" ht="15">
      <c r="G188" s="116"/>
      <c r="K188" s="36"/>
    </row>
    <row r="189" spans="2:11">
      <c r="G189" s="116"/>
      <c r="K189" s="120"/>
    </row>
    <row r="190" spans="2:11">
      <c r="G190" s="116"/>
    </row>
    <row r="191" spans="2:11">
      <c r="G191" s="116"/>
    </row>
    <row r="192" spans="2:11">
      <c r="G192" s="116"/>
    </row>
    <row r="193" spans="7:7">
      <c r="G193" s="116"/>
    </row>
    <row r="194" spans="7:7">
      <c r="G194" s="116"/>
    </row>
    <row r="195" spans="7:7">
      <c r="G195" s="116"/>
    </row>
    <row r="196" spans="7:7">
      <c r="G196" s="116"/>
    </row>
    <row r="197" spans="7:7">
      <c r="G197" s="116"/>
    </row>
    <row r="198" spans="7:7">
      <c r="G198" s="116"/>
    </row>
    <row r="199" spans="7:7">
      <c r="G199" s="116"/>
    </row>
    <row r="200" spans="7:7">
      <c r="G200" s="116"/>
    </row>
    <row r="201" spans="7:7">
      <c r="G201" s="116"/>
    </row>
    <row r="202" spans="7:7">
      <c r="G202" s="116"/>
    </row>
    <row r="203" spans="7:7">
      <c r="G203" s="116"/>
    </row>
    <row r="204" spans="7:7">
      <c r="G204" s="116"/>
    </row>
    <row r="205" spans="7:7">
      <c r="G205" s="116"/>
    </row>
    <row r="206" spans="7:7">
      <c r="G206" s="116"/>
    </row>
    <row r="207" spans="7:7">
      <c r="G207" s="116"/>
    </row>
    <row r="208" spans="7:7">
      <c r="G208" s="116"/>
    </row>
    <row r="209" spans="7:7">
      <c r="G209" s="116"/>
    </row>
    <row r="210" spans="7:7">
      <c r="G210" s="116"/>
    </row>
    <row r="211" spans="7:7">
      <c r="G211" s="116"/>
    </row>
    <row r="212" spans="7:7">
      <c r="G212" s="116"/>
    </row>
    <row r="213" spans="7:7">
      <c r="G213" s="116"/>
    </row>
    <row r="214" spans="7:7">
      <c r="G214" s="116"/>
    </row>
    <row r="215" spans="7:7">
      <c r="G215" s="116"/>
    </row>
    <row r="216" spans="7:7">
      <c r="G216" s="116"/>
    </row>
    <row r="217" spans="7:7">
      <c r="G217" s="116"/>
    </row>
    <row r="218" spans="7:7">
      <c r="G218" s="116"/>
    </row>
    <row r="219" spans="7:7">
      <c r="G219" s="116"/>
    </row>
    <row r="220" spans="7:7">
      <c r="G220" s="116"/>
    </row>
    <row r="221" spans="7:7">
      <c r="G221" s="116"/>
    </row>
    <row r="222" spans="7:7">
      <c r="G222" s="116"/>
    </row>
    <row r="223" spans="7:7">
      <c r="G223" s="116"/>
    </row>
    <row r="224" spans="7:7">
      <c r="G224" s="116"/>
    </row>
    <row r="225" spans="7:7">
      <c r="G225" s="116"/>
    </row>
    <row r="226" spans="7:7">
      <c r="G226" s="116"/>
    </row>
    <row r="227" spans="7:7">
      <c r="G227" s="116"/>
    </row>
    <row r="228" spans="7:7">
      <c r="G228" s="116"/>
    </row>
    <row r="229" spans="7:7">
      <c r="G229" s="116"/>
    </row>
    <row r="230" spans="7:7">
      <c r="G230" s="116"/>
    </row>
    <row r="231" spans="7:7">
      <c r="G231" s="116"/>
    </row>
    <row r="232" spans="7:7">
      <c r="G232" s="116"/>
    </row>
    <row r="233" spans="7:7">
      <c r="G233" s="116"/>
    </row>
    <row r="234" spans="7:7">
      <c r="G234" s="116"/>
    </row>
    <row r="235" spans="7:7">
      <c r="G235" s="116"/>
    </row>
    <row r="236" spans="7:7">
      <c r="G236" s="116"/>
    </row>
    <row r="237" spans="7:7">
      <c r="G237" s="116"/>
    </row>
    <row r="238" spans="7:7">
      <c r="G238" s="116"/>
    </row>
    <row r="239" spans="7:7">
      <c r="G239" s="116"/>
    </row>
    <row r="240" spans="7:7">
      <c r="G240" s="116"/>
    </row>
    <row r="241" spans="7:7">
      <c r="G241" s="116"/>
    </row>
    <row r="242" spans="7:7">
      <c r="G242" s="116"/>
    </row>
    <row r="243" spans="7:7">
      <c r="G243" s="116"/>
    </row>
    <row r="244" spans="7:7">
      <c r="G244" s="116"/>
    </row>
    <row r="245" spans="7:7">
      <c r="G245" s="116"/>
    </row>
    <row r="246" spans="7:7">
      <c r="G246" s="116"/>
    </row>
    <row r="247" spans="7:7">
      <c r="G247" s="116"/>
    </row>
    <row r="248" spans="7:7">
      <c r="G248" s="116"/>
    </row>
    <row r="249" spans="7:7">
      <c r="G249" s="116"/>
    </row>
    <row r="250" spans="7:7">
      <c r="G250" s="116"/>
    </row>
    <row r="251" spans="7:7">
      <c r="G251" s="116"/>
    </row>
    <row r="252" spans="7:7">
      <c r="G252" s="116"/>
    </row>
    <row r="253" spans="7:7">
      <c r="G253" s="116"/>
    </row>
    <row r="254" spans="7:7">
      <c r="G254" s="116"/>
    </row>
    <row r="255" spans="7:7">
      <c r="G255" s="116"/>
    </row>
    <row r="256" spans="7:7">
      <c r="G256" s="116"/>
    </row>
    <row r="257" spans="7:7">
      <c r="G257" s="116"/>
    </row>
    <row r="258" spans="7:7">
      <c r="G258" s="116"/>
    </row>
    <row r="259" spans="7:7">
      <c r="G259" s="116"/>
    </row>
    <row r="260" spans="7:7">
      <c r="G260" s="116"/>
    </row>
    <row r="261" spans="7:7">
      <c r="G261" s="116"/>
    </row>
    <row r="262" spans="7:7">
      <c r="G262" s="116"/>
    </row>
    <row r="263" spans="7:7">
      <c r="G263" s="116"/>
    </row>
    <row r="264" spans="7:7">
      <c r="G264" s="116"/>
    </row>
    <row r="265" spans="7:7">
      <c r="G265" s="116"/>
    </row>
    <row r="266" spans="7:7">
      <c r="G266" s="116"/>
    </row>
    <row r="267" spans="7:7">
      <c r="G267" s="116"/>
    </row>
    <row r="268" spans="7:7">
      <c r="G268" s="116"/>
    </row>
    <row r="269" spans="7:7">
      <c r="G269" s="116"/>
    </row>
    <row r="270" spans="7:7">
      <c r="G270" s="116"/>
    </row>
    <row r="271" spans="7:7">
      <c r="G271" s="116"/>
    </row>
    <row r="272" spans="7:7">
      <c r="G272" s="116"/>
    </row>
    <row r="273" spans="7:7">
      <c r="G273" s="116"/>
    </row>
    <row r="274" spans="7:7">
      <c r="G274" s="116"/>
    </row>
    <row r="275" spans="7:7">
      <c r="G275" s="116"/>
    </row>
    <row r="276" spans="7:7">
      <c r="G276" s="116"/>
    </row>
    <row r="277" spans="7:7">
      <c r="G277" s="116"/>
    </row>
    <row r="278" spans="7:7">
      <c r="G278" s="116"/>
    </row>
    <row r="279" spans="7:7">
      <c r="G279" s="116"/>
    </row>
    <row r="280" spans="7:7">
      <c r="G280" s="116"/>
    </row>
    <row r="281" spans="7:7">
      <c r="G281" s="116"/>
    </row>
    <row r="282" spans="7:7">
      <c r="G282" s="116"/>
    </row>
    <row r="283" spans="7:7">
      <c r="G283" s="116"/>
    </row>
    <row r="284" spans="7:7">
      <c r="G284" s="116"/>
    </row>
    <row r="285" spans="7:7">
      <c r="G285" s="116"/>
    </row>
    <row r="286" spans="7:7">
      <c r="G286" s="116"/>
    </row>
    <row r="287" spans="7:7">
      <c r="G287" s="116"/>
    </row>
    <row r="288" spans="7:7">
      <c r="G288" s="116"/>
    </row>
    <row r="289" spans="7:7">
      <c r="G289" s="116"/>
    </row>
    <row r="290" spans="7:7">
      <c r="G290" s="116"/>
    </row>
    <row r="291" spans="7:7">
      <c r="G291" s="116"/>
    </row>
    <row r="292" spans="7:7">
      <c r="G292" s="116"/>
    </row>
    <row r="293" spans="7:7">
      <c r="G293" s="116"/>
    </row>
    <row r="294" spans="7:7">
      <c r="G294" s="116"/>
    </row>
    <row r="295" spans="7:7">
      <c r="G295" s="116"/>
    </row>
    <row r="296" spans="7:7">
      <c r="G296" s="116"/>
    </row>
    <row r="297" spans="7:7">
      <c r="G297" s="116"/>
    </row>
    <row r="298" spans="7:7">
      <c r="G298" s="116"/>
    </row>
    <row r="299" spans="7:7">
      <c r="G299" s="116"/>
    </row>
    <row r="300" spans="7:7">
      <c r="G300" s="116"/>
    </row>
    <row r="301" spans="7:7">
      <c r="G301" s="116"/>
    </row>
    <row r="302" spans="7:7">
      <c r="G302" s="116"/>
    </row>
    <row r="303" spans="7:7">
      <c r="G303" s="116"/>
    </row>
    <row r="304" spans="7:7">
      <c r="G304" s="116"/>
    </row>
    <row r="305" spans="7:7">
      <c r="G305" s="116"/>
    </row>
    <row r="306" spans="7:7">
      <c r="G306" s="116"/>
    </row>
    <row r="307" spans="7:7">
      <c r="G307" s="116"/>
    </row>
    <row r="308" spans="7:7">
      <c r="G308" s="116"/>
    </row>
    <row r="309" spans="7:7">
      <c r="G309" s="116"/>
    </row>
    <row r="310" spans="7:7">
      <c r="G310" s="116"/>
    </row>
    <row r="311" spans="7:7">
      <c r="G311" s="116"/>
    </row>
    <row r="312" spans="7:7">
      <c r="G312" s="116"/>
    </row>
    <row r="313" spans="7:7">
      <c r="G313" s="116"/>
    </row>
    <row r="314" spans="7:7">
      <c r="G314" s="116"/>
    </row>
    <row r="315" spans="7:7">
      <c r="G315" s="116"/>
    </row>
    <row r="316" spans="7:7">
      <c r="G316" s="116"/>
    </row>
    <row r="317" spans="7:7">
      <c r="G317" s="116"/>
    </row>
    <row r="318" spans="7:7">
      <c r="G318" s="116"/>
    </row>
    <row r="319" spans="7:7">
      <c r="G319" s="116"/>
    </row>
    <row r="320" spans="7:7">
      <c r="G320" s="116"/>
    </row>
    <row r="321" spans="7:7">
      <c r="G321" s="116"/>
    </row>
    <row r="322" spans="7:7">
      <c r="G322" s="116"/>
    </row>
    <row r="323" spans="7:7">
      <c r="G323" s="116"/>
    </row>
    <row r="324" spans="7:7">
      <c r="G324" s="116"/>
    </row>
  </sheetData>
  <mergeCells count="9">
    <mergeCell ref="B45:C45"/>
    <mergeCell ref="B47:C47"/>
    <mergeCell ref="B163:C163"/>
    <mergeCell ref="B181:C181"/>
    <mergeCell ref="B8:C8"/>
    <mergeCell ref="B27:C27"/>
    <mergeCell ref="B11:D11"/>
    <mergeCell ref="B36:C36"/>
    <mergeCell ref="B43:C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  <vt:lpstr>Table S23</vt:lpstr>
      <vt:lpstr>Table S24</vt:lpstr>
      <vt:lpstr>Table S25</vt:lpstr>
      <vt:lpstr>Table 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Ishikawa</dc:creator>
  <cp:lastModifiedBy>Yuki Ishikawa</cp:lastModifiedBy>
  <dcterms:created xsi:type="dcterms:W3CDTF">2021-07-10T14:38:03Z</dcterms:created>
  <dcterms:modified xsi:type="dcterms:W3CDTF">2023-03-19T09:50:35Z</dcterms:modified>
</cp:coreProperties>
</file>