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elhadi/Desktop/PROJECTS/HILAL MEMOIRE/Scientific Reports/Supplementary files_REVISED/"/>
    </mc:Choice>
  </mc:AlternateContent>
  <xr:revisionPtr revIDLastSave="0" documentId="13_ncr:1_{C967B05C-BCC9-754F-9A94-1BFBDAACD1D1}" xr6:coauthVersionLast="47" xr6:coauthVersionMax="47" xr10:uidLastSave="{00000000-0000-0000-0000-000000000000}"/>
  <bookViews>
    <workbookView xWindow="0" yWindow="760" windowWidth="30240" windowHeight="17300" xr2:uid="{00000000-000D-0000-FFFF-FFFF00000000}"/>
  </bookViews>
  <sheets>
    <sheet name="NEW_Clas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0" i="1" l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7" i="1"/>
  <c r="L118" i="1" s="1"/>
  <c r="L119" i="1" s="1"/>
  <c r="AG53" i="1"/>
  <c r="AH53" i="1"/>
  <c r="AI53" i="1"/>
  <c r="AJ53" i="1"/>
  <c r="AG54" i="1"/>
  <c r="AH54" i="1"/>
  <c r="AI54" i="1"/>
  <c r="AJ54" i="1"/>
  <c r="AG55" i="1"/>
  <c r="AH55" i="1"/>
  <c r="AI55" i="1"/>
  <c r="AJ55" i="1"/>
  <c r="AG56" i="1"/>
  <c r="AH56" i="1"/>
  <c r="AI56" i="1"/>
  <c r="AJ56" i="1"/>
  <c r="AG57" i="1"/>
  <c r="AH57" i="1"/>
  <c r="AI57" i="1"/>
  <c r="AJ57" i="1"/>
  <c r="AG58" i="1"/>
  <c r="AH58" i="1"/>
  <c r="AI58" i="1"/>
  <c r="AJ58" i="1"/>
  <c r="AG59" i="1"/>
  <c r="AH59" i="1"/>
  <c r="AI59" i="1"/>
  <c r="AJ59" i="1"/>
  <c r="AG60" i="1"/>
  <c r="AH60" i="1"/>
  <c r="AI60" i="1"/>
  <c r="AJ60" i="1"/>
  <c r="AG52" i="1"/>
  <c r="AJ52" i="1"/>
  <c r="AI52" i="1"/>
  <c r="AH52" i="1"/>
  <c r="AE49" i="1"/>
  <c r="AE50" i="1"/>
  <c r="AE51" i="1"/>
  <c r="AE53" i="1"/>
  <c r="AF53" i="1" s="1"/>
  <c r="AE45" i="1"/>
  <c r="AE43" i="1"/>
  <c r="AE60" i="1"/>
  <c r="AF60" i="1" s="1"/>
  <c r="AE46" i="1"/>
  <c r="AE54" i="1"/>
  <c r="AF54" i="1" s="1"/>
  <c r="AE57" i="1"/>
  <c r="AF57" i="1" s="1"/>
  <c r="AE44" i="1"/>
  <c r="AE52" i="1"/>
  <c r="AF52" i="1" s="1"/>
  <c r="AE47" i="1"/>
  <c r="AE56" i="1"/>
  <c r="AF56" i="1" s="1"/>
  <c r="AE55" i="1"/>
  <c r="AF55" i="1" s="1"/>
  <c r="AE58" i="1"/>
  <c r="AF58" i="1" s="1"/>
  <c r="AE48" i="1"/>
  <c r="AE59" i="1"/>
  <c r="AF59" i="1" s="1"/>
  <c r="AE42" i="1"/>
  <c r="L63" i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169" i="1"/>
  <c r="L170" i="1" s="1"/>
  <c r="L171" i="1" s="1"/>
  <c r="L172" i="1" s="1"/>
  <c r="L173" i="1" s="1"/>
  <c r="L176" i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AB14" i="1"/>
  <c r="AB8" i="1"/>
  <c r="AC8" i="1"/>
  <c r="AD8" i="1"/>
  <c r="AE8" i="1"/>
  <c r="AA8" i="1"/>
  <c r="AA9" i="1"/>
  <c r="AE11" i="1"/>
  <c r="AE13" i="1"/>
  <c r="AB11" i="1"/>
  <c r="AC11" i="1"/>
  <c r="AD11" i="1"/>
  <c r="AA11" i="1"/>
  <c r="AA12" i="1"/>
  <c r="AA13" i="1"/>
  <c r="AC14" i="1"/>
  <c r="AD14" i="1"/>
  <c r="AE14" i="1"/>
  <c r="AA14" i="1"/>
  <c r="AB13" i="1"/>
  <c r="AC13" i="1"/>
  <c r="AD13" i="1"/>
  <c r="AE12" i="1"/>
  <c r="AB12" i="1"/>
  <c r="AC12" i="1"/>
  <c r="AD12" i="1"/>
  <c r="AB9" i="1"/>
  <c r="AE9" i="1"/>
  <c r="AF6" i="1"/>
  <c r="AF10" i="1"/>
  <c r="AI10" i="1"/>
  <c r="AC9" i="1"/>
  <c r="AD9" i="1"/>
  <c r="AF4" i="1"/>
  <c r="AF5" i="1"/>
  <c r="AG6" i="1"/>
  <c r="AH6" i="1"/>
  <c r="AI6" i="1"/>
  <c r="AJ6" i="1"/>
  <c r="AF7" i="1"/>
  <c r="AG7" i="1"/>
  <c r="AH7" i="1"/>
  <c r="AI7" i="1"/>
  <c r="AJ7" i="1"/>
  <c r="AF14" i="1" l="1"/>
  <c r="AF11" i="1"/>
  <c r="AF8" i="1"/>
  <c r="AB15" i="1"/>
  <c r="AE15" i="1"/>
  <c r="AA15" i="1"/>
  <c r="AC15" i="1"/>
  <c r="AD15" i="1"/>
  <c r="AG12" i="1"/>
  <c r="AH9" i="1"/>
  <c r="AI8" i="1"/>
  <c r="AI14" i="1"/>
  <c r="AI11" i="1"/>
  <c r="AG11" i="1"/>
  <c r="AF12" i="1"/>
  <c r="AJ9" i="1"/>
  <c r="AF9" i="1"/>
  <c r="AH13" i="1"/>
  <c r="AF13" i="1"/>
  <c r="AJ12" i="1"/>
  <c r="AI9" i="1"/>
  <c r="AI12" i="1"/>
  <c r="AJ14" i="1"/>
  <c r="AH11" i="1"/>
  <c r="AG14" i="1"/>
  <c r="AG13" i="1"/>
  <c r="AG9" i="1"/>
  <c r="AH14" i="1"/>
  <c r="AH12" i="1"/>
  <c r="AJ13" i="1"/>
  <c r="AI13" i="1"/>
  <c r="AJ11" i="1"/>
  <c r="AI4" i="1"/>
  <c r="AJ10" i="1"/>
  <c r="AJ4" i="1"/>
  <c r="AG4" i="1"/>
  <c r="AH4" i="1"/>
  <c r="AH8" i="1"/>
  <c r="AG5" i="1"/>
  <c r="AH5" i="1"/>
  <c r="AG8" i="1"/>
  <c r="AH10" i="1"/>
  <c r="AG10" i="1"/>
  <c r="AJ8" i="1"/>
  <c r="AJ5" i="1"/>
  <c r="AI5" i="1"/>
</calcChain>
</file>

<file path=xl/sharedStrings.xml><?xml version="1.0" encoding="utf-8"?>
<sst xmlns="http://schemas.openxmlformats.org/spreadsheetml/2006/main" count="1676" uniqueCount="372">
  <si>
    <t>class</t>
  </si>
  <si>
    <t>silhouette</t>
  </si>
  <si>
    <t>A431_Everolimus_100nM_72h</t>
  </si>
  <si>
    <t>PTO7T_Trametinib_100nM_72h</t>
  </si>
  <si>
    <t>PTO15T_Trametinib_100nM_72h</t>
  </si>
  <si>
    <t>PTO4T_Trametinib_100nM_72h</t>
  </si>
  <si>
    <t>PTO19T_Trametinib_100nM_72h</t>
  </si>
  <si>
    <t>C4.2B_Genistein_25uM_6h</t>
  </si>
  <si>
    <t>T4.2_2DG_4mM_168h</t>
  </si>
  <si>
    <t>T4.2_GS_0gL_168h</t>
  </si>
  <si>
    <t>Genistein_0.25_MCF7</t>
  </si>
  <si>
    <t>Genistein_6_MCF7</t>
  </si>
  <si>
    <t>A2780_Temsirolimus_100nM_24h</t>
  </si>
  <si>
    <t>A2780_Temsirolimus_100nM_48h</t>
  </si>
  <si>
    <t>MCF7_3uM_Genistein_48h</t>
  </si>
  <si>
    <t>MCF7_10uM_Genistein_48h</t>
  </si>
  <si>
    <t>SW480_Selumetinib_4h</t>
  </si>
  <si>
    <t>HT1080_Resveratrol_2195ng.mL_2h</t>
  </si>
  <si>
    <t>M059K_DCA_0.5mM_48h</t>
  </si>
  <si>
    <t>JEKO1_Rapamycin_10nM_24h</t>
  </si>
  <si>
    <t>HepaRG_Phen_1uM_6h</t>
  </si>
  <si>
    <t>HepaRG_Gen_1uM_6h</t>
  </si>
  <si>
    <t>HepaRG_Gen_100uM_6h</t>
  </si>
  <si>
    <t>HepaRG_Met_1uM_6h</t>
  </si>
  <si>
    <t>HepaRG_Met_10uM_6h</t>
  </si>
  <si>
    <t>HepaRG_Met_100uM_6h</t>
  </si>
  <si>
    <t>MCF7_Gen_100uM_6h</t>
  </si>
  <si>
    <t>MCF7_Gen_10uM_6h</t>
  </si>
  <si>
    <t>MCF7_Gen_1uM_6h</t>
  </si>
  <si>
    <t>MCF7_Met_100uM_6h</t>
  </si>
  <si>
    <t>MCF7_Met_10uM_6h</t>
  </si>
  <si>
    <t>MCF7_Met_1uM_6h</t>
  </si>
  <si>
    <t>MCF7_Phen_10uM_6h</t>
  </si>
  <si>
    <t>MCF7_Phen_1uM_6h</t>
  </si>
  <si>
    <t>HepG2_Genistein_1uM_6h</t>
  </si>
  <si>
    <t>Ishikawa_Genisteinh_100nM</t>
  </si>
  <si>
    <t>Ishikawa_Genistein4h_100nM</t>
  </si>
  <si>
    <t>Ishikawa_Genistein8h_100nM</t>
  </si>
  <si>
    <t>Ishikawa_Genistein_8h_1nM</t>
  </si>
  <si>
    <t>Ishikawa_Genistein_48h_1nM</t>
  </si>
  <si>
    <t>Ishikawa_Genistein_48h_10uM</t>
  </si>
  <si>
    <t>Ishikawa_Genistein_8h_10pM</t>
  </si>
  <si>
    <t>Ishikawa_Genistein_48h_10pM</t>
  </si>
  <si>
    <t>SNU423_Rapamycin_2uM_72h</t>
  </si>
  <si>
    <t>BT474_Everolimus_150nM_2400h</t>
  </si>
  <si>
    <t>COLO205_Sel_48h_0.1uM</t>
  </si>
  <si>
    <t>HepG2_sorafenib_3mM_24h</t>
  </si>
  <si>
    <t>L363_Rapa_1nM_48h</t>
  </si>
  <si>
    <t>HSC1_Everolimus_100nM_72h</t>
  </si>
  <si>
    <t>MSTO.211H_Afuresertib_10uM_24h</t>
  </si>
  <si>
    <t>ACC.MESO.4_Afuresertib_10uM_24h</t>
  </si>
  <si>
    <t>PTO19T_Trametinib_100nM_72h.1</t>
  </si>
  <si>
    <t>OVCAR3_MLN128_0.25uM_24h</t>
  </si>
  <si>
    <t>COLO205_16h_Sel_1uM</t>
  </si>
  <si>
    <t>COLO205_48_Sel_1uM</t>
  </si>
  <si>
    <t>MCF7_GS_0.5gL_24h</t>
  </si>
  <si>
    <t>Hela_GS_18h</t>
  </si>
  <si>
    <t>HT1080_Bu_300uM_18h</t>
  </si>
  <si>
    <t>HT1080_Met_10mM_18h</t>
  </si>
  <si>
    <t>HT1080_Phen_100uM_18h</t>
  </si>
  <si>
    <t>Miapaca2_PP242_2.5uM_12h</t>
  </si>
  <si>
    <t>HOC7_10nM_trametinib_18h</t>
  </si>
  <si>
    <t>MPSC1_10nM_trametinib_18h</t>
  </si>
  <si>
    <t>HT.29_GS_0gL_18h.1</t>
  </si>
  <si>
    <t>MCF7_Resveratrol_150mM_48h</t>
  </si>
  <si>
    <t>MCF7_Resveratrol_250mM_48h</t>
  </si>
  <si>
    <t>HDLM2_Sorafenib_5uM_24hrs</t>
  </si>
  <si>
    <t>HDMyZ_Sorafenib_5uM_24hrs</t>
  </si>
  <si>
    <t>L540_Sorafenib_5uM_24hrs</t>
  </si>
  <si>
    <t>HCT116_GS_1mM_168h</t>
  </si>
  <si>
    <t>HT1080_Phen_100uM_18h.1</t>
  </si>
  <si>
    <t>HT1080_2DG_10mM_18h.2</t>
  </si>
  <si>
    <t>A2058_BEZ235_0.03uM_24h</t>
  </si>
  <si>
    <t>A2058_BEZ235_IC90_24h</t>
  </si>
  <si>
    <t>A2058_BEZ235_3.6uM_24h</t>
  </si>
  <si>
    <t>C4.2B_Genistein_25uM_72h</t>
  </si>
  <si>
    <t>MCF7_PP242_1uM_12h</t>
  </si>
  <si>
    <t>MCF7_Rapamycin_100nM_12h</t>
  </si>
  <si>
    <t>UMSCC81B_GS_0.1mM_4h</t>
  </si>
  <si>
    <t>MCF7_Everolimus_100nM_2880h</t>
  </si>
  <si>
    <t>HCC827_BEZ235_1uM_6h</t>
  </si>
  <si>
    <t>SW480_Selumetinib_16h</t>
  </si>
  <si>
    <t>MNNG.HOS_Rapamycin_12.5nM_6h</t>
  </si>
  <si>
    <t>ME13_Selumetinib_0.1uM_8h.1</t>
  </si>
  <si>
    <t>ME13_BEZ235_0.1uM_8h.1</t>
  </si>
  <si>
    <t>ME13_Selumetinib.BEZ235_0.1uM_8h.1</t>
  </si>
  <si>
    <t>H3122_GS_0.5gL_96h</t>
  </si>
  <si>
    <t>HepaRG_Phen_10uM_6h</t>
  </si>
  <si>
    <t>Ishikawa_Genistein_24h_10uM</t>
  </si>
  <si>
    <t>MDAMB231_Eve_10uM_48h</t>
  </si>
  <si>
    <t>BT549_Eve_10uM_48h</t>
  </si>
  <si>
    <t>SNU423_Resveratrol_166uM_72h</t>
  </si>
  <si>
    <t>GSC7.10_BEZ235_100nM_24h</t>
  </si>
  <si>
    <t>GSC.42_BEZ235_100nM_24h</t>
  </si>
  <si>
    <t>GSC.25_BEZ235_100nM_24h</t>
  </si>
  <si>
    <t>GSC.811_BEZ235_100nM_24h</t>
  </si>
  <si>
    <t>MCF7_Resveratrol_10uM_12h</t>
  </si>
  <si>
    <t>Hep3B_Sorafenib_3mM_24h</t>
  </si>
  <si>
    <t>Huh7_sorafenib_3mM_24h</t>
  </si>
  <si>
    <t>HL60_met_10mM_24h</t>
  </si>
  <si>
    <t>KG1a_met</t>
  </si>
  <si>
    <t>MOLM14_met_10mM_24h</t>
  </si>
  <si>
    <t>U937_met_10mM_24h</t>
  </si>
  <si>
    <t>L363_Rapa_10nM_48h</t>
  </si>
  <si>
    <t>MCAS_bez235_1uM_6h</t>
  </si>
  <si>
    <t>MCAS_bez235_1uM_24h</t>
  </si>
  <si>
    <t>MCF10A_2DG_50mM_24h</t>
  </si>
  <si>
    <t>OV2008_bez235_1uM_6h</t>
  </si>
  <si>
    <t>OV2008_bez235_1uM_24h</t>
  </si>
  <si>
    <t>Hela_GS_15h</t>
  </si>
  <si>
    <t>Hela_GS.Bu_15h</t>
  </si>
  <si>
    <t>Hela_GS.Phen_15h</t>
  </si>
  <si>
    <t>Hela_GS.Met_15h</t>
  </si>
  <si>
    <t>Hela_2DG_18h</t>
  </si>
  <si>
    <t>HT.29_GS_0gL_18h</t>
  </si>
  <si>
    <t>HT1080_GS_0gL_18h</t>
  </si>
  <si>
    <t>HT1080_2DG_10mM_18h</t>
  </si>
  <si>
    <t>HT1080_2DG.Bu_18h</t>
  </si>
  <si>
    <t>HT1080_2DG.Met_18h</t>
  </si>
  <si>
    <t>HT1080_2DG.Phen_18h</t>
  </si>
  <si>
    <t>MKN74_GS_0gL_18h</t>
  </si>
  <si>
    <t>HepG2_GS_0.4gL_48h</t>
  </si>
  <si>
    <t>HT1080_2DG.Met_18h.1</t>
  </si>
  <si>
    <t>HT1080_2DG.Bu_18h.1</t>
  </si>
  <si>
    <t>HT1080_2DG.Phen_18h.1</t>
  </si>
  <si>
    <t>HT1080_2DG_10mM_18h.1</t>
  </si>
  <si>
    <t>HT1080_GS_0gL_18h.1</t>
  </si>
  <si>
    <t>HT1080_2DG.Phen</t>
  </si>
  <si>
    <t>MCF7_Metformin_10mM_12h</t>
  </si>
  <si>
    <t>UMSCC81B_GS_0.1mM_24h</t>
  </si>
  <si>
    <t>HCT116_GS_0gL_48h</t>
  </si>
  <si>
    <t>LoVo_8h_Metformin_10mM</t>
  </si>
  <si>
    <t>LoVo_24h_Metformin_10mM</t>
  </si>
  <si>
    <t>HepaRG_Phen_100uM_6h</t>
  </si>
  <si>
    <t>HUH7_Sorafenib_10uM_9h</t>
  </si>
  <si>
    <t>BT20_Metformin_10mM_72h</t>
  </si>
  <si>
    <t>H2170_Metformin_20mM_72h</t>
  </si>
  <si>
    <t>H520_Metformin_10mM_72h</t>
  </si>
  <si>
    <t>HCT116_Metformin_20mM_72h</t>
  </si>
  <si>
    <t>HCT15_Metformin_10mM_72h</t>
  </si>
  <si>
    <t>HEPG2_Metformin_10mM_72h</t>
  </si>
  <si>
    <t>MB157_Metformin_10mM_72h</t>
  </si>
  <si>
    <t>MDAMB231_Metformin_20mM_72h</t>
  </si>
  <si>
    <t>PANC1_Metformin_20mM_72h</t>
  </si>
  <si>
    <t>SNU423_Metformin_10mM_72h</t>
  </si>
  <si>
    <t>SNU761_sorafenib_3mM_24h</t>
  </si>
  <si>
    <t>MDAMB231_2DG_50mM_24h</t>
  </si>
  <si>
    <t>BT549_Selumetinib_4h</t>
  </si>
  <si>
    <t>BT549_Selumetinib_24h</t>
  </si>
  <si>
    <t>TF1a_Rapamycin_100nM_72h</t>
  </si>
  <si>
    <t>COLO205_4h_Sel_1uM</t>
  </si>
  <si>
    <t>PLCPRF5_Sorafenib_10uM_24h</t>
  </si>
  <si>
    <t>HCC1937_Everolimus_150nM_2880h</t>
  </si>
  <si>
    <t>Genistein_0.05_MCF7</t>
  </si>
  <si>
    <t>Genistein_0.1_MCF7</t>
  </si>
  <si>
    <t>A549_DCA_0.5mM_48h</t>
  </si>
  <si>
    <t>HepaRG_Gen_10uM_6h</t>
  </si>
  <si>
    <t>MCF7_Phen_100uM_6h</t>
  </si>
  <si>
    <t>Ishikawa_Genistein_1uM_6h</t>
  </si>
  <si>
    <t>Ishikawa_Genistein_10uM_6h</t>
  </si>
  <si>
    <t>Ishikawa_Genistein_100uM_6h</t>
  </si>
  <si>
    <t>Ishikawa_Metformin_1uM_6h</t>
  </si>
  <si>
    <t>Ishikawa_Metformin_10uM_6h</t>
  </si>
  <si>
    <t>Ishikawa_Metformin_100uM_6h</t>
  </si>
  <si>
    <t>Ishikawa_Phenformin_1uM_6h</t>
  </si>
  <si>
    <t>Ishikawa_Phenformin_10uM_6h</t>
  </si>
  <si>
    <t>Ishikawa_Phenformin_100uM_6h</t>
  </si>
  <si>
    <t>HepG2_Genistein_10uM_6h</t>
  </si>
  <si>
    <t>HepG2_Genistein_100uM_6h</t>
  </si>
  <si>
    <t>HepG2_Metformin_1uM_6h</t>
  </si>
  <si>
    <t>HepG2_Metformin_10uM_6h</t>
  </si>
  <si>
    <t>HepG2_Metformin_100uM_6h</t>
  </si>
  <si>
    <t>HepG2_Phenformin_1uM_6h</t>
  </si>
  <si>
    <t>HepG2_Phenformin_10uM_6h</t>
  </si>
  <si>
    <t>HepG2_Phenformin_100uM_6h</t>
  </si>
  <si>
    <t>Ishikawa_Genistein_24h_1nM</t>
  </si>
  <si>
    <t>Ishikawa_Genistein_8h_10uM</t>
  </si>
  <si>
    <t>Ishikawa_Genistein_24h_10pM</t>
  </si>
  <si>
    <t>CUTLL1_Rapamycin_10nM_24h</t>
  </si>
  <si>
    <t>CUTLL1_Resveratrol_40uM_24h</t>
  </si>
  <si>
    <t>HepG2.C3A_Resveratrol_166uM_72h</t>
  </si>
  <si>
    <t>MCF7_Silybin_10uM_12h</t>
  </si>
  <si>
    <t>A549_Resveratrol_25uM_48h</t>
  </si>
  <si>
    <t>MDAMB231_Selumetinib_1uM_4h</t>
  </si>
  <si>
    <t>MDAMB231_Selumetinib_1uM_24h</t>
  </si>
  <si>
    <t>SUM159PT_Selumetinib_1uM_4h</t>
  </si>
  <si>
    <t>SUM159PT_Selumetinib_1uM_24h</t>
  </si>
  <si>
    <t>Treatment</t>
  </si>
  <si>
    <t>0.5uM_Genistein_MCF7</t>
  </si>
  <si>
    <t>Genistein</t>
  </si>
  <si>
    <t>0.75uM_Genistein_MCF7</t>
  </si>
  <si>
    <t>10uM_Genistein_MCF7</t>
  </si>
  <si>
    <t>12_uM_Genistein_MCF7</t>
  </si>
  <si>
    <t>16_uM_Genistein_MCF7</t>
  </si>
  <si>
    <t>1uM_Genistein_MCF7</t>
  </si>
  <si>
    <t>2uM_Genistein_MCF7</t>
  </si>
  <si>
    <t>3uM_Genistein_MCF7</t>
  </si>
  <si>
    <t>4uM_Genistein_MCF7</t>
  </si>
  <si>
    <t>8_uM_Genistein_MCF7</t>
  </si>
  <si>
    <t>BEZ235</t>
  </si>
  <si>
    <t>Temsirolimus</t>
  </si>
  <si>
    <t>Everolimus</t>
  </si>
  <si>
    <t>DCA</t>
  </si>
  <si>
    <t>Resveratrol</t>
  </si>
  <si>
    <t>Afuresertib</t>
  </si>
  <si>
    <t>Metformin</t>
  </si>
  <si>
    <t>Selumetinib</t>
  </si>
  <si>
    <t>Rapamycin</t>
  </si>
  <si>
    <t>GS</t>
  </si>
  <si>
    <t>Sorafenib</t>
  </si>
  <si>
    <t>2DG</t>
  </si>
  <si>
    <t>GS+Buformin</t>
  </si>
  <si>
    <t>GS+Metformin</t>
  </si>
  <si>
    <t>GS+Phenformin</t>
  </si>
  <si>
    <t>Phenformin</t>
  </si>
  <si>
    <t>Trametinib</t>
  </si>
  <si>
    <t>2DG+Buformin</t>
  </si>
  <si>
    <t>2DG+Metformin</t>
  </si>
  <si>
    <t>2DG+Phenformin</t>
  </si>
  <si>
    <t>Buformin</t>
  </si>
  <si>
    <t>PP242</t>
  </si>
  <si>
    <t>Silybin</t>
  </si>
  <si>
    <t>MLN128</t>
  </si>
  <si>
    <t>Samples</t>
  </si>
  <si>
    <t>Selumetinib+BEZ235</t>
  </si>
  <si>
    <t>Row Labels</t>
  </si>
  <si>
    <t>Grand Total</t>
  </si>
  <si>
    <t>Column Labels</t>
  </si>
  <si>
    <t>Count of Treatment</t>
  </si>
  <si>
    <t>Chisq</t>
  </si>
  <si>
    <t>Confirmation</t>
  </si>
  <si>
    <t>NOT FILTERED FOR SILHOUETTE</t>
  </si>
  <si>
    <t>FILTERED FOR SILHOUETTE</t>
  </si>
  <si>
    <t>Function</t>
  </si>
  <si>
    <t>Glycolysis</t>
  </si>
  <si>
    <t>HK2</t>
  </si>
  <si>
    <t>Mitoch</t>
  </si>
  <si>
    <t>AKT</t>
  </si>
  <si>
    <t>HK2+Mitoch</t>
  </si>
  <si>
    <t>glycolysis+Mitoch</t>
  </si>
  <si>
    <t>PDK</t>
  </si>
  <si>
    <t>KRAS</t>
  </si>
  <si>
    <t>KRAS+mTORC</t>
  </si>
  <si>
    <t xml:space="preserve">mTORC </t>
  </si>
  <si>
    <t>mTORC</t>
  </si>
  <si>
    <t xml:space="preserve">GLUT </t>
  </si>
  <si>
    <t>LAML</t>
  </si>
  <si>
    <t>LGG</t>
  </si>
  <si>
    <t>BRCA</t>
  </si>
  <si>
    <t>CESC</t>
  </si>
  <si>
    <t>COAD</t>
  </si>
  <si>
    <t>GBM</t>
  </si>
  <si>
    <t>HNSC</t>
  </si>
  <si>
    <t>LIHC</t>
  </si>
  <si>
    <t>LUAD</t>
  </si>
  <si>
    <t>LUSC</t>
  </si>
  <si>
    <t>DLBC</t>
  </si>
  <si>
    <t>MESO</t>
  </si>
  <si>
    <t>MISC</t>
  </si>
  <si>
    <t>OV</t>
  </si>
  <si>
    <t>PAAD</t>
  </si>
  <si>
    <t>PRAD</t>
  </si>
  <si>
    <t>SARC</t>
  </si>
  <si>
    <t>SKCM</t>
  </si>
  <si>
    <t>STAD</t>
  </si>
  <si>
    <t>UCEC</t>
  </si>
  <si>
    <t>Cell line</t>
  </si>
  <si>
    <t>TCGA</t>
  </si>
  <si>
    <t>A2058</t>
  </si>
  <si>
    <t>A2780</t>
  </si>
  <si>
    <t>A431</t>
  </si>
  <si>
    <t>A549</t>
  </si>
  <si>
    <t>ACC-MESO-4</t>
  </si>
  <si>
    <t>BT20</t>
  </si>
  <si>
    <t>BT474</t>
  </si>
  <si>
    <t>BT549</t>
  </si>
  <si>
    <t>C4-2B</t>
  </si>
  <si>
    <t>COLO205</t>
  </si>
  <si>
    <t>CUTLL1</t>
  </si>
  <si>
    <t>GSC25</t>
  </si>
  <si>
    <t>GSC42</t>
  </si>
  <si>
    <t>GSC7-10</t>
  </si>
  <si>
    <t>GSC811</t>
  </si>
  <si>
    <t>H2170</t>
  </si>
  <si>
    <t>H3122</t>
  </si>
  <si>
    <t>H520</t>
  </si>
  <si>
    <t>HCC1937</t>
  </si>
  <si>
    <t>HCC827</t>
  </si>
  <si>
    <t>HCT116</t>
  </si>
  <si>
    <t>HCT15</t>
  </si>
  <si>
    <t>HDLM2</t>
  </si>
  <si>
    <t>HDMyZ</t>
  </si>
  <si>
    <t>HeLa</t>
  </si>
  <si>
    <t>Hep3B</t>
  </si>
  <si>
    <t>HepaRG</t>
  </si>
  <si>
    <t>HepG2</t>
  </si>
  <si>
    <t>HepG2/C3A</t>
  </si>
  <si>
    <t>HL60</t>
  </si>
  <si>
    <t>HOC7</t>
  </si>
  <si>
    <t>HSC1</t>
  </si>
  <si>
    <t>HT1080</t>
  </si>
  <si>
    <t>HT29</t>
  </si>
  <si>
    <t>HUH7</t>
  </si>
  <si>
    <t>Ishikawa</t>
  </si>
  <si>
    <t>JEKO1</t>
  </si>
  <si>
    <t>KG1a</t>
  </si>
  <si>
    <t>L363</t>
  </si>
  <si>
    <t>L540</t>
  </si>
  <si>
    <t>LoVo</t>
  </si>
  <si>
    <t>M059K</t>
  </si>
  <si>
    <t>MB157</t>
  </si>
  <si>
    <t>MCAS</t>
  </si>
  <si>
    <t>MCF10A</t>
  </si>
  <si>
    <t>MCF7</t>
  </si>
  <si>
    <t>MCF7/BUS</t>
  </si>
  <si>
    <t>MDAMB231</t>
  </si>
  <si>
    <t>Me13</t>
  </si>
  <si>
    <t>Miapaca2</t>
  </si>
  <si>
    <t>MKN74</t>
  </si>
  <si>
    <t>MNNG/HOS</t>
  </si>
  <si>
    <t>MOLM14</t>
  </si>
  <si>
    <t>MPSC1</t>
  </si>
  <si>
    <t>MSTO-211H</t>
  </si>
  <si>
    <t>OV2008</t>
  </si>
  <si>
    <t>OVCAR3</t>
  </si>
  <si>
    <t>PANC1</t>
  </si>
  <si>
    <t>PLCPRF5</t>
  </si>
  <si>
    <t>PTO15T</t>
  </si>
  <si>
    <t>PTO19T</t>
  </si>
  <si>
    <t>PTO4T</t>
  </si>
  <si>
    <t>PTO7T</t>
  </si>
  <si>
    <t>SNU423</t>
  </si>
  <si>
    <t>SNU761</t>
  </si>
  <si>
    <t>SUM159PT</t>
  </si>
  <si>
    <t>SW480</t>
  </si>
  <si>
    <t>T4-2</t>
  </si>
  <si>
    <t>TF-1a</t>
  </si>
  <si>
    <t>U937</t>
  </si>
  <si>
    <t>UMSCC81B</t>
  </si>
  <si>
    <t>iCluster</t>
  </si>
  <si>
    <t xml:space="preserve">C24 </t>
  </si>
  <si>
    <t>C25</t>
  </si>
  <si>
    <t xml:space="preserve">C6 </t>
  </si>
  <si>
    <t xml:space="preserve">C8 </t>
  </si>
  <si>
    <t>C11</t>
  </si>
  <si>
    <t>C18</t>
  </si>
  <si>
    <t>C19</t>
  </si>
  <si>
    <t>C20</t>
  </si>
  <si>
    <t>C21</t>
  </si>
  <si>
    <t xml:space="preserve">C16 </t>
  </si>
  <si>
    <t xml:space="preserve">C26 </t>
  </si>
  <si>
    <t xml:space="preserve">C14 </t>
  </si>
  <si>
    <t xml:space="preserve">C15 </t>
  </si>
  <si>
    <t xml:space="preserve">C23 </t>
  </si>
  <si>
    <t>C1-C4-C18</t>
  </si>
  <si>
    <t xml:space="preserve">C10 </t>
  </si>
  <si>
    <t xml:space="preserve">C27 </t>
  </si>
  <si>
    <t>C4</t>
  </si>
  <si>
    <t>C27-C10-C25</t>
  </si>
  <si>
    <t>C3</t>
  </si>
  <si>
    <t>C3-C22-C7</t>
  </si>
  <si>
    <t>(blank)</t>
  </si>
  <si>
    <t>Count of iCluster</t>
  </si>
  <si>
    <t>C1</t>
  </si>
  <si>
    <t>homogeneous, single-cancer- type-dominant, lowest median mutation per megabase</t>
  </si>
  <si>
    <t>Comments</t>
  </si>
  <si>
    <t>homogeneous, UVB enriched, highest median mutation per megabase, tumors from similar or related cells or tissues (skin+uveal melanoma)</t>
  </si>
  <si>
    <t>pan-squamous, HPV, squamous-cell-related signaling (dNp63 and TAp63 complexes and GP6), proliferation-related pathways, relatively high hypoxia, immune-related signaling, and high basal signaling, robust as the cancer-type-dominant iClusters</t>
  </si>
  <si>
    <t>C22-7-3</t>
  </si>
  <si>
    <t>chr9 deletion, relatively low mutations, mesenchymal, enriched for gene programs representing PD1, CTLA4, JAK2/STAT1,3,6 signaling</t>
  </si>
  <si>
    <t>homogeneous, POLE mutation in hypermutated samples of C8:UCEC, dominated by a single tumor type, cell-of-origin and hormonal dependency</t>
  </si>
  <si>
    <t>estrogen-signaling gene program (GP7) was very high, cell-of-origin and hormonal dependency, moderate mutation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</si>
</sst>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.E+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7" fillId="3" borderId="0" xfId="7"/>
    <xf numFmtId="0" fontId="0" fillId="0" borderId="0" xfId="0" applyAlignment="1">
      <alignment horizontal="left"/>
    </xf>
    <xf numFmtId="0" fontId="1" fillId="28" borderId="0" xfId="37"/>
    <xf numFmtId="0" fontId="17" fillId="25" borderId="0" xfId="34" applyAlignment="1">
      <alignment horizontal="left"/>
    </xf>
    <xf numFmtId="0" fontId="17" fillId="25" borderId="0" xfId="34"/>
    <xf numFmtId="0" fontId="1" fillId="28" borderId="0" xfId="37" applyAlignment="1">
      <alignment horizontal="center" vertical="center"/>
    </xf>
    <xf numFmtId="0" fontId="1" fillId="27" borderId="0" xfId="36" applyAlignment="1">
      <alignment horizontal="center" vertical="center"/>
    </xf>
    <xf numFmtId="0" fontId="17" fillId="25" borderId="0" xfId="34" applyAlignment="1">
      <alignment horizontal="center" vertical="center"/>
    </xf>
    <xf numFmtId="0" fontId="0" fillId="0" borderId="0" xfId="0" applyAlignment="1">
      <alignment horizontal="center"/>
    </xf>
    <xf numFmtId="0" fontId="1" fillId="26" borderId="0" xfId="35" applyAlignment="1">
      <alignment horizontal="center" vertical="center"/>
    </xf>
    <xf numFmtId="164" fontId="0" fillId="0" borderId="0" xfId="0" applyNumberFormat="1"/>
    <xf numFmtId="0" fontId="1" fillId="33" borderId="0" xfId="35" applyFill="1" applyAlignment="1">
      <alignment horizontal="center" vertical="center"/>
    </xf>
    <xf numFmtId="164" fontId="1" fillId="22" borderId="0" xfId="31" applyNumberFormat="1"/>
    <xf numFmtId="0" fontId="1" fillId="20" borderId="0" xfId="29" applyAlignment="1">
      <alignment horizontal="center"/>
    </xf>
    <xf numFmtId="0" fontId="1" fillId="22" borderId="0" xfId="31" applyAlignment="1">
      <alignment horizontal="center" vertical="center"/>
    </xf>
    <xf numFmtId="0" fontId="1" fillId="16" borderId="0" xfId="25" applyAlignment="1"/>
    <xf numFmtId="0" fontId="1" fillId="22" borderId="0" xfId="31" applyAlignment="1">
      <alignment horizontal="center"/>
    </xf>
    <xf numFmtId="0" fontId="17" fillId="25" borderId="0" xfId="34" applyAlignment="1">
      <alignment horizontal="center"/>
    </xf>
    <xf numFmtId="0" fontId="1" fillId="26" borderId="0" xfId="35" applyAlignment="1">
      <alignment horizontal="left"/>
    </xf>
    <xf numFmtId="0" fontId="1" fillId="26" borderId="0" xfId="35" applyNumberFormat="1"/>
    <xf numFmtId="0" fontId="1" fillId="33" borderId="0" xfId="35" applyNumberFormat="1" applyFill="1"/>
    <xf numFmtId="0" fontId="1" fillId="28" borderId="0" xfId="37" applyNumberFormat="1"/>
    <xf numFmtId="0" fontId="1" fillId="16" borderId="0" xfId="25" applyAlignment="1">
      <alignment horizontal="center"/>
    </xf>
    <xf numFmtId="0" fontId="0" fillId="0" borderId="0" xfId="0" applyAlignment="1">
      <alignment horizontal="center"/>
    </xf>
    <xf numFmtId="0" fontId="17" fillId="25" borderId="0" xfId="34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97"/>
  <sheetViews>
    <sheetView tabSelected="1" topLeftCell="A37" zoomScale="75" zoomScaleNormal="125" workbookViewId="0">
      <selection activeCell="AG16" sqref="AG16"/>
    </sheetView>
  </sheetViews>
  <sheetFormatPr baseColWidth="10" defaultRowHeight="16" x14ac:dyDescent="0.2"/>
  <cols>
    <col min="1" max="1" width="23.6640625" customWidth="1"/>
    <col min="2" max="2" width="7.33203125" customWidth="1"/>
    <col min="10" max="10" width="7.33203125" customWidth="1"/>
    <col min="13" max="13" width="18.33203125" bestFit="1" customWidth="1"/>
    <col min="16" max="16" width="13" bestFit="1" customWidth="1"/>
    <col min="17" max="17" width="17.33203125" bestFit="1" customWidth="1"/>
    <col min="18" max="18" width="12.83203125" bestFit="1" customWidth="1"/>
    <col min="19" max="22" width="8.83203125" bestFit="1" customWidth="1"/>
    <col min="23" max="23" width="11" bestFit="1" customWidth="1"/>
    <col min="24" max="24" width="27.33203125" customWidth="1"/>
    <col min="25" max="25" width="18.33203125" bestFit="1" customWidth="1"/>
    <col min="26" max="26" width="13" bestFit="1" customWidth="1"/>
    <col min="27" max="27" width="8.83203125" bestFit="1" customWidth="1"/>
    <col min="28" max="28" width="6" customWidth="1"/>
    <col min="29" max="29" width="10.83203125" bestFit="1" customWidth="1"/>
    <col min="31" max="31" width="15.83203125" bestFit="1" customWidth="1"/>
    <col min="33" max="33" width="12" bestFit="1" customWidth="1"/>
    <col min="38" max="38" width="15.5" bestFit="1" customWidth="1"/>
    <col min="39" max="39" width="18.33203125" bestFit="1" customWidth="1"/>
  </cols>
  <sheetData>
    <row r="1" spans="1:36" x14ac:dyDescent="0.2">
      <c r="A1" s="24" t="s">
        <v>231</v>
      </c>
      <c r="B1" s="24"/>
      <c r="C1" s="24"/>
      <c r="D1" s="24"/>
      <c r="E1" s="24"/>
      <c r="F1" s="24"/>
      <c r="I1" s="24" t="s">
        <v>232</v>
      </c>
      <c r="J1" s="24"/>
      <c r="K1" s="24"/>
      <c r="L1" s="24"/>
      <c r="M1" s="24"/>
      <c r="N1" s="24"/>
      <c r="Q1" s="3" t="s">
        <v>225</v>
      </c>
      <c r="R1" s="3"/>
      <c r="S1" s="3">
        <v>1</v>
      </c>
      <c r="T1" s="3">
        <v>2</v>
      </c>
      <c r="U1" s="3">
        <v>3</v>
      </c>
      <c r="V1" s="3">
        <v>4</v>
      </c>
      <c r="W1" s="3" t="s">
        <v>226</v>
      </c>
      <c r="Z1" s="2"/>
    </row>
    <row r="2" spans="1:36" x14ac:dyDescent="0.2">
      <c r="A2" s="5" t="s">
        <v>223</v>
      </c>
      <c r="B2" s="5" t="s">
        <v>0</v>
      </c>
      <c r="C2" s="5" t="s">
        <v>266</v>
      </c>
      <c r="D2" s="5" t="s">
        <v>267</v>
      </c>
      <c r="E2" s="5" t="s">
        <v>187</v>
      </c>
      <c r="F2" s="5" t="s">
        <v>1</v>
      </c>
      <c r="I2" s="18" t="s">
        <v>223</v>
      </c>
      <c r="J2" s="18" t="s">
        <v>0</v>
      </c>
      <c r="K2" s="18" t="s">
        <v>267</v>
      </c>
      <c r="L2" s="18" t="s">
        <v>339</v>
      </c>
      <c r="M2" s="18" t="s">
        <v>187</v>
      </c>
      <c r="N2" s="18" t="s">
        <v>1</v>
      </c>
      <c r="Q2" s="5" t="s">
        <v>228</v>
      </c>
      <c r="R2" s="5"/>
      <c r="S2" s="5" t="s">
        <v>227</v>
      </c>
      <c r="T2" s="5"/>
      <c r="U2" s="5"/>
      <c r="V2" s="5"/>
      <c r="W2" s="5"/>
      <c r="Z2" s="5" t="s">
        <v>233</v>
      </c>
      <c r="AA2" s="5" t="s">
        <v>227</v>
      </c>
      <c r="AB2" s="5"/>
      <c r="AC2" s="5"/>
      <c r="AD2" s="5"/>
      <c r="AE2" s="5"/>
      <c r="AF2" s="5"/>
      <c r="AG2" s="5"/>
      <c r="AH2" s="5"/>
      <c r="AI2" s="5"/>
      <c r="AJ2" s="5"/>
    </row>
    <row r="3" spans="1:36" x14ac:dyDescent="0.2">
      <c r="A3" t="s">
        <v>188</v>
      </c>
      <c r="B3">
        <v>2</v>
      </c>
      <c r="C3" t="s">
        <v>313</v>
      </c>
      <c r="D3" t="s">
        <v>248</v>
      </c>
      <c r="E3" t="s">
        <v>189</v>
      </c>
      <c r="F3">
        <v>0.96738200620174597</v>
      </c>
      <c r="I3" t="s">
        <v>188</v>
      </c>
      <c r="J3">
        <v>2</v>
      </c>
      <c r="K3" t="s">
        <v>248</v>
      </c>
      <c r="L3" t="s">
        <v>346</v>
      </c>
      <c r="M3" t="s">
        <v>189</v>
      </c>
      <c r="N3">
        <v>0.96738200620174597</v>
      </c>
      <c r="Q3" s="17" t="s">
        <v>237</v>
      </c>
      <c r="R3" t="s">
        <v>204</v>
      </c>
      <c r="S3">
        <v>2</v>
      </c>
      <c r="T3">
        <v>0</v>
      </c>
      <c r="U3">
        <v>0</v>
      </c>
      <c r="V3">
        <v>0</v>
      </c>
      <c r="W3">
        <v>2</v>
      </c>
      <c r="Z3" s="3" t="s">
        <v>225</v>
      </c>
      <c r="AA3" s="6">
        <v>1</v>
      </c>
      <c r="AB3" s="6">
        <v>2</v>
      </c>
      <c r="AC3" s="6">
        <v>3</v>
      </c>
      <c r="AD3" s="6">
        <v>4</v>
      </c>
      <c r="AE3" s="6" t="s">
        <v>226</v>
      </c>
      <c r="AF3" s="14" t="s">
        <v>229</v>
      </c>
      <c r="AG3" s="16" t="s">
        <v>230</v>
      </c>
      <c r="AH3" s="16"/>
      <c r="AI3" s="16"/>
      <c r="AJ3" s="16"/>
    </row>
    <row r="4" spans="1:36" x14ac:dyDescent="0.2">
      <c r="A4" t="s">
        <v>190</v>
      </c>
      <c r="B4">
        <v>2</v>
      </c>
      <c r="C4" t="s">
        <v>313</v>
      </c>
      <c r="D4" t="s">
        <v>248</v>
      </c>
      <c r="E4" t="s">
        <v>189</v>
      </c>
      <c r="F4">
        <v>0.96738200620174597</v>
      </c>
      <c r="I4" t="s">
        <v>190</v>
      </c>
      <c r="J4">
        <v>2</v>
      </c>
      <c r="K4" t="s">
        <v>248</v>
      </c>
      <c r="L4" t="s">
        <v>346</v>
      </c>
      <c r="M4" t="s">
        <v>189</v>
      </c>
      <c r="N4">
        <v>0.96738200620174597</v>
      </c>
      <c r="Q4" s="17" t="s">
        <v>245</v>
      </c>
      <c r="R4" t="s">
        <v>221</v>
      </c>
      <c r="S4">
        <v>0</v>
      </c>
      <c r="T4">
        <v>0</v>
      </c>
      <c r="U4">
        <v>0</v>
      </c>
      <c r="V4">
        <v>1</v>
      </c>
      <c r="W4">
        <v>1</v>
      </c>
      <c r="Z4" s="17" t="s">
        <v>237</v>
      </c>
      <c r="AA4" s="10">
        <v>2</v>
      </c>
      <c r="AB4" s="10">
        <v>0</v>
      </c>
      <c r="AC4" s="10">
        <v>0</v>
      </c>
      <c r="AD4" s="10">
        <v>0</v>
      </c>
      <c r="AE4" s="7">
        <v>2</v>
      </c>
      <c r="AF4" s="11">
        <f t="shared" ref="AF4:AF14" si="0">_xlfn.CHISQ.TEST(AA4:AD4, _xlfn.HSTACK(AE4/4,AE4/4,AE4/4,AE4/4))</f>
        <v>0.11161022509471255</v>
      </c>
      <c r="AG4" s="13" t="e">
        <f t="shared" ref="AG4:AG14" si="1">_xlfn.CHISQ.TEST(AB4:AD4,_xlfn.HSTACK(SUM(AB4:AD4)/3,SUM(AB4:AD4)/3,SUM(AB4:AD4)/3))</f>
        <v>#DIV/0!</v>
      </c>
      <c r="AH4" s="13">
        <f t="shared" ref="AH4:AH14" si="2">_xlfn.CHISQ.TEST(_xlfn.HSTACK(AA4,AC4:AD4), _xlfn.HSTACK(SUM(AA4,AC4:AD4)/3,SUM(AA4,AC4:AD4)/3,SUM(AA4,AC4:AD4)/3))</f>
        <v>0.13533528323661262</v>
      </c>
      <c r="AI4" s="13">
        <f t="shared" ref="AI4:AI14" si="3">_xlfn.CHISQ.TEST(_xlfn.HSTACK(AA4:AB4,AD4), _xlfn.HSTACK(SUM(AA4:AB4,AD4)/3,SUM(AA4:AB4,AD4)/3,SUM(AA4:AB4,AD4)/3))</f>
        <v>0.13533528323661262</v>
      </c>
      <c r="AJ4" s="13">
        <f t="shared" ref="AJ4:AJ14" si="4">_xlfn.CHISQ.TEST(AA4:AC4,_xlfn.HSTACK(SUM(AA4:AC4)/3,SUM(AA4:AC4)/3,SUM(AA4:AC4)/3))</f>
        <v>0.13533528323661262</v>
      </c>
    </row>
    <row r="5" spans="1:36" x14ac:dyDescent="0.2">
      <c r="A5" t="s">
        <v>191</v>
      </c>
      <c r="B5">
        <v>2</v>
      </c>
      <c r="C5" t="s">
        <v>313</v>
      </c>
      <c r="D5" t="s">
        <v>248</v>
      </c>
      <c r="E5" t="s">
        <v>189</v>
      </c>
      <c r="F5">
        <v>0.96738200620174597</v>
      </c>
      <c r="I5" t="s">
        <v>191</v>
      </c>
      <c r="J5">
        <v>2</v>
      </c>
      <c r="K5" t="s">
        <v>248</v>
      </c>
      <c r="L5" t="s">
        <v>346</v>
      </c>
      <c r="M5" t="s">
        <v>189</v>
      </c>
      <c r="N5">
        <v>0.96738200620174597</v>
      </c>
      <c r="Q5" s="15" t="s">
        <v>234</v>
      </c>
      <c r="R5" t="s">
        <v>208</v>
      </c>
      <c r="S5">
        <v>6</v>
      </c>
      <c r="T5">
        <v>1</v>
      </c>
      <c r="U5">
        <v>8</v>
      </c>
      <c r="V5">
        <v>0</v>
      </c>
      <c r="W5">
        <v>15</v>
      </c>
      <c r="Z5" s="17" t="s">
        <v>245</v>
      </c>
      <c r="AA5" s="10">
        <v>0</v>
      </c>
      <c r="AB5" s="10">
        <v>0</v>
      </c>
      <c r="AC5" s="10">
        <v>0</v>
      </c>
      <c r="AD5" s="10">
        <v>1</v>
      </c>
      <c r="AE5" s="7">
        <v>1</v>
      </c>
      <c r="AF5" s="11">
        <f t="shared" si="0"/>
        <v>0.39162517627108884</v>
      </c>
      <c r="AG5" s="13">
        <f t="shared" si="1"/>
        <v>0.36787944117144222</v>
      </c>
      <c r="AH5" s="13">
        <f t="shared" si="2"/>
        <v>0.36787944117144222</v>
      </c>
      <c r="AI5" s="13">
        <f t="shared" si="3"/>
        <v>0.36787944117144222</v>
      </c>
      <c r="AJ5" s="13" t="e">
        <f t="shared" si="4"/>
        <v>#DIV/0!</v>
      </c>
    </row>
    <row r="6" spans="1:36" x14ac:dyDescent="0.2">
      <c r="A6" t="s">
        <v>192</v>
      </c>
      <c r="B6">
        <v>2</v>
      </c>
      <c r="C6" t="s">
        <v>313</v>
      </c>
      <c r="D6" t="s">
        <v>248</v>
      </c>
      <c r="E6" t="s">
        <v>189</v>
      </c>
      <c r="F6">
        <v>0.96738200620174597</v>
      </c>
      <c r="I6" t="s">
        <v>192</v>
      </c>
      <c r="J6">
        <v>2</v>
      </c>
      <c r="K6" t="s">
        <v>248</v>
      </c>
      <c r="L6" t="s">
        <v>346</v>
      </c>
      <c r="M6" t="s">
        <v>189</v>
      </c>
      <c r="N6">
        <v>0.96738200620174597</v>
      </c>
      <c r="Q6" s="17" t="s">
        <v>239</v>
      </c>
      <c r="R6" t="s">
        <v>211</v>
      </c>
      <c r="S6">
        <v>0</v>
      </c>
      <c r="T6">
        <v>0</v>
      </c>
      <c r="U6">
        <v>1</v>
      </c>
      <c r="V6">
        <v>0</v>
      </c>
      <c r="W6">
        <v>1</v>
      </c>
      <c r="Z6" s="17" t="s">
        <v>242</v>
      </c>
      <c r="AA6" s="10">
        <v>1</v>
      </c>
      <c r="AB6" s="10">
        <v>0</v>
      </c>
      <c r="AC6" s="10">
        <v>0</v>
      </c>
      <c r="AD6" s="10">
        <v>0</v>
      </c>
      <c r="AE6" s="7">
        <v>1</v>
      </c>
      <c r="AF6" s="11">
        <f t="shared" si="0"/>
        <v>0.39162517627108884</v>
      </c>
      <c r="AG6" s="13" t="e">
        <f t="shared" si="1"/>
        <v>#DIV/0!</v>
      </c>
      <c r="AH6" s="13">
        <f t="shared" si="2"/>
        <v>0.36787944117144222</v>
      </c>
      <c r="AI6" s="13">
        <f t="shared" si="3"/>
        <v>0.36787944117144222</v>
      </c>
      <c r="AJ6" s="13">
        <f t="shared" si="4"/>
        <v>0.36787944117144222</v>
      </c>
    </row>
    <row r="7" spans="1:36" x14ac:dyDescent="0.2">
      <c r="A7" t="s">
        <v>193</v>
      </c>
      <c r="B7">
        <v>2</v>
      </c>
      <c r="C7" t="s">
        <v>313</v>
      </c>
      <c r="D7" t="s">
        <v>248</v>
      </c>
      <c r="E7" t="s">
        <v>189</v>
      </c>
      <c r="F7">
        <v>0.96738200620174597</v>
      </c>
      <c r="I7" t="s">
        <v>193</v>
      </c>
      <c r="J7">
        <v>2</v>
      </c>
      <c r="K7" t="s">
        <v>248</v>
      </c>
      <c r="L7" t="s">
        <v>346</v>
      </c>
      <c r="M7" t="s">
        <v>189</v>
      </c>
      <c r="N7">
        <v>0.96738200620174597</v>
      </c>
      <c r="Q7" s="17" t="s">
        <v>239</v>
      </c>
      <c r="R7" t="s">
        <v>212</v>
      </c>
      <c r="S7">
        <v>0</v>
      </c>
      <c r="T7">
        <v>0</v>
      </c>
      <c r="U7">
        <v>1</v>
      </c>
      <c r="V7">
        <v>0</v>
      </c>
      <c r="W7">
        <v>1</v>
      </c>
      <c r="Z7" s="17" t="s">
        <v>240</v>
      </c>
      <c r="AA7" s="10">
        <v>0</v>
      </c>
      <c r="AB7" s="10">
        <v>1</v>
      </c>
      <c r="AC7" s="10">
        <v>0</v>
      </c>
      <c r="AD7" s="10">
        <v>1</v>
      </c>
      <c r="AE7" s="7">
        <v>2</v>
      </c>
      <c r="AF7" s="11">
        <f t="shared" si="0"/>
        <v>0.57240670447087982</v>
      </c>
      <c r="AG7" s="13">
        <f t="shared" si="1"/>
        <v>0.60653065971263342</v>
      </c>
      <c r="AH7" s="13">
        <f t="shared" si="2"/>
        <v>0.36787944117144222</v>
      </c>
      <c r="AI7" s="13">
        <f t="shared" si="3"/>
        <v>0.60653065971263342</v>
      </c>
      <c r="AJ7" s="13">
        <f t="shared" si="4"/>
        <v>0.36787944117144222</v>
      </c>
    </row>
    <row r="8" spans="1:36" x14ac:dyDescent="0.2">
      <c r="A8" t="s">
        <v>194</v>
      </c>
      <c r="B8">
        <v>2</v>
      </c>
      <c r="C8" t="s">
        <v>313</v>
      </c>
      <c r="D8" t="s">
        <v>248</v>
      </c>
      <c r="E8" t="s">
        <v>189</v>
      </c>
      <c r="F8">
        <v>0.96738200620174597</v>
      </c>
      <c r="I8" t="s">
        <v>194</v>
      </c>
      <c r="J8">
        <v>2</v>
      </c>
      <c r="K8" t="s">
        <v>248</v>
      </c>
      <c r="L8" t="s">
        <v>346</v>
      </c>
      <c r="M8" t="s">
        <v>189</v>
      </c>
      <c r="N8">
        <v>0.96738200620174597</v>
      </c>
      <c r="Q8" s="17" t="s">
        <v>239</v>
      </c>
      <c r="R8" t="s">
        <v>213</v>
      </c>
      <c r="S8">
        <v>0</v>
      </c>
      <c r="T8">
        <v>0</v>
      </c>
      <c r="U8">
        <v>1</v>
      </c>
      <c r="V8">
        <v>0</v>
      </c>
      <c r="W8">
        <v>1</v>
      </c>
      <c r="Z8" s="17" t="s">
        <v>239</v>
      </c>
      <c r="AA8" s="10">
        <f>S7+S8+S6</f>
        <v>0</v>
      </c>
      <c r="AB8" s="10">
        <f>T7+T8+T6</f>
        <v>0</v>
      </c>
      <c r="AC8" s="12">
        <f>U7+U8+U6</f>
        <v>3</v>
      </c>
      <c r="AD8" s="10">
        <f>V7+V8+V6</f>
        <v>0</v>
      </c>
      <c r="AE8" s="7">
        <f>W7+W8+W6</f>
        <v>3</v>
      </c>
      <c r="AF8" s="11">
        <f t="shared" si="0"/>
        <v>2.9290886534888223E-2</v>
      </c>
      <c r="AG8" s="13">
        <f t="shared" si="1"/>
        <v>4.9787068367863944E-2</v>
      </c>
      <c r="AH8" s="13">
        <f t="shared" si="2"/>
        <v>4.9787068367863944E-2</v>
      </c>
      <c r="AI8" s="13" t="e">
        <f t="shared" si="3"/>
        <v>#DIV/0!</v>
      </c>
      <c r="AJ8" s="13">
        <f t="shared" si="4"/>
        <v>4.9787068367863944E-2</v>
      </c>
    </row>
    <row r="9" spans="1:36" x14ac:dyDescent="0.2">
      <c r="A9" t="s">
        <v>195</v>
      </c>
      <c r="B9">
        <v>2</v>
      </c>
      <c r="C9" t="s">
        <v>313</v>
      </c>
      <c r="D9" t="s">
        <v>248</v>
      </c>
      <c r="E9" t="s">
        <v>189</v>
      </c>
      <c r="F9">
        <v>0.96738200620174597</v>
      </c>
      <c r="I9" t="s">
        <v>195</v>
      </c>
      <c r="J9">
        <v>2</v>
      </c>
      <c r="K9" t="s">
        <v>248</v>
      </c>
      <c r="L9" t="s">
        <v>346</v>
      </c>
      <c r="M9" t="s">
        <v>189</v>
      </c>
      <c r="N9">
        <v>0.96738200620174597</v>
      </c>
      <c r="Q9" s="15" t="s">
        <v>235</v>
      </c>
      <c r="R9" t="s">
        <v>210</v>
      </c>
      <c r="S9">
        <v>2</v>
      </c>
      <c r="T9">
        <v>1</v>
      </c>
      <c r="U9">
        <v>4</v>
      </c>
      <c r="V9">
        <v>0</v>
      </c>
      <c r="W9">
        <v>7</v>
      </c>
      <c r="Z9" s="17" t="s">
        <v>238</v>
      </c>
      <c r="AA9" s="10">
        <f>S12+S13+S14</f>
        <v>0</v>
      </c>
      <c r="AB9" s="10">
        <f>T12+T13+T14</f>
        <v>0</v>
      </c>
      <c r="AC9" s="12">
        <f>U12+U13+U14</f>
        <v>7</v>
      </c>
      <c r="AD9" s="10">
        <f>V12+V13+V14</f>
        <v>0</v>
      </c>
      <c r="AE9" s="7">
        <f>W12+W13+W14</f>
        <v>7</v>
      </c>
      <c r="AF9" s="11">
        <f t="shared" si="0"/>
        <v>1.0527618177149757E-4</v>
      </c>
      <c r="AG9" s="13">
        <f t="shared" si="1"/>
        <v>9.11881965554517E-4</v>
      </c>
      <c r="AH9" s="13">
        <f t="shared" si="2"/>
        <v>9.11881965554517E-4</v>
      </c>
      <c r="AI9" s="13" t="e">
        <f t="shared" si="3"/>
        <v>#DIV/0!</v>
      </c>
      <c r="AJ9" s="13">
        <f t="shared" si="4"/>
        <v>9.1188196555451787E-4</v>
      </c>
    </row>
    <row r="10" spans="1:36" x14ac:dyDescent="0.2">
      <c r="A10" t="s">
        <v>196</v>
      </c>
      <c r="B10">
        <v>2</v>
      </c>
      <c r="C10" t="s">
        <v>313</v>
      </c>
      <c r="D10" t="s">
        <v>248</v>
      </c>
      <c r="E10" t="s">
        <v>189</v>
      </c>
      <c r="F10">
        <v>0.96738200620174597</v>
      </c>
      <c r="I10" t="s">
        <v>196</v>
      </c>
      <c r="J10">
        <v>2</v>
      </c>
      <c r="K10" t="s">
        <v>248</v>
      </c>
      <c r="L10" t="s">
        <v>346</v>
      </c>
      <c r="M10" t="s">
        <v>189</v>
      </c>
      <c r="N10">
        <v>0.96738200620174597</v>
      </c>
      <c r="Q10" s="15" t="s">
        <v>235</v>
      </c>
      <c r="R10" t="s">
        <v>189</v>
      </c>
      <c r="S10">
        <v>2</v>
      </c>
      <c r="T10">
        <v>28</v>
      </c>
      <c r="U10">
        <v>0</v>
      </c>
      <c r="V10">
        <v>11</v>
      </c>
      <c r="W10">
        <v>41</v>
      </c>
      <c r="Z10" s="15" t="s">
        <v>234</v>
      </c>
      <c r="AA10" s="12">
        <v>6</v>
      </c>
      <c r="AB10" s="10">
        <v>1</v>
      </c>
      <c r="AC10" s="12">
        <v>8</v>
      </c>
      <c r="AD10" s="10">
        <v>0</v>
      </c>
      <c r="AE10" s="7">
        <v>15</v>
      </c>
      <c r="AF10" s="11">
        <f t="shared" si="0"/>
        <v>7.6150565595218276E-3</v>
      </c>
      <c r="AG10" s="13">
        <f t="shared" si="1"/>
        <v>1.7761035457343776E-3</v>
      </c>
      <c r="AH10" s="13">
        <f t="shared" si="2"/>
        <v>2.4372844073279599E-2</v>
      </c>
      <c r="AI10" s="13">
        <f t="shared" si="3"/>
        <v>1.1931522535756153E-2</v>
      </c>
      <c r="AJ10" s="13">
        <f t="shared" si="4"/>
        <v>7.4273578214333877E-2</v>
      </c>
    </row>
    <row r="11" spans="1:36" x14ac:dyDescent="0.2">
      <c r="A11" t="s">
        <v>197</v>
      </c>
      <c r="B11">
        <v>2</v>
      </c>
      <c r="C11" t="s">
        <v>313</v>
      </c>
      <c r="D11" t="s">
        <v>248</v>
      </c>
      <c r="E11" t="s">
        <v>189</v>
      </c>
      <c r="F11">
        <v>0.96738200620174597</v>
      </c>
      <c r="I11" t="s">
        <v>197</v>
      </c>
      <c r="J11">
        <v>2</v>
      </c>
      <c r="K11" t="s">
        <v>248</v>
      </c>
      <c r="L11" t="s">
        <v>346</v>
      </c>
      <c r="M11" t="s">
        <v>189</v>
      </c>
      <c r="N11">
        <v>0.96738200620174597</v>
      </c>
      <c r="Q11" s="15" t="s">
        <v>235</v>
      </c>
      <c r="R11" t="s">
        <v>203</v>
      </c>
      <c r="S11">
        <v>4</v>
      </c>
      <c r="T11">
        <v>1</v>
      </c>
      <c r="U11">
        <v>0</v>
      </c>
      <c r="V11">
        <v>3</v>
      </c>
      <c r="W11">
        <v>8</v>
      </c>
      <c r="Z11" s="17" t="s">
        <v>241</v>
      </c>
      <c r="AA11" s="10">
        <f>S16+S17+S15</f>
        <v>12</v>
      </c>
      <c r="AB11" s="10">
        <f>T16+T17+T15</f>
        <v>7</v>
      </c>
      <c r="AC11" s="10">
        <f>U16+U17+U15</f>
        <v>2</v>
      </c>
      <c r="AD11" s="10">
        <f>V16+V17+V15</f>
        <v>8</v>
      </c>
      <c r="AE11" s="7">
        <f>W16+W17+W15</f>
        <v>29</v>
      </c>
      <c r="AF11" s="11">
        <f t="shared" si="0"/>
        <v>7.1897772496465118E-2</v>
      </c>
      <c r="AG11" s="13">
        <f t="shared" si="1"/>
        <v>0.16145490331307907</v>
      </c>
      <c r="AH11" s="13">
        <f t="shared" si="2"/>
        <v>3.1601665485352926E-2</v>
      </c>
      <c r="AI11" s="13">
        <f t="shared" si="3"/>
        <v>0.45942582403592663</v>
      </c>
      <c r="AJ11" s="13">
        <f t="shared" si="4"/>
        <v>2.8115659748972035E-2</v>
      </c>
    </row>
    <row r="12" spans="1:36" x14ac:dyDescent="0.2">
      <c r="A12" t="s">
        <v>198</v>
      </c>
      <c r="B12">
        <v>2</v>
      </c>
      <c r="C12" t="s">
        <v>313</v>
      </c>
      <c r="D12" t="s">
        <v>248</v>
      </c>
      <c r="E12" t="s">
        <v>189</v>
      </c>
      <c r="F12">
        <v>0.96738200620174597</v>
      </c>
      <c r="I12" t="s">
        <v>198</v>
      </c>
      <c r="J12">
        <v>2</v>
      </c>
      <c r="K12" t="s">
        <v>248</v>
      </c>
      <c r="L12" t="s">
        <v>346</v>
      </c>
      <c r="M12" t="s">
        <v>189</v>
      </c>
      <c r="N12">
        <v>0.96738200620174597</v>
      </c>
      <c r="Q12" s="17" t="s">
        <v>238</v>
      </c>
      <c r="R12" t="s">
        <v>216</v>
      </c>
      <c r="S12">
        <v>0</v>
      </c>
      <c r="T12">
        <v>0</v>
      </c>
      <c r="U12">
        <v>2</v>
      </c>
      <c r="V12">
        <v>0</v>
      </c>
      <c r="W12">
        <v>2</v>
      </c>
      <c r="Z12" s="15" t="s">
        <v>244</v>
      </c>
      <c r="AA12" s="12">
        <f>SUM(S22:S27)</f>
        <v>23</v>
      </c>
      <c r="AB12" s="10">
        <f>SUM(T22:T27)</f>
        <v>6</v>
      </c>
      <c r="AC12" s="10">
        <f>SUM(U22:U27)</f>
        <v>0</v>
      </c>
      <c r="AD12" s="10">
        <f>SUM(V22:V27)</f>
        <v>3</v>
      </c>
      <c r="AE12" s="7">
        <f>SUM(W22:W27)</f>
        <v>32</v>
      </c>
      <c r="AF12" s="11">
        <f t="shared" si="0"/>
        <v>1.2037773071092935E-8</v>
      </c>
      <c r="AG12" s="13">
        <f t="shared" si="1"/>
        <v>4.9787068367863944E-2</v>
      </c>
      <c r="AH12" s="13">
        <f t="shared" si="2"/>
        <v>1.4655333028723046E-8</v>
      </c>
      <c r="AI12" s="13">
        <f t="shared" si="3"/>
        <v>1.8343229795794281E-5</v>
      </c>
      <c r="AJ12" s="13">
        <f t="shared" si="4"/>
        <v>4.0307711899588534E-7</v>
      </c>
    </row>
    <row r="13" spans="1:36" x14ac:dyDescent="0.2">
      <c r="A13" t="s">
        <v>72</v>
      </c>
      <c r="B13">
        <v>1</v>
      </c>
      <c r="C13" t="s">
        <v>268</v>
      </c>
      <c r="D13" t="s">
        <v>263</v>
      </c>
      <c r="E13" t="s">
        <v>199</v>
      </c>
      <c r="F13">
        <v>0.98909102096991197</v>
      </c>
      <c r="I13" t="s">
        <v>135</v>
      </c>
      <c r="J13">
        <v>3</v>
      </c>
      <c r="K13" t="s">
        <v>248</v>
      </c>
      <c r="L13" t="s">
        <v>346</v>
      </c>
      <c r="M13" t="s">
        <v>205</v>
      </c>
      <c r="N13">
        <v>0.99631945504488795</v>
      </c>
      <c r="Q13" s="17" t="s">
        <v>238</v>
      </c>
      <c r="R13" t="s">
        <v>217</v>
      </c>
      <c r="S13">
        <v>0</v>
      </c>
      <c r="T13">
        <v>0</v>
      </c>
      <c r="U13">
        <v>2</v>
      </c>
      <c r="V13">
        <v>0</v>
      </c>
      <c r="W13">
        <v>2</v>
      </c>
      <c r="Z13" s="15" t="s">
        <v>236</v>
      </c>
      <c r="AA13" s="10">
        <f>SUM(S19:S21)</f>
        <v>9</v>
      </c>
      <c r="AB13" s="10">
        <f>SUM(T19:T21)</f>
        <v>9</v>
      </c>
      <c r="AC13" s="10">
        <f>SUM(U19:U21)</f>
        <v>14</v>
      </c>
      <c r="AD13" s="10">
        <f>SUM(V19:V21)</f>
        <v>13</v>
      </c>
      <c r="AE13" s="7">
        <f>SUM(W19:W21)</f>
        <v>45</v>
      </c>
      <c r="AF13" s="11">
        <f t="shared" si="0"/>
        <v>0.60531141196093463</v>
      </c>
      <c r="AG13" s="13">
        <f t="shared" si="1"/>
        <v>0.55803514577004709</v>
      </c>
      <c r="AH13" s="13">
        <f t="shared" si="2"/>
        <v>0.55803514577004709</v>
      </c>
      <c r="AI13" s="13">
        <f t="shared" si="3"/>
        <v>0.59682637785056003</v>
      </c>
      <c r="AJ13" s="13">
        <f t="shared" si="4"/>
        <v>0.45783336177161427</v>
      </c>
    </row>
    <row r="14" spans="1:36" x14ac:dyDescent="0.2">
      <c r="A14" t="s">
        <v>74</v>
      </c>
      <c r="B14">
        <v>1</v>
      </c>
      <c r="C14" t="s">
        <v>268</v>
      </c>
      <c r="D14" t="s">
        <v>263</v>
      </c>
      <c r="E14" t="s">
        <v>199</v>
      </c>
      <c r="F14">
        <v>0.98909102096991197</v>
      </c>
      <c r="I14" t="s">
        <v>44</v>
      </c>
      <c r="J14">
        <v>2</v>
      </c>
      <c r="K14" t="s">
        <v>248</v>
      </c>
      <c r="L14" t="s">
        <v>346</v>
      </c>
      <c r="M14" t="s">
        <v>201</v>
      </c>
      <c r="N14">
        <v>0.95868096933631297</v>
      </c>
      <c r="Q14" s="17" t="s">
        <v>238</v>
      </c>
      <c r="R14" t="s">
        <v>218</v>
      </c>
      <c r="S14">
        <v>0</v>
      </c>
      <c r="T14">
        <v>0</v>
      </c>
      <c r="U14">
        <v>3</v>
      </c>
      <c r="V14">
        <v>0</v>
      </c>
      <c r="W14">
        <v>3</v>
      </c>
      <c r="Z14" s="15" t="s">
        <v>235</v>
      </c>
      <c r="AA14" s="10">
        <f>SUM(S9:S11)</f>
        <v>8</v>
      </c>
      <c r="AB14" s="12">
        <f>SUM(T9:T11)</f>
        <v>30</v>
      </c>
      <c r="AC14" s="10">
        <f>SUM(U9:U11)</f>
        <v>4</v>
      </c>
      <c r="AD14" s="10">
        <f>SUM(V9:V11)</f>
        <v>14</v>
      </c>
      <c r="AE14" s="7">
        <f>SUM(W9:W11)</f>
        <v>56</v>
      </c>
      <c r="AF14" s="11">
        <f t="shared" si="0"/>
        <v>3.6320365593822895E-6</v>
      </c>
      <c r="AG14" s="13">
        <f t="shared" si="1"/>
        <v>2.1445408316589164E-5</v>
      </c>
      <c r="AH14" s="13">
        <f t="shared" si="2"/>
        <v>5.3767992539021051E-2</v>
      </c>
      <c r="AI14" s="13">
        <f t="shared" si="3"/>
        <v>5.7477122750874683E-4</v>
      </c>
      <c r="AJ14" s="13">
        <f t="shared" si="4"/>
        <v>8.3152871910356788E-7</v>
      </c>
    </row>
    <row r="15" spans="1:36" x14ac:dyDescent="0.2">
      <c r="A15" t="s">
        <v>73</v>
      </c>
      <c r="B15">
        <v>1</v>
      </c>
      <c r="C15" t="s">
        <v>268</v>
      </c>
      <c r="D15" t="s">
        <v>263</v>
      </c>
      <c r="E15" t="s">
        <v>199</v>
      </c>
      <c r="F15">
        <v>0.98909102096991197</v>
      </c>
      <c r="I15" t="s">
        <v>90</v>
      </c>
      <c r="J15">
        <v>1</v>
      </c>
      <c r="K15" t="s">
        <v>248</v>
      </c>
      <c r="L15" t="s">
        <v>346</v>
      </c>
      <c r="M15" t="s">
        <v>201</v>
      </c>
      <c r="N15">
        <v>0.98909102096991197</v>
      </c>
      <c r="Q15" s="17" t="s">
        <v>241</v>
      </c>
      <c r="R15" t="s">
        <v>206</v>
      </c>
      <c r="S15">
        <v>4</v>
      </c>
      <c r="T15">
        <v>2</v>
      </c>
      <c r="U15">
        <v>0</v>
      </c>
      <c r="V15">
        <v>7</v>
      </c>
      <c r="W15">
        <v>13</v>
      </c>
      <c r="Z15" s="4" t="s">
        <v>226</v>
      </c>
      <c r="AA15" s="8">
        <f>SUM(AA4:AA14)</f>
        <v>61</v>
      </c>
      <c r="AB15" s="8">
        <f>SUM(AB4:AB14)</f>
        <v>54</v>
      </c>
      <c r="AC15" s="8">
        <f>SUM(AC4:AC14)</f>
        <v>38</v>
      </c>
      <c r="AD15" s="8">
        <f>SUM(AD4:AD14)</f>
        <v>40</v>
      </c>
      <c r="AE15" s="8">
        <f>SUM(AE4:AE14)</f>
        <v>193</v>
      </c>
    </row>
    <row r="16" spans="1:36" x14ac:dyDescent="0.2">
      <c r="A16" t="s">
        <v>12</v>
      </c>
      <c r="B16">
        <v>2</v>
      </c>
      <c r="C16" t="s">
        <v>269</v>
      </c>
      <c r="D16" t="s">
        <v>258</v>
      </c>
      <c r="E16" t="s">
        <v>200</v>
      </c>
      <c r="F16">
        <v>0.96738200620174597</v>
      </c>
      <c r="I16" t="s">
        <v>148</v>
      </c>
      <c r="J16">
        <v>4</v>
      </c>
      <c r="K16" t="s">
        <v>248</v>
      </c>
      <c r="L16" t="s">
        <v>346</v>
      </c>
      <c r="M16" t="s">
        <v>206</v>
      </c>
      <c r="N16">
        <v>0.968434545054496</v>
      </c>
      <c r="Q16" s="17" t="s">
        <v>241</v>
      </c>
      <c r="R16" t="s">
        <v>209</v>
      </c>
      <c r="S16">
        <v>5</v>
      </c>
      <c r="T16">
        <v>1</v>
      </c>
      <c r="U16">
        <v>2</v>
      </c>
      <c r="V16">
        <v>1</v>
      </c>
      <c r="W16">
        <v>9</v>
      </c>
    </row>
    <row r="17" spans="1:23" x14ac:dyDescent="0.2">
      <c r="A17" t="s">
        <v>13</v>
      </c>
      <c r="B17">
        <v>2</v>
      </c>
      <c r="C17" t="s">
        <v>269</v>
      </c>
      <c r="D17" t="s">
        <v>258</v>
      </c>
      <c r="E17" t="s">
        <v>200</v>
      </c>
      <c r="F17">
        <v>0.96738200620174597</v>
      </c>
      <c r="I17" t="s">
        <v>147</v>
      </c>
      <c r="J17">
        <v>4</v>
      </c>
      <c r="K17" t="s">
        <v>248</v>
      </c>
      <c r="L17" t="s">
        <v>346</v>
      </c>
      <c r="M17" t="s">
        <v>206</v>
      </c>
      <c r="N17">
        <v>0.968434545054496</v>
      </c>
      <c r="Q17" s="17" t="s">
        <v>241</v>
      </c>
      <c r="R17" t="s">
        <v>215</v>
      </c>
      <c r="S17">
        <v>3</v>
      </c>
      <c r="T17">
        <v>4</v>
      </c>
      <c r="U17">
        <v>0</v>
      </c>
      <c r="V17">
        <v>0</v>
      </c>
      <c r="W17">
        <v>7</v>
      </c>
    </row>
    <row r="18" spans="1:23" x14ac:dyDescent="0.2">
      <c r="A18" t="s">
        <v>2</v>
      </c>
      <c r="B18">
        <v>2</v>
      </c>
      <c r="C18" t="s">
        <v>270</v>
      </c>
      <c r="D18" t="s">
        <v>258</v>
      </c>
      <c r="E18" t="s">
        <v>201</v>
      </c>
      <c r="F18">
        <v>0.96738200620174597</v>
      </c>
      <c r="I18" t="s">
        <v>153</v>
      </c>
      <c r="J18">
        <v>4</v>
      </c>
      <c r="K18" t="s">
        <v>248</v>
      </c>
      <c r="L18" t="s">
        <v>346</v>
      </c>
      <c r="M18" t="s">
        <v>189</v>
      </c>
      <c r="N18">
        <v>0.96738253530538498</v>
      </c>
      <c r="Q18" s="17" t="s">
        <v>242</v>
      </c>
      <c r="R18" t="s">
        <v>224</v>
      </c>
      <c r="S18">
        <v>1</v>
      </c>
      <c r="T18">
        <v>0</v>
      </c>
      <c r="U18">
        <v>0</v>
      </c>
      <c r="V18">
        <v>0</v>
      </c>
      <c r="W18">
        <v>1</v>
      </c>
    </row>
    <row r="19" spans="1:23" x14ac:dyDescent="0.2">
      <c r="A19" t="s">
        <v>155</v>
      </c>
      <c r="B19">
        <v>4</v>
      </c>
      <c r="C19" t="s">
        <v>271</v>
      </c>
      <c r="D19" t="s">
        <v>254</v>
      </c>
      <c r="E19" t="s">
        <v>202</v>
      </c>
      <c r="F19">
        <v>0.968434545054496</v>
      </c>
      <c r="I19" t="s">
        <v>154</v>
      </c>
      <c r="J19">
        <v>4</v>
      </c>
      <c r="K19" t="s">
        <v>248</v>
      </c>
      <c r="L19" t="s">
        <v>346</v>
      </c>
      <c r="M19" t="s">
        <v>189</v>
      </c>
      <c r="N19">
        <v>0.96738253530538498</v>
      </c>
      <c r="Q19" s="15" t="s">
        <v>236</v>
      </c>
      <c r="R19" t="s">
        <v>219</v>
      </c>
      <c r="S19">
        <v>1</v>
      </c>
      <c r="T19">
        <v>0</v>
      </c>
      <c r="U19">
        <v>0</v>
      </c>
      <c r="V19">
        <v>0</v>
      </c>
      <c r="W19">
        <v>1</v>
      </c>
    </row>
    <row r="20" spans="1:23" x14ac:dyDescent="0.2">
      <c r="A20" t="s">
        <v>182</v>
      </c>
      <c r="B20">
        <v>4</v>
      </c>
      <c r="C20" t="s">
        <v>271</v>
      </c>
      <c r="D20" t="s">
        <v>254</v>
      </c>
      <c r="E20" t="s">
        <v>203</v>
      </c>
      <c r="F20">
        <v>0.96738253530538498</v>
      </c>
      <c r="I20" t="s">
        <v>10</v>
      </c>
      <c r="J20">
        <v>2</v>
      </c>
      <c r="K20" t="s">
        <v>248</v>
      </c>
      <c r="L20" t="s">
        <v>346</v>
      </c>
      <c r="M20" t="s">
        <v>189</v>
      </c>
      <c r="N20">
        <v>0.96738200620174597</v>
      </c>
      <c r="Q20" s="15" t="s">
        <v>236</v>
      </c>
      <c r="R20" t="s">
        <v>205</v>
      </c>
      <c r="S20">
        <v>5</v>
      </c>
      <c r="T20">
        <v>6</v>
      </c>
      <c r="U20">
        <v>13</v>
      </c>
      <c r="V20">
        <v>6</v>
      </c>
      <c r="W20">
        <v>30</v>
      </c>
    </row>
    <row r="21" spans="1:23" x14ac:dyDescent="0.2">
      <c r="A21" t="s">
        <v>50</v>
      </c>
      <c r="B21">
        <v>1</v>
      </c>
      <c r="C21" t="s">
        <v>272</v>
      </c>
      <c r="D21" t="s">
        <v>257</v>
      </c>
      <c r="E21" t="s">
        <v>204</v>
      </c>
      <c r="F21">
        <v>0.98909102096991197</v>
      </c>
      <c r="I21" t="s">
        <v>11</v>
      </c>
      <c r="J21">
        <v>2</v>
      </c>
      <c r="K21" t="s">
        <v>248</v>
      </c>
      <c r="L21" t="s">
        <v>346</v>
      </c>
      <c r="M21" t="s">
        <v>189</v>
      </c>
      <c r="N21">
        <v>0.96738200620174597</v>
      </c>
      <c r="Q21" s="15" t="s">
        <v>236</v>
      </c>
      <c r="R21" t="s">
        <v>214</v>
      </c>
      <c r="S21">
        <v>3</v>
      </c>
      <c r="T21">
        <v>3</v>
      </c>
      <c r="U21">
        <v>1</v>
      </c>
      <c r="V21">
        <v>7</v>
      </c>
      <c r="W21">
        <v>14</v>
      </c>
    </row>
    <row r="22" spans="1:23" x14ac:dyDescent="0.2">
      <c r="A22" t="s">
        <v>135</v>
      </c>
      <c r="B22">
        <v>3</v>
      </c>
      <c r="C22" t="s">
        <v>273</v>
      </c>
      <c r="D22" t="s">
        <v>248</v>
      </c>
      <c r="E22" t="s">
        <v>205</v>
      </c>
      <c r="F22">
        <v>0.99631945504488795</v>
      </c>
      <c r="I22" t="s">
        <v>152</v>
      </c>
      <c r="J22">
        <v>4</v>
      </c>
      <c r="K22" t="s">
        <v>248</v>
      </c>
      <c r="L22" t="s">
        <v>346</v>
      </c>
      <c r="M22" t="s">
        <v>201</v>
      </c>
      <c r="N22">
        <v>0.96738253530538498</v>
      </c>
      <c r="Q22" s="15" t="s">
        <v>244</v>
      </c>
      <c r="R22" t="s">
        <v>201</v>
      </c>
      <c r="S22">
        <v>4</v>
      </c>
      <c r="T22">
        <v>2</v>
      </c>
      <c r="U22">
        <v>0</v>
      </c>
      <c r="V22">
        <v>1</v>
      </c>
      <c r="W22">
        <v>7</v>
      </c>
    </row>
    <row r="23" spans="1:23" x14ac:dyDescent="0.2">
      <c r="A23" t="s">
        <v>44</v>
      </c>
      <c r="B23">
        <v>2</v>
      </c>
      <c r="C23" t="s">
        <v>274</v>
      </c>
      <c r="D23" t="s">
        <v>248</v>
      </c>
      <c r="E23" t="s">
        <v>201</v>
      </c>
      <c r="F23">
        <v>0.95868096933631297</v>
      </c>
      <c r="I23" t="s">
        <v>141</v>
      </c>
      <c r="J23">
        <v>3</v>
      </c>
      <c r="K23" t="s">
        <v>248</v>
      </c>
      <c r="L23" t="s">
        <v>346</v>
      </c>
      <c r="M23" t="s">
        <v>205</v>
      </c>
      <c r="N23">
        <v>0.99631945504488795</v>
      </c>
      <c r="Q23" s="15" t="s">
        <v>244</v>
      </c>
      <c r="R23" t="s">
        <v>222</v>
      </c>
      <c r="S23">
        <v>1</v>
      </c>
      <c r="T23">
        <v>0</v>
      </c>
      <c r="U23">
        <v>0</v>
      </c>
      <c r="V23">
        <v>0</v>
      </c>
      <c r="W23">
        <v>1</v>
      </c>
    </row>
    <row r="24" spans="1:23" x14ac:dyDescent="0.2">
      <c r="A24" t="s">
        <v>90</v>
      </c>
      <c r="B24">
        <v>1</v>
      </c>
      <c r="C24" t="s">
        <v>275</v>
      </c>
      <c r="D24" t="s">
        <v>248</v>
      </c>
      <c r="E24" t="s">
        <v>201</v>
      </c>
      <c r="F24">
        <v>0.98909102096991197</v>
      </c>
      <c r="I24" t="s">
        <v>106</v>
      </c>
      <c r="J24">
        <v>1</v>
      </c>
      <c r="K24" t="s">
        <v>248</v>
      </c>
      <c r="L24" t="s">
        <v>346</v>
      </c>
      <c r="M24" t="s">
        <v>210</v>
      </c>
      <c r="N24">
        <v>0.98909102096991197</v>
      </c>
      <c r="Q24" s="15" t="s">
        <v>244</v>
      </c>
      <c r="R24" t="s">
        <v>220</v>
      </c>
      <c r="S24">
        <v>2</v>
      </c>
      <c r="T24">
        <v>0</v>
      </c>
      <c r="U24">
        <v>0</v>
      </c>
      <c r="V24">
        <v>0</v>
      </c>
      <c r="W24">
        <v>2</v>
      </c>
    </row>
    <row r="25" spans="1:23" x14ac:dyDescent="0.2">
      <c r="A25" t="s">
        <v>148</v>
      </c>
      <c r="B25">
        <v>4</v>
      </c>
      <c r="C25" t="s">
        <v>275</v>
      </c>
      <c r="D25" t="s">
        <v>248</v>
      </c>
      <c r="E25" t="s">
        <v>206</v>
      </c>
      <c r="F25">
        <v>0.968434545054496</v>
      </c>
      <c r="I25" t="s">
        <v>15</v>
      </c>
      <c r="J25">
        <v>2</v>
      </c>
      <c r="K25" t="s">
        <v>248</v>
      </c>
      <c r="L25" t="s">
        <v>346</v>
      </c>
      <c r="M25" t="s">
        <v>189</v>
      </c>
      <c r="N25">
        <v>0.96738200620174597</v>
      </c>
      <c r="Q25" s="15" t="s">
        <v>243</v>
      </c>
      <c r="R25" t="s">
        <v>199</v>
      </c>
      <c r="S25">
        <v>13</v>
      </c>
      <c r="T25">
        <v>0</v>
      </c>
      <c r="U25">
        <v>0</v>
      </c>
      <c r="V25">
        <v>0</v>
      </c>
      <c r="W25">
        <v>13</v>
      </c>
    </row>
    <row r="26" spans="1:23" x14ac:dyDescent="0.2">
      <c r="A26" t="s">
        <v>147</v>
      </c>
      <c r="B26">
        <v>4</v>
      </c>
      <c r="C26" t="s">
        <v>275</v>
      </c>
      <c r="D26" t="s">
        <v>248</v>
      </c>
      <c r="E26" t="s">
        <v>206</v>
      </c>
      <c r="F26">
        <v>0.968434545054496</v>
      </c>
      <c r="I26" t="s">
        <v>14</v>
      </c>
      <c r="J26">
        <v>2</v>
      </c>
      <c r="K26" t="s">
        <v>248</v>
      </c>
      <c r="L26" t="s">
        <v>346</v>
      </c>
      <c r="M26" t="s">
        <v>189</v>
      </c>
      <c r="N26">
        <v>0.96738200620174597</v>
      </c>
      <c r="Q26" s="15" t="s">
        <v>243</v>
      </c>
      <c r="R26" t="s">
        <v>207</v>
      </c>
      <c r="S26">
        <v>3</v>
      </c>
      <c r="T26">
        <v>2</v>
      </c>
      <c r="U26">
        <v>0</v>
      </c>
      <c r="V26">
        <v>2</v>
      </c>
      <c r="W26">
        <v>7</v>
      </c>
    </row>
    <row r="27" spans="1:23" x14ac:dyDescent="0.2">
      <c r="A27" t="s">
        <v>7</v>
      </c>
      <c r="B27">
        <v>2</v>
      </c>
      <c r="C27" t="s">
        <v>276</v>
      </c>
      <c r="D27" t="s">
        <v>261</v>
      </c>
      <c r="E27" t="s">
        <v>189</v>
      </c>
      <c r="F27">
        <v>0.95868096933631297</v>
      </c>
      <c r="I27" t="s">
        <v>79</v>
      </c>
      <c r="J27">
        <v>1</v>
      </c>
      <c r="K27" t="s">
        <v>248</v>
      </c>
      <c r="L27" t="s">
        <v>346</v>
      </c>
      <c r="M27" t="s">
        <v>201</v>
      </c>
      <c r="N27">
        <v>0.98909102096991197</v>
      </c>
      <c r="Q27" s="15" t="s">
        <v>244</v>
      </c>
      <c r="R27" t="s">
        <v>200</v>
      </c>
      <c r="S27">
        <v>0</v>
      </c>
      <c r="T27">
        <v>2</v>
      </c>
      <c r="U27">
        <v>0</v>
      </c>
      <c r="V27">
        <v>0</v>
      </c>
      <c r="W27">
        <v>2</v>
      </c>
    </row>
    <row r="28" spans="1:23" x14ac:dyDescent="0.2">
      <c r="A28" t="s">
        <v>75</v>
      </c>
      <c r="B28">
        <v>1</v>
      </c>
      <c r="C28" t="s">
        <v>276</v>
      </c>
      <c r="D28" t="s">
        <v>261</v>
      </c>
      <c r="E28" t="s">
        <v>189</v>
      </c>
      <c r="F28">
        <v>0.98117805306686301</v>
      </c>
      <c r="I28" t="s">
        <v>26</v>
      </c>
      <c r="J28">
        <v>2</v>
      </c>
      <c r="K28" t="s">
        <v>248</v>
      </c>
      <c r="L28" t="s">
        <v>346</v>
      </c>
      <c r="M28" t="s">
        <v>189</v>
      </c>
      <c r="N28">
        <v>0.95868096933631297</v>
      </c>
      <c r="Q28" s="17" t="s">
        <v>240</v>
      </c>
      <c r="R28" t="s">
        <v>202</v>
      </c>
      <c r="S28">
        <v>0</v>
      </c>
      <c r="T28">
        <v>1</v>
      </c>
      <c r="U28">
        <v>0</v>
      </c>
      <c r="V28">
        <v>1</v>
      </c>
      <c r="W28">
        <v>2</v>
      </c>
    </row>
    <row r="29" spans="1:23" x14ac:dyDescent="0.2">
      <c r="A29" t="s">
        <v>53</v>
      </c>
      <c r="B29">
        <v>1</v>
      </c>
      <c r="C29" t="s">
        <v>277</v>
      </c>
      <c r="D29" t="s">
        <v>250</v>
      </c>
      <c r="E29" t="s">
        <v>206</v>
      </c>
      <c r="F29">
        <v>0.98909102096991197</v>
      </c>
      <c r="I29" t="s">
        <v>27</v>
      </c>
      <c r="J29">
        <v>2</v>
      </c>
      <c r="K29" t="s">
        <v>248</v>
      </c>
      <c r="L29" t="s">
        <v>346</v>
      </c>
      <c r="M29" t="s">
        <v>189</v>
      </c>
      <c r="N29">
        <v>0.96738200620174597</v>
      </c>
      <c r="Q29" s="3" t="s">
        <v>226</v>
      </c>
      <c r="R29" s="3"/>
      <c r="S29" s="3">
        <v>61</v>
      </c>
      <c r="T29" s="3">
        <v>54</v>
      </c>
      <c r="U29" s="3">
        <v>38</v>
      </c>
      <c r="V29" s="3">
        <v>40</v>
      </c>
      <c r="W29" s="3">
        <v>193</v>
      </c>
    </row>
    <row r="30" spans="1:23" x14ac:dyDescent="0.2">
      <c r="A30" t="s">
        <v>54</v>
      </c>
      <c r="B30">
        <v>1</v>
      </c>
      <c r="C30" t="s">
        <v>277</v>
      </c>
      <c r="D30" t="s">
        <v>250</v>
      </c>
      <c r="E30" t="s">
        <v>206</v>
      </c>
      <c r="F30">
        <v>0.98909102096991197</v>
      </c>
      <c r="I30" t="s">
        <v>28</v>
      </c>
      <c r="J30">
        <v>2</v>
      </c>
      <c r="K30" t="s">
        <v>248</v>
      </c>
      <c r="L30" t="s">
        <v>346</v>
      </c>
      <c r="M30" t="s">
        <v>189</v>
      </c>
      <c r="N30">
        <v>0.96738200620174597</v>
      </c>
    </row>
    <row r="31" spans="1:23" x14ac:dyDescent="0.2">
      <c r="A31" t="s">
        <v>150</v>
      </c>
      <c r="B31">
        <v>4</v>
      </c>
      <c r="C31" t="s">
        <v>277</v>
      </c>
      <c r="D31" t="s">
        <v>250</v>
      </c>
      <c r="E31" t="s">
        <v>206</v>
      </c>
      <c r="F31">
        <v>0.74768550237472997</v>
      </c>
      <c r="I31" t="s">
        <v>55</v>
      </c>
      <c r="J31">
        <v>1</v>
      </c>
      <c r="K31" t="s">
        <v>248</v>
      </c>
      <c r="L31" t="s">
        <v>346</v>
      </c>
      <c r="M31" t="s">
        <v>208</v>
      </c>
      <c r="N31">
        <v>0.98909102096991197</v>
      </c>
      <c r="W31" s="9"/>
    </row>
    <row r="32" spans="1:23" x14ac:dyDescent="0.2">
      <c r="A32" t="s">
        <v>45</v>
      </c>
      <c r="B32">
        <v>2</v>
      </c>
      <c r="C32" t="s">
        <v>277</v>
      </c>
      <c r="D32" t="s">
        <v>250</v>
      </c>
      <c r="E32" t="s">
        <v>206</v>
      </c>
      <c r="F32">
        <v>0.96738200620174597</v>
      </c>
      <c r="I32" t="s">
        <v>29</v>
      </c>
      <c r="J32">
        <v>2</v>
      </c>
      <c r="K32" t="s">
        <v>248</v>
      </c>
      <c r="L32" t="s">
        <v>346</v>
      </c>
      <c r="M32" t="s">
        <v>205</v>
      </c>
      <c r="N32">
        <v>0.96738200620174597</v>
      </c>
      <c r="W32" s="11"/>
    </row>
    <row r="33" spans="1:31" x14ac:dyDescent="0.2">
      <c r="A33" t="s">
        <v>178</v>
      </c>
      <c r="B33">
        <v>4</v>
      </c>
      <c r="C33" t="s">
        <v>278</v>
      </c>
      <c r="D33" t="s">
        <v>256</v>
      </c>
      <c r="E33" t="s">
        <v>207</v>
      </c>
      <c r="F33">
        <v>0.968434545054496</v>
      </c>
      <c r="I33" t="s">
        <v>30</v>
      </c>
      <c r="J33">
        <v>2</v>
      </c>
      <c r="K33" t="s">
        <v>248</v>
      </c>
      <c r="L33" t="s">
        <v>346</v>
      </c>
      <c r="M33" t="s">
        <v>205</v>
      </c>
      <c r="N33">
        <v>0.96738200620174597</v>
      </c>
    </row>
    <row r="34" spans="1:31" x14ac:dyDescent="0.2">
      <c r="A34" t="s">
        <v>179</v>
      </c>
      <c r="B34">
        <v>4</v>
      </c>
      <c r="C34" t="s">
        <v>278</v>
      </c>
      <c r="D34" t="s">
        <v>256</v>
      </c>
      <c r="E34" t="s">
        <v>203</v>
      </c>
      <c r="F34">
        <v>0.96738253530538498</v>
      </c>
      <c r="I34" t="s">
        <v>31</v>
      </c>
      <c r="J34">
        <v>2</v>
      </c>
      <c r="K34" t="s">
        <v>248</v>
      </c>
      <c r="L34" t="s">
        <v>346</v>
      </c>
      <c r="M34" t="s">
        <v>205</v>
      </c>
      <c r="N34">
        <v>0.96738200620174597</v>
      </c>
    </row>
    <row r="35" spans="1:31" x14ac:dyDescent="0.2">
      <c r="A35" t="s">
        <v>153</v>
      </c>
      <c r="B35">
        <v>4</v>
      </c>
      <c r="C35" t="s">
        <v>313</v>
      </c>
      <c r="D35" t="s">
        <v>248</v>
      </c>
      <c r="E35" t="s">
        <v>189</v>
      </c>
      <c r="F35">
        <v>0.96738253530538498</v>
      </c>
      <c r="I35" t="s">
        <v>128</v>
      </c>
      <c r="J35">
        <v>3</v>
      </c>
      <c r="K35" t="s">
        <v>248</v>
      </c>
      <c r="L35" t="s">
        <v>346</v>
      </c>
      <c r="M35" t="s">
        <v>205</v>
      </c>
      <c r="N35">
        <v>0.99631945504488795</v>
      </c>
    </row>
    <row r="36" spans="1:31" x14ac:dyDescent="0.2">
      <c r="A36" t="s">
        <v>154</v>
      </c>
      <c r="B36">
        <v>4</v>
      </c>
      <c r="C36" t="s">
        <v>313</v>
      </c>
      <c r="D36" t="s">
        <v>248</v>
      </c>
      <c r="E36" t="s">
        <v>189</v>
      </c>
      <c r="F36">
        <v>0.96738253530538498</v>
      </c>
      <c r="I36" t="s">
        <v>157</v>
      </c>
      <c r="J36">
        <v>4</v>
      </c>
      <c r="K36" t="s">
        <v>248</v>
      </c>
      <c r="L36" t="s">
        <v>346</v>
      </c>
      <c r="M36" t="s">
        <v>214</v>
      </c>
      <c r="N36">
        <v>0.968434545054496</v>
      </c>
    </row>
    <row r="37" spans="1:31" x14ac:dyDescent="0.2">
      <c r="A37" t="s">
        <v>10</v>
      </c>
      <c r="B37">
        <v>2</v>
      </c>
      <c r="C37" t="s">
        <v>313</v>
      </c>
      <c r="D37" t="s">
        <v>248</v>
      </c>
      <c r="E37" t="s">
        <v>189</v>
      </c>
      <c r="F37">
        <v>0.96738200620174597</v>
      </c>
      <c r="I37" t="s">
        <v>32</v>
      </c>
      <c r="J37">
        <v>2</v>
      </c>
      <c r="K37" t="s">
        <v>248</v>
      </c>
      <c r="L37" t="s">
        <v>346</v>
      </c>
      <c r="M37" t="s">
        <v>214</v>
      </c>
      <c r="N37">
        <v>0.96738200620174597</v>
      </c>
    </row>
    <row r="38" spans="1:31" x14ac:dyDescent="0.2">
      <c r="A38" t="s">
        <v>11</v>
      </c>
      <c r="B38">
        <v>2</v>
      </c>
      <c r="C38" t="s">
        <v>313</v>
      </c>
      <c r="D38" t="s">
        <v>248</v>
      </c>
      <c r="E38" t="s">
        <v>189</v>
      </c>
      <c r="F38">
        <v>0.96738200620174597</v>
      </c>
      <c r="I38" t="s">
        <v>33</v>
      </c>
      <c r="J38">
        <v>2</v>
      </c>
      <c r="K38" t="s">
        <v>248</v>
      </c>
      <c r="L38" t="s">
        <v>346</v>
      </c>
      <c r="M38" t="s">
        <v>214</v>
      </c>
      <c r="N38">
        <v>0.96738200620174597</v>
      </c>
    </row>
    <row r="39" spans="1:31" x14ac:dyDescent="0.2">
      <c r="A39" t="s">
        <v>94</v>
      </c>
      <c r="B39">
        <v>1</v>
      </c>
      <c r="C39" t="s">
        <v>279</v>
      </c>
      <c r="D39" t="s">
        <v>247</v>
      </c>
      <c r="E39" t="s">
        <v>199</v>
      </c>
      <c r="F39">
        <v>0.98909102096991197</v>
      </c>
      <c r="I39" t="s">
        <v>76</v>
      </c>
      <c r="J39">
        <v>1</v>
      </c>
      <c r="K39" t="s">
        <v>248</v>
      </c>
      <c r="L39" t="s">
        <v>346</v>
      </c>
      <c r="M39" t="s">
        <v>220</v>
      </c>
      <c r="N39">
        <v>0.98909102096991197</v>
      </c>
    </row>
    <row r="40" spans="1:31" x14ac:dyDescent="0.2">
      <c r="A40" t="s">
        <v>93</v>
      </c>
      <c r="B40">
        <v>1</v>
      </c>
      <c r="C40" t="s">
        <v>280</v>
      </c>
      <c r="D40" t="s">
        <v>247</v>
      </c>
      <c r="E40" t="s">
        <v>199</v>
      </c>
      <c r="F40">
        <v>0.98909102096991197</v>
      </c>
      <c r="I40" t="s">
        <v>77</v>
      </c>
      <c r="J40">
        <v>1</v>
      </c>
      <c r="K40" t="s">
        <v>248</v>
      </c>
      <c r="L40" t="s">
        <v>346</v>
      </c>
      <c r="M40" t="s">
        <v>207</v>
      </c>
      <c r="N40">
        <v>0.98117805306686301</v>
      </c>
    </row>
    <row r="41" spans="1:31" x14ac:dyDescent="0.2">
      <c r="A41" t="s">
        <v>95</v>
      </c>
      <c r="B41">
        <v>1</v>
      </c>
      <c r="C41" t="s">
        <v>281</v>
      </c>
      <c r="D41" t="s">
        <v>247</v>
      </c>
      <c r="E41" t="s">
        <v>199</v>
      </c>
      <c r="F41">
        <v>0.98909102096991197</v>
      </c>
      <c r="I41" t="s">
        <v>96</v>
      </c>
      <c r="J41">
        <v>1</v>
      </c>
      <c r="K41" t="s">
        <v>248</v>
      </c>
      <c r="L41" t="s">
        <v>346</v>
      </c>
      <c r="M41" t="s">
        <v>203</v>
      </c>
      <c r="N41">
        <v>0.98117805306686301</v>
      </c>
      <c r="Q41" s="3" t="s">
        <v>362</v>
      </c>
      <c r="R41" s="3"/>
      <c r="S41" s="3" t="s">
        <v>0</v>
      </c>
      <c r="T41" s="3"/>
      <c r="U41" s="3"/>
      <c r="V41" s="3"/>
      <c r="W41" s="3"/>
      <c r="Z41" s="25" t="s">
        <v>225</v>
      </c>
      <c r="AA41" s="25">
        <v>1</v>
      </c>
      <c r="AB41" s="25">
        <v>2</v>
      </c>
      <c r="AC41" s="25">
        <v>3</v>
      </c>
      <c r="AD41" s="25">
        <v>4</v>
      </c>
      <c r="AE41" s="25" t="s">
        <v>226</v>
      </c>
    </row>
    <row r="42" spans="1:31" x14ac:dyDescent="0.2">
      <c r="A42" t="s">
        <v>92</v>
      </c>
      <c r="B42">
        <v>1</v>
      </c>
      <c r="C42" t="s">
        <v>282</v>
      </c>
      <c r="D42" t="s">
        <v>247</v>
      </c>
      <c r="E42" t="s">
        <v>199</v>
      </c>
      <c r="F42">
        <v>0.98909102096991197</v>
      </c>
      <c r="I42" t="s">
        <v>64</v>
      </c>
      <c r="J42">
        <v>1</v>
      </c>
      <c r="K42" t="s">
        <v>248</v>
      </c>
      <c r="L42" t="s">
        <v>346</v>
      </c>
      <c r="M42" t="s">
        <v>203</v>
      </c>
      <c r="N42">
        <v>0.98909102096991197</v>
      </c>
      <c r="Q42" s="5" t="s">
        <v>267</v>
      </c>
      <c r="R42" s="5" t="s">
        <v>339</v>
      </c>
      <c r="S42" s="5">
        <v>1</v>
      </c>
      <c r="T42" s="5">
        <v>2</v>
      </c>
      <c r="U42" s="5">
        <v>3</v>
      </c>
      <c r="V42" s="5">
        <v>4</v>
      </c>
      <c r="W42" s="5" t="s">
        <v>226</v>
      </c>
      <c r="Z42" s="19" t="s">
        <v>363</v>
      </c>
      <c r="AA42" s="20">
        <v>0</v>
      </c>
      <c r="AB42" s="20">
        <v>0</v>
      </c>
      <c r="AC42" s="20">
        <v>1</v>
      </c>
      <c r="AD42" s="20">
        <v>0</v>
      </c>
      <c r="AE42" s="22">
        <f>SUM(AA42:AD42)</f>
        <v>1</v>
      </c>
    </row>
    <row r="43" spans="1:31" x14ac:dyDescent="0.2">
      <c r="A43" t="s">
        <v>136</v>
      </c>
      <c r="B43">
        <v>3</v>
      </c>
      <c r="C43" t="s">
        <v>283</v>
      </c>
      <c r="D43" t="s">
        <v>255</v>
      </c>
      <c r="E43" t="s">
        <v>205</v>
      </c>
      <c r="F43">
        <v>0.99631945504488795</v>
      </c>
      <c r="I43" t="s">
        <v>65</v>
      </c>
      <c r="J43">
        <v>1</v>
      </c>
      <c r="K43" t="s">
        <v>248</v>
      </c>
      <c r="L43" t="s">
        <v>346</v>
      </c>
      <c r="M43" t="s">
        <v>203</v>
      </c>
      <c r="N43">
        <v>0.98909102096991197</v>
      </c>
      <c r="Q43" s="15" t="s">
        <v>248</v>
      </c>
      <c r="R43" t="s">
        <v>346</v>
      </c>
      <c r="S43">
        <v>10</v>
      </c>
      <c r="T43">
        <v>25</v>
      </c>
      <c r="U43">
        <v>5</v>
      </c>
      <c r="V43">
        <v>11</v>
      </c>
      <c r="W43">
        <v>51</v>
      </c>
      <c r="Z43" s="19" t="s">
        <v>345</v>
      </c>
      <c r="AA43" s="20">
        <v>0</v>
      </c>
      <c r="AB43" s="20">
        <v>0</v>
      </c>
      <c r="AC43" s="20">
        <v>1</v>
      </c>
      <c r="AD43" s="20">
        <v>0</v>
      </c>
      <c r="AE43" s="22">
        <f>SUM(AA43:AD43)</f>
        <v>1</v>
      </c>
    </row>
    <row r="44" spans="1:31" x14ac:dyDescent="0.2">
      <c r="A44" t="s">
        <v>86</v>
      </c>
      <c r="B44">
        <v>1</v>
      </c>
      <c r="C44" t="s">
        <v>284</v>
      </c>
      <c r="D44" t="s">
        <v>254</v>
      </c>
      <c r="E44" t="s">
        <v>208</v>
      </c>
      <c r="F44">
        <v>0.98909102096991197</v>
      </c>
      <c r="I44" t="s">
        <v>181</v>
      </c>
      <c r="J44">
        <v>4</v>
      </c>
      <c r="K44" t="s">
        <v>248</v>
      </c>
      <c r="L44" t="s">
        <v>346</v>
      </c>
      <c r="M44" t="s">
        <v>221</v>
      </c>
      <c r="N44">
        <v>0.96738253530538498</v>
      </c>
      <c r="Q44" s="15" t="s">
        <v>248</v>
      </c>
      <c r="R44" t="s">
        <v>346</v>
      </c>
      <c r="S44">
        <v>10</v>
      </c>
      <c r="T44">
        <v>25</v>
      </c>
      <c r="U44">
        <v>5</v>
      </c>
      <c r="V44">
        <v>11</v>
      </c>
      <c r="W44">
        <v>51</v>
      </c>
      <c r="Z44" s="19" t="s">
        <v>353</v>
      </c>
      <c r="AA44" s="20">
        <v>0</v>
      </c>
      <c r="AB44" s="20">
        <v>1</v>
      </c>
      <c r="AC44" s="20">
        <v>0</v>
      </c>
      <c r="AD44" s="20">
        <v>0</v>
      </c>
      <c r="AE44" s="22">
        <f>SUM(AA44:AD44)</f>
        <v>1</v>
      </c>
    </row>
    <row r="45" spans="1:31" x14ac:dyDescent="0.2">
      <c r="A45" t="s">
        <v>137</v>
      </c>
      <c r="B45">
        <v>3</v>
      </c>
      <c r="C45" t="s">
        <v>285</v>
      </c>
      <c r="D45" t="s">
        <v>255</v>
      </c>
      <c r="E45" t="s">
        <v>205</v>
      </c>
      <c r="F45">
        <v>0.99631945504488795</v>
      </c>
      <c r="I45" t="s">
        <v>146</v>
      </c>
      <c r="J45">
        <v>3</v>
      </c>
      <c r="K45" t="s">
        <v>248</v>
      </c>
      <c r="L45" t="s">
        <v>346</v>
      </c>
      <c r="M45" t="s">
        <v>210</v>
      </c>
      <c r="N45">
        <v>0.99631945504488795</v>
      </c>
      <c r="Q45" s="15" t="s">
        <v>249</v>
      </c>
      <c r="R45" t="s">
        <v>356</v>
      </c>
      <c r="S45">
        <v>3</v>
      </c>
      <c r="T45">
        <v>0</v>
      </c>
      <c r="U45">
        <v>5</v>
      </c>
      <c r="V45">
        <v>0</v>
      </c>
      <c r="W45">
        <v>8</v>
      </c>
      <c r="Z45" s="19" t="s">
        <v>349</v>
      </c>
      <c r="AA45" s="20">
        <v>1</v>
      </c>
      <c r="AB45" s="20">
        <v>1</v>
      </c>
      <c r="AC45" s="20">
        <v>0</v>
      </c>
      <c r="AD45" s="20">
        <v>0</v>
      </c>
      <c r="AE45" s="22">
        <f>SUM(AA45:AD45)</f>
        <v>2</v>
      </c>
    </row>
    <row r="46" spans="1:31" x14ac:dyDescent="0.2">
      <c r="A46" t="s">
        <v>152</v>
      </c>
      <c r="B46">
        <v>4</v>
      </c>
      <c r="C46" t="s">
        <v>286</v>
      </c>
      <c r="D46" t="s">
        <v>248</v>
      </c>
      <c r="E46" t="s">
        <v>201</v>
      </c>
      <c r="F46">
        <v>0.96738253530538498</v>
      </c>
      <c r="I46" t="s">
        <v>89</v>
      </c>
      <c r="J46">
        <v>1</v>
      </c>
      <c r="K46" t="s">
        <v>248</v>
      </c>
      <c r="L46" t="s">
        <v>346</v>
      </c>
      <c r="M46" t="s">
        <v>201</v>
      </c>
      <c r="N46">
        <v>0.98909102096991197</v>
      </c>
      <c r="Q46" s="15" t="s">
        <v>249</v>
      </c>
      <c r="R46" t="s">
        <v>356</v>
      </c>
      <c r="S46">
        <v>3</v>
      </c>
      <c r="T46">
        <v>0</v>
      </c>
      <c r="U46">
        <v>5</v>
      </c>
      <c r="V46">
        <v>0</v>
      </c>
      <c r="W46">
        <v>8</v>
      </c>
      <c r="Z46" s="19" t="s">
        <v>347</v>
      </c>
      <c r="AA46" s="20">
        <v>1</v>
      </c>
      <c r="AB46" s="20">
        <v>0</v>
      </c>
      <c r="AC46" s="20">
        <v>1</v>
      </c>
      <c r="AD46" s="20">
        <v>0</v>
      </c>
      <c r="AE46" s="22">
        <f>SUM(AA46:AD46)</f>
        <v>2</v>
      </c>
    </row>
    <row r="47" spans="1:31" x14ac:dyDescent="0.2">
      <c r="A47" t="s">
        <v>80</v>
      </c>
      <c r="B47">
        <v>1</v>
      </c>
      <c r="C47" t="s">
        <v>287</v>
      </c>
      <c r="D47" t="s">
        <v>254</v>
      </c>
      <c r="E47" t="s">
        <v>199</v>
      </c>
      <c r="F47">
        <v>0.98909102096991197</v>
      </c>
      <c r="I47" t="s">
        <v>142</v>
      </c>
      <c r="J47">
        <v>3</v>
      </c>
      <c r="K47" t="s">
        <v>248</v>
      </c>
      <c r="L47" t="s">
        <v>346</v>
      </c>
      <c r="M47" t="s">
        <v>205</v>
      </c>
      <c r="N47">
        <v>0.99631945504488795</v>
      </c>
      <c r="Q47" s="15" t="s">
        <v>250</v>
      </c>
      <c r="R47" t="s">
        <v>357</v>
      </c>
      <c r="S47">
        <v>6</v>
      </c>
      <c r="T47">
        <v>7</v>
      </c>
      <c r="U47">
        <v>5</v>
      </c>
      <c r="V47">
        <v>1</v>
      </c>
      <c r="W47">
        <v>19</v>
      </c>
      <c r="Z47" s="19" t="s">
        <v>341</v>
      </c>
      <c r="AA47" s="20">
        <v>1</v>
      </c>
      <c r="AB47" s="20">
        <v>0</v>
      </c>
      <c r="AC47" s="20">
        <v>1</v>
      </c>
      <c r="AD47" s="20">
        <v>0</v>
      </c>
      <c r="AE47" s="22">
        <f t="shared" ref="AE47:AE60" si="5">SUM(AA47:AD47)</f>
        <v>2</v>
      </c>
    </row>
    <row r="48" spans="1:31" x14ac:dyDescent="0.2">
      <c r="A48" t="s">
        <v>130</v>
      </c>
      <c r="B48">
        <v>3</v>
      </c>
      <c r="C48" t="s">
        <v>288</v>
      </c>
      <c r="D48" t="s">
        <v>250</v>
      </c>
      <c r="E48" t="s">
        <v>208</v>
      </c>
      <c r="F48">
        <v>0.99631945504488795</v>
      </c>
      <c r="I48" t="s">
        <v>184</v>
      </c>
      <c r="J48">
        <v>4</v>
      </c>
      <c r="K48" t="s">
        <v>248</v>
      </c>
      <c r="L48" t="s">
        <v>346</v>
      </c>
      <c r="M48" t="s">
        <v>206</v>
      </c>
      <c r="N48">
        <v>0.71712417288492003</v>
      </c>
      <c r="Q48" s="15" t="s">
        <v>250</v>
      </c>
      <c r="R48" t="s">
        <v>357</v>
      </c>
      <c r="S48">
        <v>6</v>
      </c>
      <c r="T48">
        <v>7</v>
      </c>
      <c r="U48">
        <v>5</v>
      </c>
      <c r="V48">
        <v>1</v>
      </c>
      <c r="W48">
        <v>19</v>
      </c>
      <c r="Z48" s="19" t="s">
        <v>342</v>
      </c>
      <c r="AA48" s="20">
        <v>3</v>
      </c>
      <c r="AB48" s="20">
        <v>0</v>
      </c>
      <c r="AC48" s="20">
        <v>0</v>
      </c>
      <c r="AD48" s="20">
        <v>0</v>
      </c>
      <c r="AE48" s="22">
        <f t="shared" si="5"/>
        <v>3</v>
      </c>
    </row>
    <row r="49" spans="1:36" x14ac:dyDescent="0.2">
      <c r="A49" t="s">
        <v>69</v>
      </c>
      <c r="B49">
        <v>1</v>
      </c>
      <c r="C49" t="s">
        <v>288</v>
      </c>
      <c r="D49" t="s">
        <v>250</v>
      </c>
      <c r="E49" t="s">
        <v>208</v>
      </c>
      <c r="F49">
        <v>0.98909102096991197</v>
      </c>
      <c r="I49" t="s">
        <v>183</v>
      </c>
      <c r="J49">
        <v>4</v>
      </c>
      <c r="K49" t="s">
        <v>248</v>
      </c>
      <c r="L49" t="s">
        <v>346</v>
      </c>
      <c r="M49" t="s">
        <v>206</v>
      </c>
      <c r="N49">
        <v>0.968434545054496</v>
      </c>
      <c r="Q49" s="15" t="s">
        <v>256</v>
      </c>
      <c r="R49" t="s">
        <v>348</v>
      </c>
      <c r="S49">
        <v>3</v>
      </c>
      <c r="T49">
        <v>1</v>
      </c>
      <c r="U49">
        <v>0</v>
      </c>
      <c r="V49">
        <v>2</v>
      </c>
      <c r="W49">
        <v>6</v>
      </c>
      <c r="Z49" s="19" t="s">
        <v>355</v>
      </c>
      <c r="AA49" s="20">
        <v>1</v>
      </c>
      <c r="AB49" s="20">
        <v>0</v>
      </c>
      <c r="AC49" s="20">
        <v>3</v>
      </c>
      <c r="AD49" s="20">
        <v>0</v>
      </c>
      <c r="AE49" s="22">
        <f t="shared" si="5"/>
        <v>4</v>
      </c>
    </row>
    <row r="50" spans="1:36" x14ac:dyDescent="0.2">
      <c r="A50" t="s">
        <v>138</v>
      </c>
      <c r="B50">
        <v>3</v>
      </c>
      <c r="C50" t="s">
        <v>288</v>
      </c>
      <c r="D50" t="s">
        <v>250</v>
      </c>
      <c r="E50" t="s">
        <v>205</v>
      </c>
      <c r="F50">
        <v>0.99631945504488795</v>
      </c>
      <c r="I50" t="s">
        <v>186</v>
      </c>
      <c r="J50">
        <v>4</v>
      </c>
      <c r="K50" t="s">
        <v>248</v>
      </c>
      <c r="L50" t="s">
        <v>346</v>
      </c>
      <c r="M50" t="s">
        <v>206</v>
      </c>
      <c r="N50">
        <v>0.96738253530538498</v>
      </c>
      <c r="Q50" s="15" t="s">
        <v>256</v>
      </c>
      <c r="R50" t="s">
        <v>348</v>
      </c>
      <c r="S50">
        <v>3</v>
      </c>
      <c r="T50">
        <v>1</v>
      </c>
      <c r="U50">
        <v>0</v>
      </c>
      <c r="V50">
        <v>2</v>
      </c>
      <c r="W50">
        <v>6</v>
      </c>
      <c r="Z50" s="19" t="s">
        <v>344</v>
      </c>
      <c r="AA50" s="20">
        <v>4</v>
      </c>
      <c r="AB50" s="20">
        <v>0</v>
      </c>
      <c r="AC50" s="20">
        <v>0</v>
      </c>
      <c r="AD50" s="20">
        <v>0</v>
      </c>
      <c r="AE50" s="22">
        <f t="shared" si="5"/>
        <v>4</v>
      </c>
    </row>
    <row r="51" spans="1:36" x14ac:dyDescent="0.2">
      <c r="A51" t="s">
        <v>139</v>
      </c>
      <c r="B51">
        <v>3</v>
      </c>
      <c r="C51" t="s">
        <v>289</v>
      </c>
      <c r="D51" t="s">
        <v>250</v>
      </c>
      <c r="E51" t="s">
        <v>205</v>
      </c>
      <c r="F51">
        <v>0.99631945504488795</v>
      </c>
      <c r="I51" t="s">
        <v>185</v>
      </c>
      <c r="J51">
        <v>4</v>
      </c>
      <c r="K51" t="s">
        <v>248</v>
      </c>
      <c r="L51" t="s">
        <v>346</v>
      </c>
      <c r="M51" t="s">
        <v>206</v>
      </c>
      <c r="N51">
        <v>0.968434545054496</v>
      </c>
      <c r="Q51" s="15" t="s">
        <v>251</v>
      </c>
      <c r="R51" t="s">
        <v>353</v>
      </c>
      <c r="S51">
        <v>0</v>
      </c>
      <c r="T51">
        <v>1</v>
      </c>
      <c r="U51">
        <v>0</v>
      </c>
      <c r="V51">
        <v>0</v>
      </c>
      <c r="W51">
        <v>1</v>
      </c>
      <c r="Y51" s="25" t="s">
        <v>365</v>
      </c>
      <c r="Z51" s="19" t="s">
        <v>351</v>
      </c>
      <c r="AA51" s="20">
        <v>2</v>
      </c>
      <c r="AB51" s="20">
        <v>0</v>
      </c>
      <c r="AC51" s="20">
        <v>0</v>
      </c>
      <c r="AD51" s="20">
        <v>2</v>
      </c>
      <c r="AE51" s="22">
        <f t="shared" si="5"/>
        <v>4</v>
      </c>
      <c r="AF51" s="14" t="s">
        <v>229</v>
      </c>
      <c r="AG51" s="23" t="s">
        <v>230</v>
      </c>
      <c r="AH51" s="23"/>
      <c r="AI51" s="23"/>
      <c r="AJ51" s="23"/>
    </row>
    <row r="52" spans="1:36" x14ac:dyDescent="0.2">
      <c r="A52" t="s">
        <v>66</v>
      </c>
      <c r="B52">
        <v>1</v>
      </c>
      <c r="C52" t="s">
        <v>290</v>
      </c>
      <c r="D52" t="s">
        <v>256</v>
      </c>
      <c r="E52" t="s">
        <v>209</v>
      </c>
      <c r="F52">
        <v>0.98117805306686301</v>
      </c>
      <c r="I52" t="s">
        <v>8</v>
      </c>
      <c r="J52">
        <v>2</v>
      </c>
      <c r="K52" t="s">
        <v>248</v>
      </c>
      <c r="L52" t="s">
        <v>346</v>
      </c>
      <c r="M52" t="s">
        <v>210</v>
      </c>
      <c r="N52">
        <v>0.96738200620174597</v>
      </c>
      <c r="Q52" s="15" t="s">
        <v>251</v>
      </c>
      <c r="R52" t="s">
        <v>353</v>
      </c>
      <c r="S52">
        <v>0</v>
      </c>
      <c r="T52">
        <v>1</v>
      </c>
      <c r="U52">
        <v>0</v>
      </c>
      <c r="V52">
        <v>0</v>
      </c>
      <c r="W52">
        <v>1</v>
      </c>
      <c r="Y52" t="s">
        <v>364</v>
      </c>
      <c r="Z52" s="19" t="s">
        <v>340</v>
      </c>
      <c r="AA52" s="21">
        <v>5</v>
      </c>
      <c r="AB52" s="20">
        <v>0</v>
      </c>
      <c r="AC52" s="20">
        <v>0</v>
      </c>
      <c r="AD52" s="20">
        <v>0</v>
      </c>
      <c r="AE52" s="22">
        <f t="shared" si="5"/>
        <v>5</v>
      </c>
      <c r="AF52" s="11">
        <f t="shared" ref="AF52" si="6">_xlfn.CHISQ.TEST(AA52:AD52, _xlfn.HSTACK(AE52/4,AE52/4,AE52/4,AE52/4))</f>
        <v>1.8166489665723245E-3</v>
      </c>
      <c r="AG52" s="13" t="e">
        <f>_xlfn.CHISQ.TEST(AB52:AD52,_xlfn.HSTACK(SUM(AB52:AD52)/3,SUM(AB52:AD52)/3,SUM(AB52:AD52)/3))</f>
        <v>#DIV/0!</v>
      </c>
      <c r="AH52" s="13">
        <f t="shared" ref="AH52" si="7">_xlfn.CHISQ.TEST(_xlfn.HSTACK(AA52,AC52:AD52), _xlfn.HSTACK(SUM(AA52,AC52:AD52)/3,SUM(AA52,AC52:AD52)/3,SUM(AA52,AC52:AD52)/3))</f>
        <v>6.7379469990854731E-3</v>
      </c>
      <c r="AI52" s="13">
        <f t="shared" ref="AI52" si="8">_xlfn.CHISQ.TEST(_xlfn.HSTACK(AA52:AB52,AD52), _xlfn.HSTACK(SUM(AA52:AB52,AD52)/3,SUM(AA52:AB52,AD52)/3,SUM(AA52:AB52,AD52)/3))</f>
        <v>6.7379469990854731E-3</v>
      </c>
      <c r="AJ52" s="13">
        <f t="shared" ref="AJ52" si="9">_xlfn.CHISQ.TEST(AA52:AC52,_xlfn.HSTACK(SUM(AA52:AC52)/3,SUM(AA52:AC52)/3,SUM(AA52:AC52)/3))</f>
        <v>6.7379469990854731E-3</v>
      </c>
    </row>
    <row r="53" spans="1:36" x14ac:dyDescent="0.2">
      <c r="A53" t="s">
        <v>67</v>
      </c>
      <c r="B53">
        <v>1</v>
      </c>
      <c r="C53" t="s">
        <v>291</v>
      </c>
      <c r="D53" t="s">
        <v>246</v>
      </c>
      <c r="E53" t="s">
        <v>209</v>
      </c>
      <c r="F53">
        <v>0.98909102096991197</v>
      </c>
      <c r="I53" t="s">
        <v>9</v>
      </c>
      <c r="J53">
        <v>2</v>
      </c>
      <c r="K53" t="s">
        <v>248</v>
      </c>
      <c r="L53" t="s">
        <v>346</v>
      </c>
      <c r="M53" t="s">
        <v>208</v>
      </c>
      <c r="N53">
        <v>0.63965762499290202</v>
      </c>
      <c r="Q53" s="15" t="s">
        <v>252</v>
      </c>
      <c r="R53" t="s">
        <v>358</v>
      </c>
      <c r="S53">
        <v>1</v>
      </c>
      <c r="T53">
        <v>0</v>
      </c>
      <c r="U53">
        <v>1</v>
      </c>
      <c r="V53">
        <v>0</v>
      </c>
      <c r="W53">
        <v>2</v>
      </c>
      <c r="Y53" t="s">
        <v>366</v>
      </c>
      <c r="Z53" s="19" t="s">
        <v>352</v>
      </c>
      <c r="AA53" s="21">
        <v>6</v>
      </c>
      <c r="AB53" s="20">
        <v>0</v>
      </c>
      <c r="AC53" s="20">
        <v>0</v>
      </c>
      <c r="AD53" s="20">
        <v>0</v>
      </c>
      <c r="AE53" s="22">
        <f t="shared" si="5"/>
        <v>6</v>
      </c>
      <c r="AF53" s="11">
        <f t="shared" ref="AF53:AF60" si="10">_xlfn.CHISQ.TEST(AA53:AD53, _xlfn.HSTACK(AE53/4,AE53/4,AE53/4,AE53/4))</f>
        <v>4.3984965283882924E-4</v>
      </c>
      <c r="AG53" s="13" t="e">
        <f t="shared" ref="AG53:AG60" si="11">_xlfn.CHISQ.TEST(AB53:AD53,_xlfn.HSTACK(SUM(AB53:AD53)/3,SUM(AB53:AD53)/3,SUM(AB53:AD53)/3))</f>
        <v>#DIV/0!</v>
      </c>
      <c r="AH53" s="13">
        <f t="shared" ref="AH53:AH60" si="12">_xlfn.CHISQ.TEST(_xlfn.HSTACK(AA53,AC53:AD53), _xlfn.HSTACK(SUM(AA53,AC53:AD53)/3,SUM(AA53,AC53:AD53)/3,SUM(AA53,AC53:AD53)/3))</f>
        <v>2.4787521766663585E-3</v>
      </c>
      <c r="AI53" s="13">
        <f t="shared" ref="AI53:AI60" si="13">_xlfn.CHISQ.TEST(_xlfn.HSTACK(AA53:AB53,AD53), _xlfn.HSTACK(SUM(AA53:AB53,AD53)/3,SUM(AA53:AB53,AD53)/3,SUM(AA53:AB53,AD53)/3))</f>
        <v>2.4787521766663585E-3</v>
      </c>
      <c r="AJ53" s="13">
        <f t="shared" ref="AJ53:AJ60" si="14">_xlfn.CHISQ.TEST(AA53:AC53,_xlfn.HSTACK(SUM(AA53:AC53)/3,SUM(AA53:AC53)/3,SUM(AA53:AC53)/3))</f>
        <v>2.4787521766663585E-3</v>
      </c>
    </row>
    <row r="54" spans="1:36" x14ac:dyDescent="0.2">
      <c r="A54" t="s">
        <v>113</v>
      </c>
      <c r="B54">
        <v>3</v>
      </c>
      <c r="C54" t="s">
        <v>292</v>
      </c>
      <c r="D54" t="s">
        <v>249</v>
      </c>
      <c r="E54" t="s">
        <v>210</v>
      </c>
      <c r="F54">
        <v>0.99631945504488795</v>
      </c>
      <c r="I54" t="s">
        <v>113</v>
      </c>
      <c r="J54">
        <v>3</v>
      </c>
      <c r="K54" t="s">
        <v>249</v>
      </c>
      <c r="L54" t="s">
        <v>356</v>
      </c>
      <c r="M54" t="s">
        <v>210</v>
      </c>
      <c r="N54">
        <v>0.99631945504488795</v>
      </c>
      <c r="Q54" s="15" t="s">
        <v>252</v>
      </c>
      <c r="R54" t="s">
        <v>358</v>
      </c>
      <c r="S54">
        <v>1</v>
      </c>
      <c r="T54">
        <v>0</v>
      </c>
      <c r="U54">
        <v>1</v>
      </c>
      <c r="V54">
        <v>0</v>
      </c>
      <c r="W54">
        <v>2</v>
      </c>
      <c r="Z54" s="19" t="s">
        <v>348</v>
      </c>
      <c r="AA54" s="20">
        <v>3</v>
      </c>
      <c r="AB54" s="20">
        <v>1</v>
      </c>
      <c r="AC54" s="20">
        <v>0</v>
      </c>
      <c r="AD54" s="20">
        <v>2</v>
      </c>
      <c r="AE54" s="22">
        <f t="shared" si="5"/>
        <v>6</v>
      </c>
      <c r="AF54" s="11">
        <f t="shared" si="10"/>
        <v>0.34303014613824367</v>
      </c>
      <c r="AG54" s="13">
        <f t="shared" si="11"/>
        <v>0.36787944117144233</v>
      </c>
      <c r="AH54" s="13">
        <f t="shared" si="12"/>
        <v>0.24659696394160649</v>
      </c>
      <c r="AI54" s="13">
        <f t="shared" si="13"/>
        <v>0.60653065971263342</v>
      </c>
      <c r="AJ54" s="13">
        <f t="shared" si="14"/>
        <v>0.17377394345044506</v>
      </c>
    </row>
    <row r="55" spans="1:36" x14ac:dyDescent="0.2">
      <c r="A55" t="s">
        <v>109</v>
      </c>
      <c r="B55">
        <v>3</v>
      </c>
      <c r="C55" t="s">
        <v>292</v>
      </c>
      <c r="D55" t="s">
        <v>249</v>
      </c>
      <c r="E55" t="s">
        <v>208</v>
      </c>
      <c r="F55">
        <v>0.99631945504488795</v>
      </c>
      <c r="I55" t="s">
        <v>109</v>
      </c>
      <c r="J55">
        <v>3</v>
      </c>
      <c r="K55" t="s">
        <v>249</v>
      </c>
      <c r="L55" t="s">
        <v>356</v>
      </c>
      <c r="M55" t="s">
        <v>208</v>
      </c>
      <c r="N55">
        <v>0.99631945504488795</v>
      </c>
      <c r="Q55" s="15" t="s">
        <v>246</v>
      </c>
      <c r="R55" t="s">
        <v>340</v>
      </c>
      <c r="S55">
        <v>5</v>
      </c>
      <c r="T55">
        <v>0</v>
      </c>
      <c r="U55">
        <v>0</v>
      </c>
      <c r="V55">
        <v>0</v>
      </c>
      <c r="W55">
        <v>5</v>
      </c>
      <c r="Y55" t="s">
        <v>367</v>
      </c>
      <c r="Z55" s="19" t="s">
        <v>356</v>
      </c>
      <c r="AA55" s="21">
        <v>4</v>
      </c>
      <c r="AB55" s="20">
        <v>0</v>
      </c>
      <c r="AC55" s="21">
        <v>6</v>
      </c>
      <c r="AD55" s="20">
        <v>0</v>
      </c>
      <c r="AE55" s="22">
        <f t="shared" si="5"/>
        <v>10</v>
      </c>
      <c r="AF55" s="11">
        <f t="shared" si="10"/>
        <v>1.2858001156297611E-2</v>
      </c>
      <c r="AG55" s="13">
        <f t="shared" si="11"/>
        <v>2.4787521766663585E-3</v>
      </c>
      <c r="AH55" s="13">
        <f t="shared" si="12"/>
        <v>6.0810062625217973E-2</v>
      </c>
      <c r="AI55" s="13">
        <f t="shared" si="13"/>
        <v>1.8315638888734165E-2</v>
      </c>
      <c r="AJ55" s="13">
        <f t="shared" si="14"/>
        <v>6.0810062625217973E-2</v>
      </c>
    </row>
    <row r="56" spans="1:36" x14ac:dyDescent="0.2">
      <c r="A56" t="s">
        <v>56</v>
      </c>
      <c r="B56">
        <v>1</v>
      </c>
      <c r="C56" t="s">
        <v>292</v>
      </c>
      <c r="D56" t="s">
        <v>249</v>
      </c>
      <c r="E56" t="s">
        <v>208</v>
      </c>
      <c r="F56">
        <v>0.97692779781764305</v>
      </c>
      <c r="I56" t="s">
        <v>56</v>
      </c>
      <c r="J56">
        <v>1</v>
      </c>
      <c r="K56" t="s">
        <v>249</v>
      </c>
      <c r="L56" t="s">
        <v>356</v>
      </c>
      <c r="M56" t="s">
        <v>208</v>
      </c>
      <c r="N56">
        <v>0.97692779781764305</v>
      </c>
      <c r="Q56" s="15" t="s">
        <v>246</v>
      </c>
      <c r="R56" t="s">
        <v>340</v>
      </c>
      <c r="S56">
        <v>5</v>
      </c>
      <c r="T56">
        <v>0</v>
      </c>
      <c r="U56">
        <v>0</v>
      </c>
      <c r="V56">
        <v>0</v>
      </c>
      <c r="W56">
        <v>5</v>
      </c>
      <c r="Z56" s="19" t="s">
        <v>350</v>
      </c>
      <c r="AA56" s="20">
        <v>4</v>
      </c>
      <c r="AB56" s="20">
        <v>7</v>
      </c>
      <c r="AC56" s="20">
        <v>4</v>
      </c>
      <c r="AD56" s="20">
        <v>2</v>
      </c>
      <c r="AE56" s="22">
        <f t="shared" si="5"/>
        <v>17</v>
      </c>
      <c r="AF56" s="11">
        <f t="shared" si="10"/>
        <v>0.39162517627108884</v>
      </c>
      <c r="AG56" s="13">
        <f t="shared" si="11"/>
        <v>0.2318792628481923</v>
      </c>
      <c r="AH56" s="13">
        <f t="shared" si="12"/>
        <v>0.67032004603563933</v>
      </c>
      <c r="AI56" s="13">
        <f t="shared" si="13"/>
        <v>0.2318792628481923</v>
      </c>
      <c r="AJ56" s="13">
        <f t="shared" si="14"/>
        <v>0.54881163609402639</v>
      </c>
    </row>
    <row r="57" spans="1:36" x14ac:dyDescent="0.2">
      <c r="A57" t="s">
        <v>110</v>
      </c>
      <c r="B57">
        <v>3</v>
      </c>
      <c r="C57" t="s">
        <v>292</v>
      </c>
      <c r="D57" t="s">
        <v>249</v>
      </c>
      <c r="E57" t="s">
        <v>211</v>
      </c>
      <c r="F57">
        <v>0.99631945504488795</v>
      </c>
      <c r="I57" t="s">
        <v>110</v>
      </c>
      <c r="J57">
        <v>3</v>
      </c>
      <c r="K57" t="s">
        <v>249</v>
      </c>
      <c r="L57" t="s">
        <v>356</v>
      </c>
      <c r="M57" t="s">
        <v>211</v>
      </c>
      <c r="N57">
        <v>0.99631945504488795</v>
      </c>
      <c r="Q57" s="15" t="s">
        <v>247</v>
      </c>
      <c r="R57" t="s">
        <v>344</v>
      </c>
      <c r="S57">
        <v>4</v>
      </c>
      <c r="T57">
        <v>0</v>
      </c>
      <c r="U57">
        <v>0</v>
      </c>
      <c r="V57">
        <v>0</v>
      </c>
      <c r="W57">
        <v>4</v>
      </c>
      <c r="Y57" t="s">
        <v>369</v>
      </c>
      <c r="Z57" s="19" t="s">
        <v>368</v>
      </c>
      <c r="AA57" s="21">
        <v>6</v>
      </c>
      <c r="AB57" s="20">
        <v>0</v>
      </c>
      <c r="AC57" s="21">
        <v>12</v>
      </c>
      <c r="AD57" s="20">
        <v>0</v>
      </c>
      <c r="AE57" s="22">
        <f t="shared" si="5"/>
        <v>18</v>
      </c>
      <c r="AF57" s="11">
        <f t="shared" si="10"/>
        <v>6.5231122030229996E-5</v>
      </c>
      <c r="AG57" s="13">
        <f t="shared" si="11"/>
        <v>6.1442123533282098E-6</v>
      </c>
      <c r="AH57" s="13">
        <f t="shared" si="12"/>
        <v>2.4787521766663585E-3</v>
      </c>
      <c r="AI57" s="13">
        <f t="shared" si="13"/>
        <v>2.4787521766663585E-3</v>
      </c>
      <c r="AJ57" s="13">
        <f t="shared" si="14"/>
        <v>2.4787521766663585E-3</v>
      </c>
    </row>
    <row r="58" spans="1:36" x14ac:dyDescent="0.2">
      <c r="A58" t="s">
        <v>112</v>
      </c>
      <c r="B58">
        <v>3</v>
      </c>
      <c r="C58" t="s">
        <v>292</v>
      </c>
      <c r="D58" t="s">
        <v>249</v>
      </c>
      <c r="E58" t="s">
        <v>212</v>
      </c>
      <c r="F58">
        <v>0.99631945504488795</v>
      </c>
      <c r="I58" t="s">
        <v>112</v>
      </c>
      <c r="J58">
        <v>3</v>
      </c>
      <c r="K58" t="s">
        <v>249</v>
      </c>
      <c r="L58" t="s">
        <v>356</v>
      </c>
      <c r="M58" t="s">
        <v>212</v>
      </c>
      <c r="N58">
        <v>0.99631945504488795</v>
      </c>
      <c r="Q58" s="15" t="s">
        <v>247</v>
      </c>
      <c r="R58" t="s">
        <v>344</v>
      </c>
      <c r="S58">
        <v>4</v>
      </c>
      <c r="T58">
        <v>0</v>
      </c>
      <c r="U58">
        <v>0</v>
      </c>
      <c r="V58">
        <v>0</v>
      </c>
      <c r="W58">
        <v>4</v>
      </c>
      <c r="Z58" s="19" t="s">
        <v>357</v>
      </c>
      <c r="AA58" s="20">
        <v>6</v>
      </c>
      <c r="AB58" s="20">
        <v>7</v>
      </c>
      <c r="AC58" s="20">
        <v>6</v>
      </c>
      <c r="AD58" s="20">
        <v>1</v>
      </c>
      <c r="AE58" s="22">
        <f t="shared" si="5"/>
        <v>20</v>
      </c>
      <c r="AF58" s="11">
        <f t="shared" si="10"/>
        <v>0.22138538718948814</v>
      </c>
      <c r="AG58" s="13">
        <f t="shared" si="11"/>
        <v>0.10923150889627105</v>
      </c>
      <c r="AH58" s="13">
        <f t="shared" si="12"/>
        <v>0.14615655707154243</v>
      </c>
      <c r="AI58" s="13">
        <f t="shared" si="13"/>
        <v>0.10923150889627105</v>
      </c>
      <c r="AJ58" s="13">
        <f t="shared" si="14"/>
        <v>0.9487294800164372</v>
      </c>
    </row>
    <row r="59" spans="1:36" x14ac:dyDescent="0.2">
      <c r="A59" t="s">
        <v>111</v>
      </c>
      <c r="B59">
        <v>3</v>
      </c>
      <c r="C59" t="s">
        <v>292</v>
      </c>
      <c r="D59" t="s">
        <v>249</v>
      </c>
      <c r="E59" t="s">
        <v>213</v>
      </c>
      <c r="F59">
        <v>0.99631945504488795</v>
      </c>
      <c r="I59" t="s">
        <v>111</v>
      </c>
      <c r="J59">
        <v>3</v>
      </c>
      <c r="K59" t="s">
        <v>249</v>
      </c>
      <c r="L59" t="s">
        <v>356</v>
      </c>
      <c r="M59" t="s">
        <v>213</v>
      </c>
      <c r="N59">
        <v>0.99631945504488795</v>
      </c>
      <c r="Q59" s="15" t="s">
        <v>253</v>
      </c>
      <c r="R59" t="s">
        <v>350</v>
      </c>
      <c r="S59">
        <v>4</v>
      </c>
      <c r="T59">
        <v>7</v>
      </c>
      <c r="U59">
        <v>4</v>
      </c>
      <c r="V59">
        <v>2</v>
      </c>
      <c r="W59">
        <v>17</v>
      </c>
      <c r="Y59" t="s">
        <v>370</v>
      </c>
      <c r="Z59" s="19" t="s">
        <v>343</v>
      </c>
      <c r="AA59" s="20">
        <v>1</v>
      </c>
      <c r="AB59" s="21">
        <v>8</v>
      </c>
      <c r="AC59" s="20">
        <v>0</v>
      </c>
      <c r="AD59" s="21">
        <v>12</v>
      </c>
      <c r="AE59" s="22">
        <f t="shared" si="5"/>
        <v>21</v>
      </c>
      <c r="AF59" s="11">
        <f t="shared" si="10"/>
        <v>2.9934461058148722E-4</v>
      </c>
      <c r="AG59" s="13">
        <f t="shared" si="11"/>
        <v>3.697863716482932E-3</v>
      </c>
      <c r="AH59" s="13">
        <f t="shared" si="12"/>
        <v>3.6044032901780248E-5</v>
      </c>
      <c r="AI59" s="13">
        <f t="shared" si="13"/>
        <v>1.1931522535756143E-2</v>
      </c>
      <c r="AJ59" s="13">
        <f t="shared" si="14"/>
        <v>1.7761035457343776E-3</v>
      </c>
    </row>
    <row r="60" spans="1:36" x14ac:dyDescent="0.2">
      <c r="A60" t="s">
        <v>97</v>
      </c>
      <c r="B60">
        <v>1</v>
      </c>
      <c r="C60" t="s">
        <v>293</v>
      </c>
      <c r="D60" t="s">
        <v>253</v>
      </c>
      <c r="E60" t="s">
        <v>209</v>
      </c>
      <c r="F60">
        <v>0.98117805306686301</v>
      </c>
      <c r="I60" t="s">
        <v>108</v>
      </c>
      <c r="J60">
        <v>1</v>
      </c>
      <c r="K60" t="s">
        <v>249</v>
      </c>
      <c r="L60" t="s">
        <v>356</v>
      </c>
      <c r="M60" t="s">
        <v>199</v>
      </c>
      <c r="N60">
        <v>0.98909102096991197</v>
      </c>
      <c r="Q60" s="15" t="s">
        <v>253</v>
      </c>
      <c r="R60" t="s">
        <v>350</v>
      </c>
      <c r="S60">
        <v>4</v>
      </c>
      <c r="T60">
        <v>7</v>
      </c>
      <c r="U60">
        <v>4</v>
      </c>
      <c r="V60">
        <v>2</v>
      </c>
      <c r="W60">
        <v>17</v>
      </c>
      <c r="Y60" t="s">
        <v>371</v>
      </c>
      <c r="Z60" s="19" t="s">
        <v>346</v>
      </c>
      <c r="AA60" s="20">
        <v>10</v>
      </c>
      <c r="AB60" s="21">
        <v>25</v>
      </c>
      <c r="AC60" s="20">
        <v>5</v>
      </c>
      <c r="AD60" s="20">
        <v>11</v>
      </c>
      <c r="AE60" s="22">
        <f t="shared" si="5"/>
        <v>51</v>
      </c>
      <c r="AF60" s="11">
        <f t="shared" si="10"/>
        <v>6.0912995223105261E-4</v>
      </c>
      <c r="AG60" s="13">
        <f t="shared" si="11"/>
        <v>4.495259058278802E-4</v>
      </c>
      <c r="AH60" s="13">
        <f t="shared" si="12"/>
        <v>0.30352002442964005</v>
      </c>
      <c r="AI60" s="13">
        <f t="shared" si="13"/>
        <v>1.0183805446599171E-2</v>
      </c>
      <c r="AJ60" s="13">
        <f t="shared" si="14"/>
        <v>2.9604473005685538E-4</v>
      </c>
    </row>
    <row r="61" spans="1:36" ht="18" customHeight="1" x14ac:dyDescent="0.2">
      <c r="A61" t="s">
        <v>22</v>
      </c>
      <c r="B61">
        <v>2</v>
      </c>
      <c r="C61" t="s">
        <v>294</v>
      </c>
      <c r="D61" t="s">
        <v>253</v>
      </c>
      <c r="E61" t="s">
        <v>189</v>
      </c>
      <c r="F61">
        <v>0.95868096933631297</v>
      </c>
      <c r="I61" t="s">
        <v>107</v>
      </c>
      <c r="J61">
        <v>1</v>
      </c>
      <c r="K61" t="s">
        <v>249</v>
      </c>
      <c r="L61" t="s">
        <v>356</v>
      </c>
      <c r="M61" t="s">
        <v>199</v>
      </c>
      <c r="N61">
        <v>0.98909102096991197</v>
      </c>
      <c r="Q61" s="15" t="s">
        <v>254</v>
      </c>
      <c r="R61" t="s">
        <v>351</v>
      </c>
      <c r="S61">
        <v>2</v>
      </c>
      <c r="T61">
        <v>0</v>
      </c>
      <c r="U61">
        <v>0</v>
      </c>
      <c r="V61">
        <v>2</v>
      </c>
      <c r="W61">
        <v>4</v>
      </c>
    </row>
    <row r="62" spans="1:36" x14ac:dyDescent="0.2">
      <c r="A62" t="s">
        <v>156</v>
      </c>
      <c r="B62">
        <v>4</v>
      </c>
      <c r="C62" t="s">
        <v>294</v>
      </c>
      <c r="D62" t="s">
        <v>253</v>
      </c>
      <c r="E62" t="s">
        <v>189</v>
      </c>
      <c r="F62">
        <v>0.96738253530538498</v>
      </c>
      <c r="I62" t="s">
        <v>53</v>
      </c>
      <c r="J62">
        <v>1</v>
      </c>
      <c r="K62" t="s">
        <v>250</v>
      </c>
      <c r="L62" t="s">
        <v>357</v>
      </c>
      <c r="M62" t="s">
        <v>206</v>
      </c>
      <c r="N62">
        <v>0.98909102096991197</v>
      </c>
      <c r="Q62" s="15" t="s">
        <v>254</v>
      </c>
      <c r="R62" t="s">
        <v>351</v>
      </c>
      <c r="S62">
        <v>2</v>
      </c>
      <c r="T62">
        <v>0</v>
      </c>
      <c r="U62">
        <v>0</v>
      </c>
      <c r="V62">
        <v>2</v>
      </c>
      <c r="W62">
        <v>4</v>
      </c>
    </row>
    <row r="63" spans="1:36" ht="18" customHeight="1" x14ac:dyDescent="0.2">
      <c r="A63" t="s">
        <v>21</v>
      </c>
      <c r="B63">
        <v>2</v>
      </c>
      <c r="C63" t="s">
        <v>294</v>
      </c>
      <c r="D63" t="s">
        <v>253</v>
      </c>
      <c r="E63" t="s">
        <v>189</v>
      </c>
      <c r="F63">
        <v>0.95868096933631297</v>
      </c>
      <c r="I63" t="s">
        <v>54</v>
      </c>
      <c r="J63">
        <v>1</v>
      </c>
      <c r="K63" t="s">
        <v>250</v>
      </c>
      <c r="L63" t="str">
        <f>L62</f>
        <v>C4</v>
      </c>
      <c r="M63" t="s">
        <v>206</v>
      </c>
      <c r="N63">
        <v>0.98909102096991197</v>
      </c>
      <c r="Q63" s="15" t="s">
        <v>255</v>
      </c>
      <c r="R63" t="s">
        <v>355</v>
      </c>
      <c r="S63">
        <v>0</v>
      </c>
      <c r="T63">
        <v>0</v>
      </c>
      <c r="U63">
        <v>2</v>
      </c>
      <c r="V63">
        <v>0</v>
      </c>
      <c r="W63">
        <v>2</v>
      </c>
    </row>
    <row r="64" spans="1:36" x14ac:dyDescent="0.2">
      <c r="A64" t="s">
        <v>25</v>
      </c>
      <c r="B64">
        <v>2</v>
      </c>
      <c r="C64" t="s">
        <v>294</v>
      </c>
      <c r="D64" t="s">
        <v>253</v>
      </c>
      <c r="E64" t="s">
        <v>205</v>
      </c>
      <c r="F64">
        <v>0.95868096933631297</v>
      </c>
      <c r="I64" t="s">
        <v>150</v>
      </c>
      <c r="J64">
        <v>4</v>
      </c>
      <c r="K64" t="s">
        <v>250</v>
      </c>
      <c r="L64" t="str">
        <f t="shared" ref="L64:L80" si="15">L63</f>
        <v>C4</v>
      </c>
      <c r="M64" t="s">
        <v>206</v>
      </c>
      <c r="N64">
        <v>0.74768550237472997</v>
      </c>
      <c r="Q64" s="15" t="s">
        <v>255</v>
      </c>
      <c r="R64" t="s">
        <v>355</v>
      </c>
      <c r="S64">
        <v>0</v>
      </c>
      <c r="T64">
        <v>0</v>
      </c>
      <c r="U64">
        <v>2</v>
      </c>
      <c r="V64">
        <v>0</v>
      </c>
      <c r="W64">
        <v>2</v>
      </c>
    </row>
    <row r="65" spans="1:23" x14ac:dyDescent="0.2">
      <c r="A65" t="s">
        <v>24</v>
      </c>
      <c r="B65">
        <v>2</v>
      </c>
      <c r="C65" t="s">
        <v>294</v>
      </c>
      <c r="D65" t="s">
        <v>253</v>
      </c>
      <c r="E65" t="s">
        <v>205</v>
      </c>
      <c r="F65">
        <v>0.95868096933631297</v>
      </c>
      <c r="I65" t="s">
        <v>45</v>
      </c>
      <c r="J65">
        <v>2</v>
      </c>
      <c r="K65" t="s">
        <v>250</v>
      </c>
      <c r="L65" t="str">
        <f t="shared" si="15"/>
        <v>C4</v>
      </c>
      <c r="M65" t="s">
        <v>206</v>
      </c>
      <c r="N65">
        <v>0.96738200620174597</v>
      </c>
      <c r="Q65" s="15" t="s">
        <v>257</v>
      </c>
      <c r="R65" t="s">
        <v>359</v>
      </c>
      <c r="S65">
        <v>2</v>
      </c>
      <c r="T65">
        <v>0</v>
      </c>
      <c r="U65">
        <v>0</v>
      </c>
      <c r="V65">
        <v>0</v>
      </c>
      <c r="W65">
        <v>2</v>
      </c>
    </row>
    <row r="66" spans="1:23" x14ac:dyDescent="0.2">
      <c r="A66" t="s">
        <v>23</v>
      </c>
      <c r="B66">
        <v>2</v>
      </c>
      <c r="C66" t="s">
        <v>294</v>
      </c>
      <c r="D66" t="s">
        <v>253</v>
      </c>
      <c r="E66" t="s">
        <v>205</v>
      </c>
      <c r="F66">
        <v>0.76636822198436305</v>
      </c>
      <c r="I66" t="s">
        <v>130</v>
      </c>
      <c r="J66">
        <v>3</v>
      </c>
      <c r="K66" t="s">
        <v>250</v>
      </c>
      <c r="L66" t="str">
        <f t="shared" si="15"/>
        <v>C4</v>
      </c>
      <c r="M66" t="s">
        <v>208</v>
      </c>
      <c r="N66">
        <v>0.99631945504488795</v>
      </c>
      <c r="Q66" s="15" t="s">
        <v>257</v>
      </c>
      <c r="R66" t="s">
        <v>359</v>
      </c>
      <c r="S66">
        <v>2</v>
      </c>
      <c r="T66">
        <v>0</v>
      </c>
      <c r="U66">
        <v>0</v>
      </c>
      <c r="V66">
        <v>0</v>
      </c>
      <c r="W66">
        <v>2</v>
      </c>
    </row>
    <row r="67" spans="1:23" x14ac:dyDescent="0.2">
      <c r="A67" t="s">
        <v>133</v>
      </c>
      <c r="B67">
        <v>3</v>
      </c>
      <c r="C67" t="s">
        <v>294</v>
      </c>
      <c r="D67" t="s">
        <v>253</v>
      </c>
      <c r="E67" t="s">
        <v>214</v>
      </c>
      <c r="F67">
        <v>0.99631945504488795</v>
      </c>
      <c r="I67" t="s">
        <v>69</v>
      </c>
      <c r="J67">
        <v>1</v>
      </c>
      <c r="K67" t="s">
        <v>250</v>
      </c>
      <c r="L67" t="str">
        <f t="shared" si="15"/>
        <v>C4</v>
      </c>
      <c r="M67" t="s">
        <v>208</v>
      </c>
      <c r="N67">
        <v>0.98909102096991197</v>
      </c>
      <c r="Q67" s="15" t="s">
        <v>258</v>
      </c>
      <c r="R67" t="s">
        <v>361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2">
      <c r="A68" t="s">
        <v>87</v>
      </c>
      <c r="B68">
        <v>1</v>
      </c>
      <c r="C68" t="s">
        <v>294</v>
      </c>
      <c r="D68" t="s">
        <v>253</v>
      </c>
      <c r="E68" t="s">
        <v>214</v>
      </c>
      <c r="F68">
        <v>0.84564343969211797</v>
      </c>
      <c r="I68" t="s">
        <v>138</v>
      </c>
      <c r="J68">
        <v>3</v>
      </c>
      <c r="K68" t="s">
        <v>250</v>
      </c>
      <c r="L68" t="str">
        <f t="shared" si="15"/>
        <v>C4</v>
      </c>
      <c r="M68" t="s">
        <v>205</v>
      </c>
      <c r="N68">
        <v>0.99631945504488795</v>
      </c>
      <c r="Q68" s="15" t="s">
        <v>258</v>
      </c>
      <c r="R68" t="s">
        <v>361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2">
      <c r="A69" t="s">
        <v>20</v>
      </c>
      <c r="B69">
        <v>2</v>
      </c>
      <c r="C69" t="s">
        <v>294</v>
      </c>
      <c r="D69" t="s">
        <v>253</v>
      </c>
      <c r="E69" t="s">
        <v>214</v>
      </c>
      <c r="F69">
        <v>0.95868096933631297</v>
      </c>
      <c r="I69" t="s">
        <v>139</v>
      </c>
      <c r="J69">
        <v>3</v>
      </c>
      <c r="K69" t="s">
        <v>250</v>
      </c>
      <c r="L69" t="str">
        <f t="shared" si="15"/>
        <v>C4</v>
      </c>
      <c r="M69" t="s">
        <v>205</v>
      </c>
      <c r="N69">
        <v>0.99631945504488795</v>
      </c>
      <c r="Q69" s="15" t="s">
        <v>259</v>
      </c>
      <c r="R69" t="s">
        <v>342</v>
      </c>
      <c r="S69">
        <v>3</v>
      </c>
      <c r="T69">
        <v>0</v>
      </c>
      <c r="U69">
        <v>0</v>
      </c>
      <c r="V69">
        <v>0</v>
      </c>
      <c r="W69">
        <v>3</v>
      </c>
    </row>
    <row r="70" spans="1:23" x14ac:dyDescent="0.2">
      <c r="A70" t="s">
        <v>168</v>
      </c>
      <c r="B70">
        <v>4</v>
      </c>
      <c r="C70" t="s">
        <v>295</v>
      </c>
      <c r="D70" t="s">
        <v>258</v>
      </c>
      <c r="E70" t="s">
        <v>189</v>
      </c>
      <c r="F70">
        <v>0.95978204044753301</v>
      </c>
      <c r="I70" t="s">
        <v>70</v>
      </c>
      <c r="J70">
        <v>1</v>
      </c>
      <c r="K70" t="s">
        <v>250</v>
      </c>
      <c r="L70" t="str">
        <f t="shared" si="15"/>
        <v>C4</v>
      </c>
      <c r="M70" t="s">
        <v>214</v>
      </c>
      <c r="N70">
        <v>0.98909102096991197</v>
      </c>
      <c r="Q70" s="15" t="s">
        <v>259</v>
      </c>
      <c r="R70" t="s">
        <v>342</v>
      </c>
      <c r="S70">
        <v>3</v>
      </c>
      <c r="T70">
        <v>0</v>
      </c>
      <c r="U70">
        <v>0</v>
      </c>
      <c r="V70">
        <v>0</v>
      </c>
      <c r="W70">
        <v>3</v>
      </c>
    </row>
    <row r="71" spans="1:23" x14ac:dyDescent="0.2">
      <c r="A71" t="s">
        <v>167</v>
      </c>
      <c r="B71">
        <v>4</v>
      </c>
      <c r="C71" t="s">
        <v>295</v>
      </c>
      <c r="D71" t="s">
        <v>258</v>
      </c>
      <c r="E71" t="s">
        <v>189</v>
      </c>
      <c r="F71">
        <v>0.968434545054496</v>
      </c>
      <c r="I71" t="s">
        <v>17</v>
      </c>
      <c r="J71">
        <v>2</v>
      </c>
      <c r="K71" t="s">
        <v>250</v>
      </c>
      <c r="L71" t="str">
        <f t="shared" si="15"/>
        <v>C4</v>
      </c>
      <c r="M71" t="s">
        <v>203</v>
      </c>
      <c r="N71">
        <v>0.96738200620174597</v>
      </c>
      <c r="Q71" s="15" t="s">
        <v>260</v>
      </c>
      <c r="R71" t="s">
        <v>347</v>
      </c>
      <c r="S71">
        <v>1</v>
      </c>
      <c r="T71">
        <v>0</v>
      </c>
      <c r="U71">
        <v>1</v>
      </c>
      <c r="V71">
        <v>0</v>
      </c>
      <c r="W71">
        <v>2</v>
      </c>
    </row>
    <row r="72" spans="1:23" x14ac:dyDescent="0.2">
      <c r="A72" s="1" t="s">
        <v>34</v>
      </c>
      <c r="B72" s="1">
        <v>2</v>
      </c>
      <c r="C72" s="1" t="s">
        <v>295</v>
      </c>
      <c r="D72" s="1" t="s">
        <v>258</v>
      </c>
      <c r="E72" s="1" t="s">
        <v>189</v>
      </c>
      <c r="F72" s="1">
        <v>0.26084000539590502</v>
      </c>
      <c r="I72" t="s">
        <v>132</v>
      </c>
      <c r="J72">
        <v>3</v>
      </c>
      <c r="K72" t="s">
        <v>250</v>
      </c>
      <c r="L72" t="str">
        <f t="shared" si="15"/>
        <v>C4</v>
      </c>
      <c r="M72" t="s">
        <v>205</v>
      </c>
      <c r="N72">
        <v>0.99631945504488795</v>
      </c>
      <c r="Q72" s="15" t="s">
        <v>260</v>
      </c>
      <c r="R72" t="s">
        <v>347</v>
      </c>
      <c r="S72">
        <v>1</v>
      </c>
      <c r="T72">
        <v>0</v>
      </c>
      <c r="U72">
        <v>1</v>
      </c>
      <c r="V72">
        <v>0</v>
      </c>
      <c r="W72">
        <v>2</v>
      </c>
    </row>
    <row r="73" spans="1:23" x14ac:dyDescent="0.2">
      <c r="A73" t="s">
        <v>121</v>
      </c>
      <c r="B73">
        <v>3</v>
      </c>
      <c r="C73" t="s">
        <v>295</v>
      </c>
      <c r="D73" t="s">
        <v>258</v>
      </c>
      <c r="E73" t="s">
        <v>208</v>
      </c>
      <c r="F73">
        <v>0.99631945504488795</v>
      </c>
      <c r="I73" t="s">
        <v>131</v>
      </c>
      <c r="J73">
        <v>3</v>
      </c>
      <c r="K73" t="s">
        <v>250</v>
      </c>
      <c r="L73" t="str">
        <f t="shared" si="15"/>
        <v>C4</v>
      </c>
      <c r="M73" t="s">
        <v>205</v>
      </c>
      <c r="N73">
        <v>0.99631945504488795</v>
      </c>
      <c r="Q73" s="15" t="s">
        <v>261</v>
      </c>
      <c r="R73" t="s">
        <v>349</v>
      </c>
      <c r="S73">
        <v>1</v>
      </c>
      <c r="T73">
        <v>1</v>
      </c>
      <c r="U73">
        <v>0</v>
      </c>
      <c r="V73">
        <v>0</v>
      </c>
      <c r="W73">
        <v>2</v>
      </c>
    </row>
    <row r="74" spans="1:23" x14ac:dyDescent="0.2">
      <c r="A74" t="s">
        <v>171</v>
      </c>
      <c r="B74">
        <v>4</v>
      </c>
      <c r="C74" t="s">
        <v>295</v>
      </c>
      <c r="D74" t="s">
        <v>258</v>
      </c>
      <c r="E74" t="s">
        <v>205</v>
      </c>
      <c r="F74">
        <v>0.96738253530538498</v>
      </c>
      <c r="I74" t="s">
        <v>4</v>
      </c>
      <c r="J74">
        <v>2</v>
      </c>
      <c r="K74" t="s">
        <v>250</v>
      </c>
      <c r="L74" t="str">
        <f t="shared" si="15"/>
        <v>C4</v>
      </c>
      <c r="M74" t="s">
        <v>215</v>
      </c>
      <c r="N74">
        <v>0.96738200620174597</v>
      </c>
      <c r="Q74" s="15" t="s">
        <v>261</v>
      </c>
      <c r="R74" t="s">
        <v>349</v>
      </c>
      <c r="S74">
        <v>1</v>
      </c>
      <c r="T74">
        <v>1</v>
      </c>
      <c r="U74">
        <v>0</v>
      </c>
      <c r="V74">
        <v>0</v>
      </c>
      <c r="W74">
        <v>2</v>
      </c>
    </row>
    <row r="75" spans="1:23" x14ac:dyDescent="0.2">
      <c r="A75" t="s">
        <v>140</v>
      </c>
      <c r="B75">
        <v>3</v>
      </c>
      <c r="C75" t="s">
        <v>295</v>
      </c>
      <c r="D75" t="s">
        <v>258</v>
      </c>
      <c r="E75" t="s">
        <v>205</v>
      </c>
      <c r="F75">
        <v>0.99631945504488795</v>
      </c>
      <c r="I75" t="s">
        <v>6</v>
      </c>
      <c r="J75">
        <v>2</v>
      </c>
      <c r="K75" t="s">
        <v>250</v>
      </c>
      <c r="L75" t="str">
        <f t="shared" si="15"/>
        <v>C4</v>
      </c>
      <c r="M75" t="s">
        <v>215</v>
      </c>
      <c r="N75">
        <v>0.96738200620174597</v>
      </c>
      <c r="Q75" s="15" t="s">
        <v>262</v>
      </c>
      <c r="R75" t="s">
        <v>360</v>
      </c>
      <c r="S75">
        <v>6</v>
      </c>
      <c r="T75">
        <v>0</v>
      </c>
      <c r="U75">
        <v>12</v>
      </c>
      <c r="V75">
        <v>0</v>
      </c>
      <c r="W75">
        <v>18</v>
      </c>
    </row>
    <row r="76" spans="1:23" x14ac:dyDescent="0.2">
      <c r="A76" t="s">
        <v>170</v>
      </c>
      <c r="B76">
        <v>4</v>
      </c>
      <c r="C76" t="s">
        <v>295</v>
      </c>
      <c r="D76" t="s">
        <v>258</v>
      </c>
      <c r="E76" t="s">
        <v>205</v>
      </c>
      <c r="F76">
        <v>0.968434545054496</v>
      </c>
      <c r="I76" t="s">
        <v>51</v>
      </c>
      <c r="J76">
        <v>1</v>
      </c>
      <c r="K76" t="s">
        <v>250</v>
      </c>
      <c r="L76" t="str">
        <f t="shared" si="15"/>
        <v>C4</v>
      </c>
      <c r="M76" t="s">
        <v>215</v>
      </c>
      <c r="N76">
        <v>0.98117805306686301</v>
      </c>
      <c r="Q76" s="15" t="s">
        <v>262</v>
      </c>
      <c r="R76" t="s">
        <v>360</v>
      </c>
      <c r="S76">
        <v>6</v>
      </c>
      <c r="T76">
        <v>0</v>
      </c>
      <c r="U76">
        <v>12</v>
      </c>
      <c r="V76">
        <v>0</v>
      </c>
      <c r="W76">
        <v>18</v>
      </c>
    </row>
    <row r="77" spans="1:23" x14ac:dyDescent="0.2">
      <c r="A77" t="s">
        <v>169</v>
      </c>
      <c r="B77">
        <v>4</v>
      </c>
      <c r="C77" t="s">
        <v>295</v>
      </c>
      <c r="D77" t="s">
        <v>258</v>
      </c>
      <c r="E77" t="s">
        <v>205</v>
      </c>
      <c r="F77">
        <v>0.96738253530538498</v>
      </c>
      <c r="I77" t="s">
        <v>5</v>
      </c>
      <c r="J77">
        <v>2</v>
      </c>
      <c r="K77" t="s">
        <v>250</v>
      </c>
      <c r="L77" t="str">
        <f t="shared" si="15"/>
        <v>C4</v>
      </c>
      <c r="M77" t="s">
        <v>215</v>
      </c>
      <c r="N77">
        <v>0.96738200620174597</v>
      </c>
      <c r="Q77" s="15" t="s">
        <v>263</v>
      </c>
      <c r="R77" t="s">
        <v>352</v>
      </c>
      <c r="S77">
        <v>6</v>
      </c>
      <c r="T77">
        <v>0</v>
      </c>
      <c r="U77">
        <v>0</v>
      </c>
      <c r="V77">
        <v>0</v>
      </c>
      <c r="W77">
        <v>6</v>
      </c>
    </row>
    <row r="78" spans="1:23" x14ac:dyDescent="0.2">
      <c r="A78" t="s">
        <v>174</v>
      </c>
      <c r="B78">
        <v>4</v>
      </c>
      <c r="C78" t="s">
        <v>295</v>
      </c>
      <c r="D78" t="s">
        <v>258</v>
      </c>
      <c r="E78" t="s">
        <v>214</v>
      </c>
      <c r="F78">
        <v>0.96738253530538498</v>
      </c>
      <c r="I78" t="s">
        <v>3</v>
      </c>
      <c r="J78">
        <v>2</v>
      </c>
      <c r="K78" t="s">
        <v>250</v>
      </c>
      <c r="L78" t="str">
        <f t="shared" si="15"/>
        <v>C4</v>
      </c>
      <c r="M78" t="s">
        <v>215</v>
      </c>
      <c r="N78">
        <v>0.96738200620174597</v>
      </c>
      <c r="Q78" s="15" t="s">
        <v>263</v>
      </c>
      <c r="R78" t="s">
        <v>352</v>
      </c>
      <c r="S78">
        <v>6</v>
      </c>
      <c r="T78">
        <v>0</v>
      </c>
      <c r="U78">
        <v>0</v>
      </c>
      <c r="V78">
        <v>0</v>
      </c>
      <c r="W78">
        <v>6</v>
      </c>
    </row>
    <row r="79" spans="1:23" x14ac:dyDescent="0.2">
      <c r="A79" t="s">
        <v>173</v>
      </c>
      <c r="B79">
        <v>4</v>
      </c>
      <c r="C79" t="s">
        <v>295</v>
      </c>
      <c r="D79" t="s">
        <v>258</v>
      </c>
      <c r="E79" t="s">
        <v>214</v>
      </c>
      <c r="F79">
        <v>0.96738253530538498</v>
      </c>
      <c r="I79" t="s">
        <v>81</v>
      </c>
      <c r="J79">
        <v>1</v>
      </c>
      <c r="K79" t="s">
        <v>250</v>
      </c>
      <c r="L79" t="str">
        <f t="shared" si="15"/>
        <v>C4</v>
      </c>
      <c r="M79" t="s">
        <v>206</v>
      </c>
      <c r="N79">
        <v>0.98909102096991197</v>
      </c>
      <c r="Q79" s="15" t="s">
        <v>264</v>
      </c>
      <c r="R79" t="s">
        <v>354</v>
      </c>
      <c r="S79">
        <v>0</v>
      </c>
      <c r="T79">
        <v>0</v>
      </c>
      <c r="U79">
        <v>1</v>
      </c>
      <c r="V79">
        <v>0</v>
      </c>
      <c r="W79">
        <v>1</v>
      </c>
    </row>
    <row r="80" spans="1:23" x14ac:dyDescent="0.2">
      <c r="A80" t="s">
        <v>172</v>
      </c>
      <c r="B80">
        <v>4</v>
      </c>
      <c r="C80" t="s">
        <v>295</v>
      </c>
      <c r="D80" t="s">
        <v>258</v>
      </c>
      <c r="E80" t="s">
        <v>214</v>
      </c>
      <c r="F80">
        <v>0.95827411215155001</v>
      </c>
      <c r="I80" t="s">
        <v>16</v>
      </c>
      <c r="J80">
        <v>2</v>
      </c>
      <c r="K80" t="s">
        <v>250</v>
      </c>
      <c r="L80" t="str">
        <f t="shared" si="15"/>
        <v>C4</v>
      </c>
      <c r="M80" t="s">
        <v>206</v>
      </c>
      <c r="N80">
        <v>0.95868096933631297</v>
      </c>
      <c r="Q80" s="15" t="s">
        <v>264</v>
      </c>
      <c r="R80" t="s">
        <v>354</v>
      </c>
      <c r="S80">
        <v>0</v>
      </c>
      <c r="T80">
        <v>0</v>
      </c>
      <c r="U80">
        <v>1</v>
      </c>
      <c r="V80">
        <v>0</v>
      </c>
      <c r="W80">
        <v>1</v>
      </c>
    </row>
    <row r="81" spans="1:23" x14ac:dyDescent="0.2">
      <c r="A81" t="s">
        <v>46</v>
      </c>
      <c r="B81">
        <v>2</v>
      </c>
      <c r="C81" t="s">
        <v>295</v>
      </c>
      <c r="D81" t="s">
        <v>258</v>
      </c>
      <c r="E81" t="s">
        <v>209</v>
      </c>
      <c r="F81">
        <v>0.96738200620174597</v>
      </c>
      <c r="I81" t="s">
        <v>178</v>
      </c>
      <c r="J81">
        <v>4</v>
      </c>
      <c r="K81" t="s">
        <v>256</v>
      </c>
      <c r="L81" t="s">
        <v>348</v>
      </c>
      <c r="M81" t="s">
        <v>207</v>
      </c>
      <c r="N81">
        <v>0.968434545054496</v>
      </c>
      <c r="Q81" s="15" t="s">
        <v>265</v>
      </c>
      <c r="R81" t="s">
        <v>343</v>
      </c>
      <c r="S81">
        <v>1</v>
      </c>
      <c r="T81">
        <v>8</v>
      </c>
      <c r="U81">
        <v>0</v>
      </c>
      <c r="V81">
        <v>12</v>
      </c>
      <c r="W81">
        <v>21</v>
      </c>
    </row>
    <row r="82" spans="1:23" x14ac:dyDescent="0.2">
      <c r="A82" t="s">
        <v>180</v>
      </c>
      <c r="B82">
        <v>4</v>
      </c>
      <c r="C82" t="s">
        <v>296</v>
      </c>
      <c r="D82" t="s">
        <v>258</v>
      </c>
      <c r="E82" t="s">
        <v>203</v>
      </c>
      <c r="F82">
        <v>0.968434545054496</v>
      </c>
      <c r="I82" t="s">
        <v>179</v>
      </c>
      <c r="J82">
        <v>4</v>
      </c>
      <c r="K82" t="s">
        <v>256</v>
      </c>
      <c r="L82" t="s">
        <v>348</v>
      </c>
      <c r="M82" t="s">
        <v>203</v>
      </c>
      <c r="N82">
        <v>0.96738253530538498</v>
      </c>
      <c r="Q82" s="15" t="s">
        <v>265</v>
      </c>
      <c r="R82" t="s">
        <v>343</v>
      </c>
      <c r="S82">
        <v>1</v>
      </c>
      <c r="T82">
        <v>8</v>
      </c>
      <c r="U82">
        <v>0</v>
      </c>
      <c r="V82">
        <v>12</v>
      </c>
      <c r="W82">
        <v>21</v>
      </c>
    </row>
    <row r="83" spans="1:23" x14ac:dyDescent="0.2">
      <c r="A83" t="s">
        <v>99</v>
      </c>
      <c r="B83">
        <v>1</v>
      </c>
      <c r="C83" t="s">
        <v>297</v>
      </c>
      <c r="D83" t="s">
        <v>246</v>
      </c>
      <c r="E83" t="s">
        <v>205</v>
      </c>
      <c r="F83">
        <v>0.98117805306686301</v>
      </c>
      <c r="I83" t="s">
        <v>66</v>
      </c>
      <c r="J83">
        <v>1</v>
      </c>
      <c r="K83" t="s">
        <v>256</v>
      </c>
      <c r="L83" t="s">
        <v>348</v>
      </c>
      <c r="M83" t="s">
        <v>209</v>
      </c>
      <c r="N83">
        <v>0.98117805306686301</v>
      </c>
      <c r="Q83" s="5" t="s">
        <v>226</v>
      </c>
      <c r="R83" s="5"/>
      <c r="S83" s="5">
        <v>58</v>
      </c>
      <c r="T83" s="5">
        <v>50</v>
      </c>
      <c r="U83" s="5">
        <v>36</v>
      </c>
      <c r="V83" s="5">
        <v>30</v>
      </c>
      <c r="W83" s="5">
        <v>174</v>
      </c>
    </row>
    <row r="84" spans="1:23" x14ac:dyDescent="0.2">
      <c r="A84" t="s">
        <v>61</v>
      </c>
      <c r="B84">
        <v>1</v>
      </c>
      <c r="C84" t="s">
        <v>298</v>
      </c>
      <c r="D84" t="s">
        <v>258</v>
      </c>
      <c r="E84" t="s">
        <v>215</v>
      </c>
      <c r="F84">
        <v>0.98909102096991197</v>
      </c>
      <c r="I84" t="s">
        <v>19</v>
      </c>
      <c r="J84">
        <v>2</v>
      </c>
      <c r="K84" t="s">
        <v>256</v>
      </c>
      <c r="L84" t="s">
        <v>348</v>
      </c>
      <c r="M84" t="s">
        <v>207</v>
      </c>
      <c r="N84">
        <v>0.84753482552455095</v>
      </c>
    </row>
    <row r="85" spans="1:23" x14ac:dyDescent="0.2">
      <c r="A85" t="s">
        <v>48</v>
      </c>
      <c r="B85">
        <v>1</v>
      </c>
      <c r="C85" t="s">
        <v>299</v>
      </c>
      <c r="D85" t="s">
        <v>258</v>
      </c>
      <c r="E85" t="s">
        <v>201</v>
      </c>
      <c r="F85">
        <v>0.98909102096991197</v>
      </c>
      <c r="I85" t="s">
        <v>103</v>
      </c>
      <c r="J85">
        <v>1</v>
      </c>
      <c r="K85" t="s">
        <v>256</v>
      </c>
      <c r="L85" t="s">
        <v>348</v>
      </c>
      <c r="M85" t="s">
        <v>207</v>
      </c>
      <c r="N85">
        <v>0.98117805306686301</v>
      </c>
    </row>
    <row r="86" spans="1:23" x14ac:dyDescent="0.2">
      <c r="A86" t="s">
        <v>114</v>
      </c>
      <c r="B86">
        <v>3</v>
      </c>
      <c r="C86" t="s">
        <v>300</v>
      </c>
      <c r="D86" t="s">
        <v>262</v>
      </c>
      <c r="E86" t="s">
        <v>208</v>
      </c>
      <c r="F86">
        <v>0.99631945504488795</v>
      </c>
      <c r="I86" t="s">
        <v>68</v>
      </c>
      <c r="J86">
        <v>1</v>
      </c>
      <c r="K86" t="s">
        <v>256</v>
      </c>
      <c r="L86" t="s">
        <v>348</v>
      </c>
      <c r="M86" t="s">
        <v>209</v>
      </c>
      <c r="N86">
        <v>0.98117805306686301</v>
      </c>
    </row>
    <row r="87" spans="1:23" x14ac:dyDescent="0.2">
      <c r="A87" t="s">
        <v>63</v>
      </c>
      <c r="B87">
        <v>1</v>
      </c>
      <c r="C87" t="s">
        <v>300</v>
      </c>
      <c r="D87" t="s">
        <v>262</v>
      </c>
      <c r="E87" t="s">
        <v>208</v>
      </c>
      <c r="F87">
        <v>0.95956811919671903</v>
      </c>
      <c r="I87" t="s">
        <v>18</v>
      </c>
      <c r="J87">
        <v>2</v>
      </c>
      <c r="K87" t="s">
        <v>251</v>
      </c>
      <c r="L87" t="s">
        <v>353</v>
      </c>
      <c r="M87" t="s">
        <v>202</v>
      </c>
      <c r="N87">
        <v>0.96738200620174597</v>
      </c>
    </row>
    <row r="88" spans="1:23" x14ac:dyDescent="0.2">
      <c r="A88" t="s">
        <v>116</v>
      </c>
      <c r="B88">
        <v>3</v>
      </c>
      <c r="C88" t="s">
        <v>300</v>
      </c>
      <c r="D88" t="s">
        <v>262</v>
      </c>
      <c r="E88" t="s">
        <v>210</v>
      </c>
      <c r="F88">
        <v>0.97883832569712104</v>
      </c>
      <c r="I88" t="s">
        <v>129</v>
      </c>
      <c r="J88">
        <v>3</v>
      </c>
      <c r="K88" t="s">
        <v>252</v>
      </c>
      <c r="L88" t="s">
        <v>358</v>
      </c>
      <c r="M88" t="s">
        <v>208</v>
      </c>
      <c r="N88">
        <v>0.99631945504488795</v>
      </c>
    </row>
    <row r="89" spans="1:23" x14ac:dyDescent="0.2">
      <c r="A89" t="s">
        <v>125</v>
      </c>
      <c r="B89">
        <v>3</v>
      </c>
      <c r="C89" t="s">
        <v>300</v>
      </c>
      <c r="D89" t="s">
        <v>262</v>
      </c>
      <c r="E89" t="s">
        <v>210</v>
      </c>
      <c r="F89">
        <v>0.97883832569712104</v>
      </c>
      <c r="I89" t="s">
        <v>78</v>
      </c>
      <c r="J89">
        <v>1</v>
      </c>
      <c r="K89" t="s">
        <v>252</v>
      </c>
      <c r="L89" t="s">
        <v>358</v>
      </c>
      <c r="M89" t="s">
        <v>208</v>
      </c>
      <c r="N89">
        <v>0.89406318490126302</v>
      </c>
    </row>
    <row r="90" spans="1:23" x14ac:dyDescent="0.2">
      <c r="A90" t="s">
        <v>71</v>
      </c>
      <c r="B90">
        <v>1</v>
      </c>
      <c r="C90" t="s">
        <v>300</v>
      </c>
      <c r="D90" t="s">
        <v>262</v>
      </c>
      <c r="E90" t="s">
        <v>210</v>
      </c>
      <c r="F90">
        <v>0.97692779781764305</v>
      </c>
      <c r="I90" t="s">
        <v>67</v>
      </c>
      <c r="J90">
        <v>1</v>
      </c>
      <c r="K90" t="s">
        <v>246</v>
      </c>
      <c r="L90" t="s">
        <v>340</v>
      </c>
      <c r="M90" t="s">
        <v>209</v>
      </c>
      <c r="N90">
        <v>0.98909102096991197</v>
      </c>
    </row>
    <row r="91" spans="1:23" x14ac:dyDescent="0.2">
      <c r="A91" t="s">
        <v>117</v>
      </c>
      <c r="B91">
        <v>3</v>
      </c>
      <c r="C91" t="s">
        <v>300</v>
      </c>
      <c r="D91" t="s">
        <v>262</v>
      </c>
      <c r="E91" t="s">
        <v>216</v>
      </c>
      <c r="F91">
        <v>0.99631945504488795</v>
      </c>
      <c r="I91" t="s">
        <v>99</v>
      </c>
      <c r="J91">
        <v>1</v>
      </c>
      <c r="K91" t="s">
        <v>246</v>
      </c>
      <c r="L91" t="s">
        <v>340</v>
      </c>
      <c r="M91" t="s">
        <v>205</v>
      </c>
      <c r="N91">
        <v>0.98117805306686301</v>
      </c>
    </row>
    <row r="92" spans="1:23" x14ac:dyDescent="0.2">
      <c r="A92" t="s">
        <v>123</v>
      </c>
      <c r="B92">
        <v>3</v>
      </c>
      <c r="C92" t="s">
        <v>300</v>
      </c>
      <c r="D92" t="s">
        <v>262</v>
      </c>
      <c r="E92" t="s">
        <v>216</v>
      </c>
      <c r="F92">
        <v>0.99631945504488795</v>
      </c>
      <c r="I92" t="s">
        <v>100</v>
      </c>
      <c r="J92">
        <v>1</v>
      </c>
      <c r="K92" t="s">
        <v>246</v>
      </c>
      <c r="L92" t="s">
        <v>340</v>
      </c>
      <c r="M92" t="s">
        <v>205</v>
      </c>
      <c r="N92">
        <v>0.98117805306686301</v>
      </c>
    </row>
    <row r="93" spans="1:23" x14ac:dyDescent="0.2">
      <c r="A93" t="s">
        <v>118</v>
      </c>
      <c r="B93">
        <v>3</v>
      </c>
      <c r="C93" t="s">
        <v>300</v>
      </c>
      <c r="D93" t="s">
        <v>262</v>
      </c>
      <c r="E93" t="s">
        <v>217</v>
      </c>
      <c r="F93">
        <v>0.99631945504488795</v>
      </c>
      <c r="I93" t="s">
        <v>101</v>
      </c>
      <c r="J93">
        <v>1</v>
      </c>
      <c r="K93" t="s">
        <v>246</v>
      </c>
      <c r="L93" t="s">
        <v>340</v>
      </c>
      <c r="M93" t="s">
        <v>205</v>
      </c>
      <c r="N93">
        <v>0.98117805306686301</v>
      </c>
    </row>
    <row r="94" spans="1:23" x14ac:dyDescent="0.2">
      <c r="A94" t="s">
        <v>122</v>
      </c>
      <c r="B94">
        <v>3</v>
      </c>
      <c r="C94" t="s">
        <v>300</v>
      </c>
      <c r="D94" t="s">
        <v>262</v>
      </c>
      <c r="E94" t="s">
        <v>217</v>
      </c>
      <c r="F94">
        <v>0.99631945504488795</v>
      </c>
      <c r="I94" t="s">
        <v>102</v>
      </c>
      <c r="J94">
        <v>1</v>
      </c>
      <c r="K94" t="s">
        <v>246</v>
      </c>
      <c r="L94" t="s">
        <v>340</v>
      </c>
      <c r="M94" t="s">
        <v>205</v>
      </c>
      <c r="N94">
        <v>0.98117805306686301</v>
      </c>
    </row>
    <row r="95" spans="1:23" x14ac:dyDescent="0.2">
      <c r="A95" t="s">
        <v>127</v>
      </c>
      <c r="B95">
        <v>3</v>
      </c>
      <c r="C95" t="s">
        <v>300</v>
      </c>
      <c r="D95" t="s">
        <v>262</v>
      </c>
      <c r="E95" t="s">
        <v>218</v>
      </c>
      <c r="F95">
        <v>0.99631945504488795</v>
      </c>
      <c r="I95" t="s">
        <v>94</v>
      </c>
      <c r="J95">
        <v>1</v>
      </c>
      <c r="K95" t="s">
        <v>247</v>
      </c>
      <c r="L95" t="s">
        <v>344</v>
      </c>
      <c r="M95" t="s">
        <v>199</v>
      </c>
      <c r="N95">
        <v>0.98909102096991197</v>
      </c>
    </row>
    <row r="96" spans="1:23" x14ac:dyDescent="0.2">
      <c r="A96" t="s">
        <v>119</v>
      </c>
      <c r="B96">
        <v>3</v>
      </c>
      <c r="C96" t="s">
        <v>300</v>
      </c>
      <c r="D96" t="s">
        <v>262</v>
      </c>
      <c r="E96" t="s">
        <v>218</v>
      </c>
      <c r="F96">
        <v>0.99631945504488795</v>
      </c>
      <c r="I96" t="s">
        <v>93</v>
      </c>
      <c r="J96">
        <v>1</v>
      </c>
      <c r="K96" t="s">
        <v>247</v>
      </c>
      <c r="L96" t="s">
        <v>344</v>
      </c>
      <c r="M96" t="s">
        <v>199</v>
      </c>
      <c r="N96">
        <v>0.98909102096991197</v>
      </c>
    </row>
    <row r="97" spans="1:14" x14ac:dyDescent="0.2">
      <c r="A97" t="s">
        <v>124</v>
      </c>
      <c r="B97">
        <v>3</v>
      </c>
      <c r="C97" t="s">
        <v>300</v>
      </c>
      <c r="D97" t="s">
        <v>262</v>
      </c>
      <c r="E97" t="s">
        <v>218</v>
      </c>
      <c r="F97">
        <v>0.99631945504488795</v>
      </c>
      <c r="I97" t="s">
        <v>95</v>
      </c>
      <c r="J97">
        <v>1</v>
      </c>
      <c r="K97" t="s">
        <v>247</v>
      </c>
      <c r="L97" t="s">
        <v>344</v>
      </c>
      <c r="M97" t="s">
        <v>199</v>
      </c>
      <c r="N97">
        <v>0.98909102096991197</v>
      </c>
    </row>
    <row r="98" spans="1:14" x14ac:dyDescent="0.2">
      <c r="A98" t="s">
        <v>57</v>
      </c>
      <c r="B98">
        <v>1</v>
      </c>
      <c r="C98" t="s">
        <v>300</v>
      </c>
      <c r="D98" t="s">
        <v>262</v>
      </c>
      <c r="E98" t="s">
        <v>219</v>
      </c>
      <c r="F98">
        <v>0.98909102096991197</v>
      </c>
      <c r="I98" t="s">
        <v>92</v>
      </c>
      <c r="J98">
        <v>1</v>
      </c>
      <c r="K98" t="s">
        <v>247</v>
      </c>
      <c r="L98" t="s">
        <v>344</v>
      </c>
      <c r="M98" t="s">
        <v>199</v>
      </c>
      <c r="N98">
        <v>0.98909102096991197</v>
      </c>
    </row>
    <row r="99" spans="1:14" x14ac:dyDescent="0.2">
      <c r="A99" t="s">
        <v>115</v>
      </c>
      <c r="B99">
        <v>3</v>
      </c>
      <c r="C99" t="s">
        <v>300</v>
      </c>
      <c r="D99" t="s">
        <v>262</v>
      </c>
      <c r="E99" t="s">
        <v>208</v>
      </c>
      <c r="F99">
        <v>0.97883832569712104</v>
      </c>
      <c r="I99" t="s">
        <v>97</v>
      </c>
      <c r="J99">
        <v>1</v>
      </c>
      <c r="K99" t="s">
        <v>253</v>
      </c>
      <c r="L99" t="s">
        <v>350</v>
      </c>
      <c r="M99" t="s">
        <v>209</v>
      </c>
      <c r="N99">
        <v>0.98117805306686301</v>
      </c>
    </row>
    <row r="100" spans="1:14" x14ac:dyDescent="0.2">
      <c r="A100" t="s">
        <v>126</v>
      </c>
      <c r="B100">
        <v>3</v>
      </c>
      <c r="C100" t="s">
        <v>300</v>
      </c>
      <c r="D100" t="s">
        <v>262</v>
      </c>
      <c r="E100" t="s">
        <v>208</v>
      </c>
      <c r="F100">
        <v>0.95687475945815903</v>
      </c>
      <c r="I100" t="s">
        <v>22</v>
      </c>
      <c r="J100">
        <v>2</v>
      </c>
      <c r="K100" t="s">
        <v>253</v>
      </c>
      <c r="L100" t="str">
        <f>L99</f>
        <v xml:space="preserve">C26 </v>
      </c>
      <c r="M100" t="s">
        <v>189</v>
      </c>
      <c r="N100">
        <v>0.95868096933631297</v>
      </c>
    </row>
    <row r="101" spans="1:14" x14ac:dyDescent="0.2">
      <c r="A101" t="s">
        <v>58</v>
      </c>
      <c r="B101">
        <v>1</v>
      </c>
      <c r="C101" t="s">
        <v>300</v>
      </c>
      <c r="D101" t="s">
        <v>262</v>
      </c>
      <c r="E101" t="s">
        <v>205</v>
      </c>
      <c r="F101">
        <v>0.98909102096991197</v>
      </c>
      <c r="I101" t="s">
        <v>156</v>
      </c>
      <c r="J101">
        <v>4</v>
      </c>
      <c r="K101" t="s">
        <v>253</v>
      </c>
      <c r="L101" t="str">
        <f t="shared" ref="L101:L115" si="16">L100</f>
        <v xml:space="preserve">C26 </v>
      </c>
      <c r="M101" t="s">
        <v>189</v>
      </c>
      <c r="N101">
        <v>0.96738253530538498</v>
      </c>
    </row>
    <row r="102" spans="1:14" x14ac:dyDescent="0.2">
      <c r="A102" t="s">
        <v>59</v>
      </c>
      <c r="B102">
        <v>1</v>
      </c>
      <c r="C102" t="s">
        <v>300</v>
      </c>
      <c r="D102" t="s">
        <v>262</v>
      </c>
      <c r="E102" t="s">
        <v>214</v>
      </c>
      <c r="F102">
        <v>0.98909102096991197</v>
      </c>
      <c r="I102" t="s">
        <v>21</v>
      </c>
      <c r="J102">
        <v>2</v>
      </c>
      <c r="K102" t="s">
        <v>253</v>
      </c>
      <c r="L102" t="str">
        <f t="shared" si="16"/>
        <v xml:space="preserve">C26 </v>
      </c>
      <c r="M102" t="s">
        <v>189</v>
      </c>
      <c r="N102">
        <v>0.95868096933631297</v>
      </c>
    </row>
    <row r="103" spans="1:14" x14ac:dyDescent="0.2">
      <c r="A103" t="s">
        <v>70</v>
      </c>
      <c r="B103">
        <v>1</v>
      </c>
      <c r="C103" t="s">
        <v>301</v>
      </c>
      <c r="D103" t="s">
        <v>250</v>
      </c>
      <c r="E103" t="s">
        <v>214</v>
      </c>
      <c r="F103">
        <v>0.98909102096991197</v>
      </c>
      <c r="I103" t="s">
        <v>25</v>
      </c>
      <c r="J103">
        <v>2</v>
      </c>
      <c r="K103" t="s">
        <v>253</v>
      </c>
      <c r="L103" t="str">
        <f t="shared" si="16"/>
        <v xml:space="preserve">C26 </v>
      </c>
      <c r="M103" t="s">
        <v>205</v>
      </c>
      <c r="N103">
        <v>0.95868096933631297</v>
      </c>
    </row>
    <row r="104" spans="1:14" x14ac:dyDescent="0.2">
      <c r="A104" t="s">
        <v>17</v>
      </c>
      <c r="B104">
        <v>2</v>
      </c>
      <c r="C104" t="s">
        <v>301</v>
      </c>
      <c r="D104" t="s">
        <v>250</v>
      </c>
      <c r="E104" t="s">
        <v>203</v>
      </c>
      <c r="F104">
        <v>0.96738200620174597</v>
      </c>
      <c r="I104" t="s">
        <v>24</v>
      </c>
      <c r="J104">
        <v>2</v>
      </c>
      <c r="K104" t="s">
        <v>253</v>
      </c>
      <c r="L104" t="str">
        <f t="shared" si="16"/>
        <v xml:space="preserve">C26 </v>
      </c>
      <c r="M104" t="s">
        <v>205</v>
      </c>
      <c r="N104">
        <v>0.95868096933631297</v>
      </c>
    </row>
    <row r="105" spans="1:14" x14ac:dyDescent="0.2">
      <c r="A105" t="s">
        <v>134</v>
      </c>
      <c r="B105">
        <v>3</v>
      </c>
      <c r="C105" t="s">
        <v>302</v>
      </c>
      <c r="D105" t="s">
        <v>253</v>
      </c>
      <c r="E105" t="s">
        <v>209</v>
      </c>
      <c r="F105">
        <v>0.99631945504488795</v>
      </c>
      <c r="I105" t="s">
        <v>23</v>
      </c>
      <c r="J105">
        <v>2</v>
      </c>
      <c r="K105" t="s">
        <v>253</v>
      </c>
      <c r="L105" t="str">
        <f t="shared" si="16"/>
        <v xml:space="preserve">C26 </v>
      </c>
      <c r="M105" t="s">
        <v>205</v>
      </c>
      <c r="N105">
        <v>0.76636822198436305</v>
      </c>
    </row>
    <row r="106" spans="1:14" x14ac:dyDescent="0.2">
      <c r="A106" t="s">
        <v>98</v>
      </c>
      <c r="B106">
        <v>1</v>
      </c>
      <c r="C106" t="s">
        <v>302</v>
      </c>
      <c r="D106" t="s">
        <v>253</v>
      </c>
      <c r="E106" t="s">
        <v>209</v>
      </c>
      <c r="F106">
        <v>0.98909102096991197</v>
      </c>
      <c r="I106" t="s">
        <v>133</v>
      </c>
      <c r="J106">
        <v>3</v>
      </c>
      <c r="K106" t="s">
        <v>253</v>
      </c>
      <c r="L106" t="str">
        <f t="shared" si="16"/>
        <v xml:space="preserve">C26 </v>
      </c>
      <c r="M106" t="s">
        <v>214</v>
      </c>
      <c r="N106">
        <v>0.99631945504488795</v>
      </c>
    </row>
    <row r="107" spans="1:14" x14ac:dyDescent="0.2">
      <c r="A107" t="s">
        <v>160</v>
      </c>
      <c r="B107">
        <v>4</v>
      </c>
      <c r="C107" t="s">
        <v>303</v>
      </c>
      <c r="D107" t="s">
        <v>265</v>
      </c>
      <c r="E107" t="s">
        <v>189</v>
      </c>
      <c r="F107">
        <v>0.968434545054496</v>
      </c>
      <c r="I107" t="s">
        <v>87</v>
      </c>
      <c r="J107">
        <v>1</v>
      </c>
      <c r="K107" t="s">
        <v>253</v>
      </c>
      <c r="L107" t="str">
        <f t="shared" si="16"/>
        <v xml:space="preserve">C26 </v>
      </c>
      <c r="M107" t="s">
        <v>214</v>
      </c>
      <c r="N107">
        <v>0.84564343969211797</v>
      </c>
    </row>
    <row r="108" spans="1:14" x14ac:dyDescent="0.2">
      <c r="A108" t="s">
        <v>159</v>
      </c>
      <c r="B108">
        <v>4</v>
      </c>
      <c r="C108" t="s">
        <v>303</v>
      </c>
      <c r="D108" t="s">
        <v>265</v>
      </c>
      <c r="E108" t="s">
        <v>189</v>
      </c>
      <c r="F108">
        <v>0.968434545054496</v>
      </c>
      <c r="I108" t="s">
        <v>20</v>
      </c>
      <c r="J108">
        <v>2</v>
      </c>
      <c r="K108" t="s">
        <v>253</v>
      </c>
      <c r="L108" t="str">
        <f t="shared" si="16"/>
        <v xml:space="preserve">C26 </v>
      </c>
      <c r="M108" t="s">
        <v>214</v>
      </c>
      <c r="N108">
        <v>0.95868096933631297</v>
      </c>
    </row>
    <row r="109" spans="1:14" x14ac:dyDescent="0.2">
      <c r="A109" t="s">
        <v>158</v>
      </c>
      <c r="B109">
        <v>4</v>
      </c>
      <c r="C109" t="s">
        <v>303</v>
      </c>
      <c r="D109" t="s">
        <v>265</v>
      </c>
      <c r="E109" t="s">
        <v>189</v>
      </c>
      <c r="F109">
        <v>0.968434545054496</v>
      </c>
      <c r="I109" t="s">
        <v>134</v>
      </c>
      <c r="J109">
        <v>3</v>
      </c>
      <c r="K109" t="s">
        <v>253</v>
      </c>
      <c r="L109" t="str">
        <f t="shared" si="16"/>
        <v xml:space="preserve">C26 </v>
      </c>
      <c r="M109" t="s">
        <v>209</v>
      </c>
      <c r="N109">
        <v>0.99631945504488795</v>
      </c>
    </row>
    <row r="110" spans="1:14" x14ac:dyDescent="0.2">
      <c r="A110" t="s">
        <v>177</v>
      </c>
      <c r="B110">
        <v>4</v>
      </c>
      <c r="C110" t="s">
        <v>303</v>
      </c>
      <c r="D110" t="s">
        <v>265</v>
      </c>
      <c r="E110" t="s">
        <v>189</v>
      </c>
      <c r="F110">
        <v>0.96738253530538498</v>
      </c>
      <c r="I110" t="s">
        <v>98</v>
      </c>
      <c r="J110">
        <v>1</v>
      </c>
      <c r="K110" t="s">
        <v>253</v>
      </c>
      <c r="L110" t="str">
        <f t="shared" si="16"/>
        <v xml:space="preserve">C26 </v>
      </c>
      <c r="M110" t="s">
        <v>209</v>
      </c>
      <c r="N110">
        <v>0.98909102096991197</v>
      </c>
    </row>
    <row r="111" spans="1:14" x14ac:dyDescent="0.2">
      <c r="A111" t="s">
        <v>88</v>
      </c>
      <c r="B111">
        <v>1</v>
      </c>
      <c r="C111" t="s">
        <v>303</v>
      </c>
      <c r="D111" t="s">
        <v>265</v>
      </c>
      <c r="E111" t="s">
        <v>189</v>
      </c>
      <c r="F111">
        <v>0.96895327668364295</v>
      </c>
      <c r="I111" t="s">
        <v>151</v>
      </c>
      <c r="J111">
        <v>4</v>
      </c>
      <c r="K111" t="s">
        <v>253</v>
      </c>
      <c r="L111" t="str">
        <f t="shared" si="16"/>
        <v xml:space="preserve">C26 </v>
      </c>
      <c r="M111" t="s">
        <v>209</v>
      </c>
      <c r="N111">
        <v>0.968434545054496</v>
      </c>
    </row>
    <row r="112" spans="1:14" x14ac:dyDescent="0.2">
      <c r="A112" t="s">
        <v>175</v>
      </c>
      <c r="B112">
        <v>4</v>
      </c>
      <c r="C112" t="s">
        <v>303</v>
      </c>
      <c r="D112" t="s">
        <v>265</v>
      </c>
      <c r="E112" t="s">
        <v>189</v>
      </c>
      <c r="F112">
        <v>0.96738253530538498</v>
      </c>
      <c r="I112" t="s">
        <v>144</v>
      </c>
      <c r="J112">
        <v>3</v>
      </c>
      <c r="K112" t="s">
        <v>253</v>
      </c>
      <c r="L112" t="str">
        <f t="shared" si="16"/>
        <v xml:space="preserve">C26 </v>
      </c>
      <c r="M112" t="s">
        <v>205</v>
      </c>
      <c r="N112">
        <v>0.99631945504488795</v>
      </c>
    </row>
    <row r="113" spans="1:14" x14ac:dyDescent="0.2">
      <c r="A113" t="s">
        <v>42</v>
      </c>
      <c r="B113">
        <v>2</v>
      </c>
      <c r="C113" t="s">
        <v>303</v>
      </c>
      <c r="D113" t="s">
        <v>265</v>
      </c>
      <c r="E113" t="s">
        <v>189</v>
      </c>
      <c r="F113">
        <v>0.95868096933631297</v>
      </c>
      <c r="I113" t="s">
        <v>43</v>
      </c>
      <c r="J113">
        <v>2</v>
      </c>
      <c r="K113" t="s">
        <v>253</v>
      </c>
      <c r="L113" t="str">
        <f t="shared" si="16"/>
        <v xml:space="preserve">C26 </v>
      </c>
      <c r="M113" t="s">
        <v>207</v>
      </c>
      <c r="N113">
        <v>0.95868096933631297</v>
      </c>
    </row>
    <row r="114" spans="1:14" x14ac:dyDescent="0.2">
      <c r="A114" t="s">
        <v>40</v>
      </c>
      <c r="B114">
        <v>2</v>
      </c>
      <c r="C114" t="s">
        <v>303</v>
      </c>
      <c r="D114" t="s">
        <v>265</v>
      </c>
      <c r="E114" t="s">
        <v>189</v>
      </c>
      <c r="F114">
        <v>0.95868096933631297</v>
      </c>
      <c r="I114" t="s">
        <v>91</v>
      </c>
      <c r="J114">
        <v>1</v>
      </c>
      <c r="K114" t="s">
        <v>253</v>
      </c>
      <c r="L114" t="str">
        <f t="shared" si="16"/>
        <v xml:space="preserve">C26 </v>
      </c>
      <c r="M114" t="s">
        <v>203</v>
      </c>
      <c r="N114">
        <v>0.98117805306686301</v>
      </c>
    </row>
    <row r="115" spans="1:14" x14ac:dyDescent="0.2">
      <c r="A115" t="s">
        <v>39</v>
      </c>
      <c r="B115">
        <v>2</v>
      </c>
      <c r="C115" t="s">
        <v>303</v>
      </c>
      <c r="D115" t="s">
        <v>265</v>
      </c>
      <c r="E115" t="s">
        <v>189</v>
      </c>
      <c r="F115">
        <v>0.95868096933631297</v>
      </c>
      <c r="I115" t="s">
        <v>145</v>
      </c>
      <c r="J115">
        <v>3</v>
      </c>
      <c r="K115" t="s">
        <v>253</v>
      </c>
      <c r="L115" t="str">
        <f t="shared" si="16"/>
        <v xml:space="preserve">C26 </v>
      </c>
      <c r="M115" t="s">
        <v>209</v>
      </c>
      <c r="N115">
        <v>0.99631945504488795</v>
      </c>
    </row>
    <row r="116" spans="1:14" x14ac:dyDescent="0.2">
      <c r="A116" t="s">
        <v>41</v>
      </c>
      <c r="B116">
        <v>2</v>
      </c>
      <c r="C116" t="s">
        <v>303</v>
      </c>
      <c r="D116" t="s">
        <v>265</v>
      </c>
      <c r="E116" t="s">
        <v>189</v>
      </c>
      <c r="F116">
        <v>0.96738200620174597</v>
      </c>
      <c r="I116" t="s">
        <v>155</v>
      </c>
      <c r="J116">
        <v>4</v>
      </c>
      <c r="K116" t="s">
        <v>254</v>
      </c>
      <c r="L116" t="s">
        <v>351</v>
      </c>
      <c r="M116" t="s">
        <v>202</v>
      </c>
      <c r="N116">
        <v>0.968434545054496</v>
      </c>
    </row>
    <row r="117" spans="1:14" x14ac:dyDescent="0.2">
      <c r="A117" t="s">
        <v>176</v>
      </c>
      <c r="B117">
        <v>4</v>
      </c>
      <c r="C117" t="s">
        <v>303</v>
      </c>
      <c r="D117" t="s">
        <v>265</v>
      </c>
      <c r="E117" t="s">
        <v>189</v>
      </c>
      <c r="F117">
        <v>0.96738253530538498</v>
      </c>
      <c r="I117" t="s">
        <v>182</v>
      </c>
      <c r="J117">
        <v>4</v>
      </c>
      <c r="K117" t="s">
        <v>254</v>
      </c>
      <c r="L117" t="str">
        <f>L116</f>
        <v xml:space="preserve">C14 </v>
      </c>
      <c r="M117" t="s">
        <v>203</v>
      </c>
      <c r="N117">
        <v>0.96738253530538498</v>
      </c>
    </row>
    <row r="118" spans="1:14" x14ac:dyDescent="0.2">
      <c r="A118" t="s">
        <v>38</v>
      </c>
      <c r="B118">
        <v>2</v>
      </c>
      <c r="C118" t="s">
        <v>303</v>
      </c>
      <c r="D118" t="s">
        <v>265</v>
      </c>
      <c r="E118" t="s">
        <v>189</v>
      </c>
      <c r="F118">
        <v>0.96738200620174597</v>
      </c>
      <c r="I118" t="s">
        <v>86</v>
      </c>
      <c r="J118">
        <v>1</v>
      </c>
      <c r="K118" t="s">
        <v>254</v>
      </c>
      <c r="L118" t="str">
        <f t="shared" ref="L118:L119" si="17">L117</f>
        <v xml:space="preserve">C14 </v>
      </c>
      <c r="M118" t="s">
        <v>208</v>
      </c>
      <c r="N118">
        <v>0.98909102096991197</v>
      </c>
    </row>
    <row r="119" spans="1:14" x14ac:dyDescent="0.2">
      <c r="A119" t="s">
        <v>36</v>
      </c>
      <c r="B119">
        <v>2</v>
      </c>
      <c r="C119" t="s">
        <v>303</v>
      </c>
      <c r="D119" t="s">
        <v>265</v>
      </c>
      <c r="E119" t="s">
        <v>189</v>
      </c>
      <c r="F119">
        <v>0.96738200620174597</v>
      </c>
      <c r="I119" t="s">
        <v>80</v>
      </c>
      <c r="J119">
        <v>1</v>
      </c>
      <c r="K119" t="s">
        <v>254</v>
      </c>
      <c r="L119" t="str">
        <f t="shared" si="17"/>
        <v xml:space="preserve">C14 </v>
      </c>
      <c r="M119" t="s">
        <v>199</v>
      </c>
      <c r="N119">
        <v>0.98909102096991197</v>
      </c>
    </row>
    <row r="120" spans="1:14" x14ac:dyDescent="0.2">
      <c r="A120" t="s">
        <v>37</v>
      </c>
      <c r="B120">
        <v>2</v>
      </c>
      <c r="C120" t="s">
        <v>303</v>
      </c>
      <c r="D120" t="s">
        <v>265</v>
      </c>
      <c r="E120" t="s">
        <v>189</v>
      </c>
      <c r="F120">
        <v>0.96738200620174597</v>
      </c>
      <c r="I120" t="s">
        <v>136</v>
      </c>
      <c r="J120">
        <v>3</v>
      </c>
      <c r="K120" t="s">
        <v>255</v>
      </c>
      <c r="L120" t="s">
        <v>355</v>
      </c>
      <c r="M120" t="s">
        <v>205</v>
      </c>
      <c r="N120">
        <v>0.99631945504488795</v>
      </c>
    </row>
    <row r="121" spans="1:14" x14ac:dyDescent="0.2">
      <c r="A121" t="s">
        <v>35</v>
      </c>
      <c r="B121">
        <v>2</v>
      </c>
      <c r="C121" t="s">
        <v>303</v>
      </c>
      <c r="D121" t="s">
        <v>265</v>
      </c>
      <c r="E121" t="s">
        <v>189</v>
      </c>
      <c r="F121">
        <v>0.96738200620174597</v>
      </c>
      <c r="I121" t="s">
        <v>137</v>
      </c>
      <c r="J121">
        <v>3</v>
      </c>
      <c r="K121" t="s">
        <v>255</v>
      </c>
      <c r="L121" t="s">
        <v>355</v>
      </c>
      <c r="M121" t="s">
        <v>205</v>
      </c>
      <c r="N121">
        <v>0.99631945504488795</v>
      </c>
    </row>
    <row r="122" spans="1:14" x14ac:dyDescent="0.2">
      <c r="A122" t="s">
        <v>163</v>
      </c>
      <c r="B122">
        <v>4</v>
      </c>
      <c r="C122" t="s">
        <v>303</v>
      </c>
      <c r="D122" t="s">
        <v>265</v>
      </c>
      <c r="E122" t="s">
        <v>205</v>
      </c>
      <c r="F122">
        <v>0.968434545054496</v>
      </c>
      <c r="I122" t="s">
        <v>50</v>
      </c>
      <c r="J122">
        <v>1</v>
      </c>
      <c r="K122" t="s">
        <v>257</v>
      </c>
      <c r="L122" t="s">
        <v>359</v>
      </c>
      <c r="M122" t="s">
        <v>204</v>
      </c>
      <c r="N122">
        <v>0.98909102096991197</v>
      </c>
    </row>
    <row r="123" spans="1:14" x14ac:dyDescent="0.2">
      <c r="A123" t="s">
        <v>162</v>
      </c>
      <c r="B123">
        <v>4</v>
      </c>
      <c r="C123" t="s">
        <v>303</v>
      </c>
      <c r="D123" t="s">
        <v>265</v>
      </c>
      <c r="E123" t="s">
        <v>205</v>
      </c>
      <c r="F123">
        <v>0.968434545054496</v>
      </c>
      <c r="I123" t="s">
        <v>49</v>
      </c>
      <c r="J123">
        <v>1</v>
      </c>
      <c r="K123" t="s">
        <v>257</v>
      </c>
      <c r="L123" t="s">
        <v>359</v>
      </c>
      <c r="M123" t="s">
        <v>204</v>
      </c>
      <c r="N123">
        <v>0.98909102096991197</v>
      </c>
    </row>
    <row r="124" spans="1:14" x14ac:dyDescent="0.2">
      <c r="A124" t="s">
        <v>161</v>
      </c>
      <c r="B124">
        <v>4</v>
      </c>
      <c r="C124" t="s">
        <v>303</v>
      </c>
      <c r="D124" t="s">
        <v>265</v>
      </c>
      <c r="E124" t="s">
        <v>205</v>
      </c>
      <c r="F124">
        <v>0.968434545054496</v>
      </c>
      <c r="I124" t="s">
        <v>12</v>
      </c>
      <c r="J124">
        <v>2</v>
      </c>
      <c r="K124" t="s">
        <v>258</v>
      </c>
      <c r="M124" t="s">
        <v>200</v>
      </c>
      <c r="N124">
        <v>0.96738200620174597</v>
      </c>
    </row>
    <row r="125" spans="1:14" x14ac:dyDescent="0.2">
      <c r="A125" t="s">
        <v>166</v>
      </c>
      <c r="B125">
        <v>4</v>
      </c>
      <c r="C125" t="s">
        <v>303</v>
      </c>
      <c r="D125" t="s">
        <v>265</v>
      </c>
      <c r="E125" t="s">
        <v>214</v>
      </c>
      <c r="F125">
        <v>0.968434545054496</v>
      </c>
      <c r="I125" t="s">
        <v>13</v>
      </c>
      <c r="J125">
        <v>2</v>
      </c>
      <c r="K125" t="s">
        <v>258</v>
      </c>
      <c r="M125" t="s">
        <v>200</v>
      </c>
      <c r="N125">
        <v>0.96738200620174597</v>
      </c>
    </row>
    <row r="126" spans="1:14" x14ac:dyDescent="0.2">
      <c r="A126" t="s">
        <v>165</v>
      </c>
      <c r="B126">
        <v>4</v>
      </c>
      <c r="C126" t="s">
        <v>303</v>
      </c>
      <c r="D126" t="s">
        <v>265</v>
      </c>
      <c r="E126" t="s">
        <v>214</v>
      </c>
      <c r="F126">
        <v>0.96738253530538498</v>
      </c>
      <c r="I126" t="s">
        <v>2</v>
      </c>
      <c r="J126">
        <v>2</v>
      </c>
      <c r="K126" t="s">
        <v>258</v>
      </c>
      <c r="M126" t="s">
        <v>201</v>
      </c>
      <c r="N126">
        <v>0.96738200620174597</v>
      </c>
    </row>
    <row r="127" spans="1:14" x14ac:dyDescent="0.2">
      <c r="A127" t="s">
        <v>164</v>
      </c>
      <c r="B127">
        <v>4</v>
      </c>
      <c r="C127" t="s">
        <v>303</v>
      </c>
      <c r="D127" t="s">
        <v>265</v>
      </c>
      <c r="E127" t="s">
        <v>214</v>
      </c>
      <c r="F127">
        <v>0.968434545054496</v>
      </c>
      <c r="I127" t="s">
        <v>168</v>
      </c>
      <c r="J127">
        <v>4</v>
      </c>
      <c r="K127" t="s">
        <v>258</v>
      </c>
      <c r="M127" t="s">
        <v>189</v>
      </c>
      <c r="N127">
        <v>0.95978204044753301</v>
      </c>
    </row>
    <row r="128" spans="1:14" x14ac:dyDescent="0.2">
      <c r="A128" t="s">
        <v>19</v>
      </c>
      <c r="B128">
        <v>2</v>
      </c>
      <c r="C128" t="s">
        <v>304</v>
      </c>
      <c r="D128" t="s">
        <v>256</v>
      </c>
      <c r="E128" t="s">
        <v>207</v>
      </c>
      <c r="F128">
        <v>0.84753482552455095</v>
      </c>
      <c r="I128" t="s">
        <v>167</v>
      </c>
      <c r="J128">
        <v>4</v>
      </c>
      <c r="K128" t="s">
        <v>258</v>
      </c>
      <c r="M128" t="s">
        <v>189</v>
      </c>
      <c r="N128">
        <v>0.968434545054496</v>
      </c>
    </row>
    <row r="129" spans="1:14" x14ac:dyDescent="0.2">
      <c r="A129" t="s">
        <v>100</v>
      </c>
      <c r="B129">
        <v>1</v>
      </c>
      <c r="C129" t="s">
        <v>305</v>
      </c>
      <c r="D129" t="s">
        <v>246</v>
      </c>
      <c r="E129" t="s">
        <v>205</v>
      </c>
      <c r="F129">
        <v>0.98117805306686301</v>
      </c>
      <c r="I129" t="s">
        <v>121</v>
      </c>
      <c r="J129">
        <v>3</v>
      </c>
      <c r="K129" t="s">
        <v>258</v>
      </c>
      <c r="M129" t="s">
        <v>208</v>
      </c>
      <c r="N129">
        <v>0.99631945504488795</v>
      </c>
    </row>
    <row r="130" spans="1:14" x14ac:dyDescent="0.2">
      <c r="A130" t="s">
        <v>103</v>
      </c>
      <c r="B130">
        <v>1</v>
      </c>
      <c r="C130" t="s">
        <v>306</v>
      </c>
      <c r="D130" t="s">
        <v>256</v>
      </c>
      <c r="E130" t="s">
        <v>207</v>
      </c>
      <c r="F130">
        <v>0.98117805306686301</v>
      </c>
      <c r="I130" t="s">
        <v>171</v>
      </c>
      <c r="J130">
        <v>4</v>
      </c>
      <c r="K130" t="s">
        <v>258</v>
      </c>
      <c r="M130" t="s">
        <v>205</v>
      </c>
      <c r="N130">
        <v>0.96738253530538498</v>
      </c>
    </row>
    <row r="131" spans="1:14" x14ac:dyDescent="0.2">
      <c r="A131" s="1" t="s">
        <v>47</v>
      </c>
      <c r="B131" s="1">
        <v>2</v>
      </c>
      <c r="C131" s="1" t="s">
        <v>306</v>
      </c>
      <c r="D131" s="1" t="s">
        <v>256</v>
      </c>
      <c r="E131" s="1" t="s">
        <v>207</v>
      </c>
      <c r="F131" s="1">
        <v>0.37848688392881402</v>
      </c>
      <c r="I131" t="s">
        <v>140</v>
      </c>
      <c r="J131">
        <v>3</v>
      </c>
      <c r="K131" t="s">
        <v>258</v>
      </c>
      <c r="M131" t="s">
        <v>205</v>
      </c>
      <c r="N131">
        <v>0.99631945504488795</v>
      </c>
    </row>
    <row r="132" spans="1:14" x14ac:dyDescent="0.2">
      <c r="A132" t="s">
        <v>68</v>
      </c>
      <c r="B132">
        <v>1</v>
      </c>
      <c r="C132" t="s">
        <v>307</v>
      </c>
      <c r="D132" t="s">
        <v>256</v>
      </c>
      <c r="E132" t="s">
        <v>209</v>
      </c>
      <c r="F132">
        <v>0.98117805306686301</v>
      </c>
      <c r="I132" t="s">
        <v>170</v>
      </c>
      <c r="J132">
        <v>4</v>
      </c>
      <c r="K132" t="s">
        <v>258</v>
      </c>
      <c r="M132" t="s">
        <v>205</v>
      </c>
      <c r="N132">
        <v>0.968434545054496</v>
      </c>
    </row>
    <row r="133" spans="1:14" x14ac:dyDescent="0.2">
      <c r="A133" t="s">
        <v>132</v>
      </c>
      <c r="B133">
        <v>3</v>
      </c>
      <c r="C133" t="s">
        <v>308</v>
      </c>
      <c r="D133" t="s">
        <v>250</v>
      </c>
      <c r="E133" t="s">
        <v>205</v>
      </c>
      <c r="F133">
        <v>0.99631945504488795</v>
      </c>
      <c r="I133" t="s">
        <v>169</v>
      </c>
      <c r="J133">
        <v>4</v>
      </c>
      <c r="K133" t="s">
        <v>258</v>
      </c>
      <c r="M133" t="s">
        <v>205</v>
      </c>
      <c r="N133">
        <v>0.96738253530538498</v>
      </c>
    </row>
    <row r="134" spans="1:14" x14ac:dyDescent="0.2">
      <c r="A134" t="s">
        <v>131</v>
      </c>
      <c r="B134">
        <v>3</v>
      </c>
      <c r="C134" t="s">
        <v>308</v>
      </c>
      <c r="D134" t="s">
        <v>250</v>
      </c>
      <c r="E134" t="s">
        <v>205</v>
      </c>
      <c r="F134">
        <v>0.99631945504488795</v>
      </c>
      <c r="I134" t="s">
        <v>174</v>
      </c>
      <c r="J134">
        <v>4</v>
      </c>
      <c r="K134" t="s">
        <v>258</v>
      </c>
      <c r="M134" t="s">
        <v>214</v>
      </c>
      <c r="N134">
        <v>0.96738253530538498</v>
      </c>
    </row>
    <row r="135" spans="1:14" x14ac:dyDescent="0.2">
      <c r="A135" t="s">
        <v>18</v>
      </c>
      <c r="B135">
        <v>2</v>
      </c>
      <c r="C135" t="s">
        <v>309</v>
      </c>
      <c r="D135" t="s">
        <v>251</v>
      </c>
      <c r="E135" t="s">
        <v>202</v>
      </c>
      <c r="F135">
        <v>0.96738200620174597</v>
      </c>
      <c r="I135" t="s">
        <v>173</v>
      </c>
      <c r="J135">
        <v>4</v>
      </c>
      <c r="K135" t="s">
        <v>258</v>
      </c>
      <c r="M135" t="s">
        <v>214</v>
      </c>
      <c r="N135">
        <v>0.96738253530538498</v>
      </c>
    </row>
    <row r="136" spans="1:14" x14ac:dyDescent="0.2">
      <c r="A136" t="s">
        <v>141</v>
      </c>
      <c r="B136">
        <v>3</v>
      </c>
      <c r="C136" t="s">
        <v>310</v>
      </c>
      <c r="D136" t="s">
        <v>248</v>
      </c>
      <c r="E136" t="s">
        <v>205</v>
      </c>
      <c r="F136">
        <v>0.99631945504488795</v>
      </c>
      <c r="I136" t="s">
        <v>172</v>
      </c>
      <c r="J136">
        <v>4</v>
      </c>
      <c r="K136" t="s">
        <v>258</v>
      </c>
      <c r="M136" t="s">
        <v>214</v>
      </c>
      <c r="N136">
        <v>0.95827411215155001</v>
      </c>
    </row>
    <row r="137" spans="1:14" x14ac:dyDescent="0.2">
      <c r="A137" t="s">
        <v>105</v>
      </c>
      <c r="B137">
        <v>1</v>
      </c>
      <c r="C137" t="s">
        <v>311</v>
      </c>
      <c r="D137" t="s">
        <v>259</v>
      </c>
      <c r="E137" t="s">
        <v>199</v>
      </c>
      <c r="F137">
        <v>0.98909102096991197</v>
      </c>
      <c r="I137" t="s">
        <v>46</v>
      </c>
      <c r="J137">
        <v>2</v>
      </c>
      <c r="K137" t="s">
        <v>258</v>
      </c>
      <c r="M137" t="s">
        <v>209</v>
      </c>
      <c r="N137">
        <v>0.96738200620174597</v>
      </c>
    </row>
    <row r="138" spans="1:14" x14ac:dyDescent="0.2">
      <c r="A138" t="s">
        <v>104</v>
      </c>
      <c r="B138">
        <v>1</v>
      </c>
      <c r="C138" t="s">
        <v>311</v>
      </c>
      <c r="D138" t="s">
        <v>259</v>
      </c>
      <c r="E138" t="s">
        <v>199</v>
      </c>
      <c r="F138">
        <v>0.98909102096991197</v>
      </c>
      <c r="I138" t="s">
        <v>180</v>
      </c>
      <c r="J138">
        <v>4</v>
      </c>
      <c r="K138" t="s">
        <v>258</v>
      </c>
      <c r="M138" t="s">
        <v>203</v>
      </c>
      <c r="N138">
        <v>0.968434545054496</v>
      </c>
    </row>
    <row r="139" spans="1:14" x14ac:dyDescent="0.2">
      <c r="A139" t="s">
        <v>106</v>
      </c>
      <c r="B139">
        <v>1</v>
      </c>
      <c r="C139" t="s">
        <v>312</v>
      </c>
      <c r="D139" t="s">
        <v>248</v>
      </c>
      <c r="E139" t="s">
        <v>210</v>
      </c>
      <c r="F139">
        <v>0.98909102096991197</v>
      </c>
      <c r="I139" t="s">
        <v>61</v>
      </c>
      <c r="J139">
        <v>1</v>
      </c>
      <c r="K139" t="s">
        <v>258</v>
      </c>
      <c r="M139" t="s">
        <v>215</v>
      </c>
      <c r="N139">
        <v>0.98909102096991197</v>
      </c>
    </row>
    <row r="140" spans="1:14" x14ac:dyDescent="0.2">
      <c r="A140" t="s">
        <v>15</v>
      </c>
      <c r="B140">
        <v>2</v>
      </c>
      <c r="C140" t="s">
        <v>313</v>
      </c>
      <c r="D140" t="s">
        <v>248</v>
      </c>
      <c r="E140" t="s">
        <v>189</v>
      </c>
      <c r="F140">
        <v>0.96738200620174597</v>
      </c>
      <c r="I140" t="s">
        <v>48</v>
      </c>
      <c r="J140">
        <v>1</v>
      </c>
      <c r="K140" t="s">
        <v>258</v>
      </c>
      <c r="M140" t="s">
        <v>201</v>
      </c>
      <c r="N140">
        <v>0.98909102096991197</v>
      </c>
    </row>
    <row r="141" spans="1:14" x14ac:dyDescent="0.2">
      <c r="A141" t="s">
        <v>14</v>
      </c>
      <c r="B141">
        <v>2</v>
      </c>
      <c r="C141" t="s">
        <v>313</v>
      </c>
      <c r="D141" t="s">
        <v>248</v>
      </c>
      <c r="E141" t="s">
        <v>189</v>
      </c>
      <c r="F141">
        <v>0.96738200620174597</v>
      </c>
      <c r="I141" t="s">
        <v>52</v>
      </c>
      <c r="J141">
        <v>1</v>
      </c>
      <c r="K141" t="s">
        <v>258</v>
      </c>
      <c r="M141" t="s">
        <v>222</v>
      </c>
      <c r="N141">
        <v>0.98909102096991197</v>
      </c>
    </row>
    <row r="142" spans="1:14" x14ac:dyDescent="0.2">
      <c r="A142" t="s">
        <v>79</v>
      </c>
      <c r="B142">
        <v>1</v>
      </c>
      <c r="C142" t="s">
        <v>313</v>
      </c>
      <c r="D142" t="s">
        <v>248</v>
      </c>
      <c r="E142" t="s">
        <v>201</v>
      </c>
      <c r="F142">
        <v>0.98909102096991197</v>
      </c>
      <c r="I142" t="s">
        <v>149</v>
      </c>
      <c r="J142">
        <v>4</v>
      </c>
      <c r="K142" t="s">
        <v>258</v>
      </c>
      <c r="M142" t="s">
        <v>207</v>
      </c>
      <c r="N142">
        <v>0.68215961947820203</v>
      </c>
    </row>
    <row r="143" spans="1:14" x14ac:dyDescent="0.2">
      <c r="A143" t="s">
        <v>26</v>
      </c>
      <c r="B143">
        <v>2</v>
      </c>
      <c r="C143" t="s">
        <v>313</v>
      </c>
      <c r="D143" t="s">
        <v>248</v>
      </c>
      <c r="E143" t="s">
        <v>189</v>
      </c>
      <c r="F143">
        <v>0.95868096933631297</v>
      </c>
      <c r="I143" t="s">
        <v>105</v>
      </c>
      <c r="J143">
        <v>1</v>
      </c>
      <c r="K143" t="s">
        <v>259</v>
      </c>
      <c r="L143" t="s">
        <v>342</v>
      </c>
      <c r="M143" t="s">
        <v>199</v>
      </c>
      <c r="N143">
        <v>0.98909102096991197</v>
      </c>
    </row>
    <row r="144" spans="1:14" x14ac:dyDescent="0.2">
      <c r="A144" t="s">
        <v>27</v>
      </c>
      <c r="B144">
        <v>2</v>
      </c>
      <c r="C144" t="s">
        <v>313</v>
      </c>
      <c r="D144" t="s">
        <v>248</v>
      </c>
      <c r="E144" t="s">
        <v>189</v>
      </c>
      <c r="F144">
        <v>0.96738200620174597</v>
      </c>
      <c r="I144" t="s">
        <v>104</v>
      </c>
      <c r="J144">
        <v>1</v>
      </c>
      <c r="K144" t="s">
        <v>259</v>
      </c>
      <c r="L144" t="s">
        <v>342</v>
      </c>
      <c r="M144" t="s">
        <v>199</v>
      </c>
      <c r="N144">
        <v>0.98909102096991197</v>
      </c>
    </row>
    <row r="145" spans="1:14" x14ac:dyDescent="0.2">
      <c r="A145" t="s">
        <v>28</v>
      </c>
      <c r="B145">
        <v>2</v>
      </c>
      <c r="C145" t="s">
        <v>313</v>
      </c>
      <c r="D145" t="s">
        <v>248</v>
      </c>
      <c r="E145" t="s">
        <v>189</v>
      </c>
      <c r="F145">
        <v>0.96738200620174597</v>
      </c>
      <c r="I145" t="s">
        <v>62</v>
      </c>
      <c r="J145">
        <v>1</v>
      </c>
      <c r="K145" t="s">
        <v>259</v>
      </c>
      <c r="L145" t="s">
        <v>342</v>
      </c>
      <c r="M145" t="s">
        <v>215</v>
      </c>
      <c r="N145">
        <v>0.98909102096991197</v>
      </c>
    </row>
    <row r="146" spans="1:14" x14ac:dyDescent="0.2">
      <c r="A146" t="s">
        <v>55</v>
      </c>
      <c r="B146">
        <v>1</v>
      </c>
      <c r="C146" t="s">
        <v>313</v>
      </c>
      <c r="D146" t="s">
        <v>248</v>
      </c>
      <c r="E146" t="s">
        <v>208</v>
      </c>
      <c r="F146">
        <v>0.98909102096991197</v>
      </c>
      <c r="I146" t="s">
        <v>60</v>
      </c>
      <c r="J146">
        <v>1</v>
      </c>
      <c r="K146" t="s">
        <v>260</v>
      </c>
      <c r="L146" t="s">
        <v>347</v>
      </c>
      <c r="M146" t="s">
        <v>220</v>
      </c>
      <c r="N146">
        <v>0.98909102096991197</v>
      </c>
    </row>
    <row r="147" spans="1:14" x14ac:dyDescent="0.2">
      <c r="A147" t="s">
        <v>29</v>
      </c>
      <c r="B147">
        <v>2</v>
      </c>
      <c r="C147" t="s">
        <v>313</v>
      </c>
      <c r="D147" t="s">
        <v>248</v>
      </c>
      <c r="E147" t="s">
        <v>205</v>
      </c>
      <c r="F147">
        <v>0.96738200620174597</v>
      </c>
      <c r="I147" t="s">
        <v>143</v>
      </c>
      <c r="J147">
        <v>3</v>
      </c>
      <c r="K147" t="s">
        <v>260</v>
      </c>
      <c r="L147" t="s">
        <v>347</v>
      </c>
      <c r="M147" t="s">
        <v>205</v>
      </c>
      <c r="N147">
        <v>0.99631945504488795</v>
      </c>
    </row>
    <row r="148" spans="1:14" x14ac:dyDescent="0.2">
      <c r="A148" t="s">
        <v>30</v>
      </c>
      <c r="B148">
        <v>2</v>
      </c>
      <c r="C148" t="s">
        <v>313</v>
      </c>
      <c r="D148" t="s">
        <v>248</v>
      </c>
      <c r="E148" t="s">
        <v>205</v>
      </c>
      <c r="F148">
        <v>0.96738200620174597</v>
      </c>
      <c r="I148" t="s">
        <v>7</v>
      </c>
      <c r="J148">
        <v>2</v>
      </c>
      <c r="K148" t="s">
        <v>261</v>
      </c>
      <c r="L148" t="s">
        <v>349</v>
      </c>
      <c r="M148" t="s">
        <v>189</v>
      </c>
      <c r="N148">
        <v>0.95868096933631297</v>
      </c>
    </row>
    <row r="149" spans="1:14" x14ac:dyDescent="0.2">
      <c r="A149" t="s">
        <v>31</v>
      </c>
      <c r="B149">
        <v>2</v>
      </c>
      <c r="C149" t="s">
        <v>313</v>
      </c>
      <c r="D149" t="s">
        <v>248</v>
      </c>
      <c r="E149" t="s">
        <v>205</v>
      </c>
      <c r="F149">
        <v>0.96738200620174597</v>
      </c>
      <c r="I149" t="s">
        <v>75</v>
      </c>
      <c r="J149">
        <v>1</v>
      </c>
      <c r="K149" t="s">
        <v>261</v>
      </c>
      <c r="L149" t="s">
        <v>349</v>
      </c>
      <c r="M149" t="s">
        <v>189</v>
      </c>
      <c r="N149">
        <v>0.98117805306686301</v>
      </c>
    </row>
    <row r="150" spans="1:14" x14ac:dyDescent="0.2">
      <c r="A150" t="s">
        <v>128</v>
      </c>
      <c r="B150">
        <v>3</v>
      </c>
      <c r="C150" t="s">
        <v>313</v>
      </c>
      <c r="D150" t="s">
        <v>248</v>
      </c>
      <c r="E150" t="s">
        <v>205</v>
      </c>
      <c r="F150">
        <v>0.99631945504488795</v>
      </c>
      <c r="I150" t="s">
        <v>114</v>
      </c>
      <c r="J150">
        <v>3</v>
      </c>
      <c r="K150" t="s">
        <v>262</v>
      </c>
      <c r="L150" t="s">
        <v>360</v>
      </c>
      <c r="M150" t="s">
        <v>208</v>
      </c>
      <c r="N150">
        <v>0.99631945504488795</v>
      </c>
    </row>
    <row r="151" spans="1:14" x14ac:dyDescent="0.2">
      <c r="A151" t="s">
        <v>157</v>
      </c>
      <c r="B151">
        <v>4</v>
      </c>
      <c r="C151" t="s">
        <v>313</v>
      </c>
      <c r="D151" t="s">
        <v>248</v>
      </c>
      <c r="E151" t="s">
        <v>214</v>
      </c>
      <c r="F151">
        <v>0.968434545054496</v>
      </c>
      <c r="I151" t="s">
        <v>63</v>
      </c>
      <c r="J151">
        <v>1</v>
      </c>
      <c r="K151" t="s">
        <v>262</v>
      </c>
      <c r="L151" t="s">
        <v>360</v>
      </c>
      <c r="M151" t="s">
        <v>208</v>
      </c>
      <c r="N151">
        <v>0.95956811919671903</v>
      </c>
    </row>
    <row r="152" spans="1:14" x14ac:dyDescent="0.2">
      <c r="A152" t="s">
        <v>32</v>
      </c>
      <c r="B152">
        <v>2</v>
      </c>
      <c r="C152" t="s">
        <v>313</v>
      </c>
      <c r="D152" t="s">
        <v>248</v>
      </c>
      <c r="E152" t="s">
        <v>214</v>
      </c>
      <c r="F152">
        <v>0.96738200620174597</v>
      </c>
      <c r="I152" t="s">
        <v>116</v>
      </c>
      <c r="J152">
        <v>3</v>
      </c>
      <c r="K152" t="s">
        <v>262</v>
      </c>
      <c r="L152" t="s">
        <v>360</v>
      </c>
      <c r="M152" t="s">
        <v>210</v>
      </c>
      <c r="N152">
        <v>0.97883832569712104</v>
      </c>
    </row>
    <row r="153" spans="1:14" x14ac:dyDescent="0.2">
      <c r="A153" t="s">
        <v>33</v>
      </c>
      <c r="B153">
        <v>2</v>
      </c>
      <c r="C153" t="s">
        <v>313</v>
      </c>
      <c r="D153" t="s">
        <v>248</v>
      </c>
      <c r="E153" t="s">
        <v>214</v>
      </c>
      <c r="F153">
        <v>0.96738200620174597</v>
      </c>
      <c r="I153" t="s">
        <v>125</v>
      </c>
      <c r="J153">
        <v>3</v>
      </c>
      <c r="K153" t="s">
        <v>262</v>
      </c>
      <c r="L153" t="s">
        <v>360</v>
      </c>
      <c r="M153" t="s">
        <v>210</v>
      </c>
      <c r="N153">
        <v>0.97883832569712104</v>
      </c>
    </row>
    <row r="154" spans="1:14" x14ac:dyDescent="0.2">
      <c r="A154" t="s">
        <v>76</v>
      </c>
      <c r="B154">
        <v>1</v>
      </c>
      <c r="C154" t="s">
        <v>313</v>
      </c>
      <c r="D154" t="s">
        <v>248</v>
      </c>
      <c r="E154" t="s">
        <v>220</v>
      </c>
      <c r="F154">
        <v>0.98909102096991197</v>
      </c>
      <c r="I154" t="s">
        <v>71</v>
      </c>
      <c r="J154">
        <v>1</v>
      </c>
      <c r="K154" t="s">
        <v>262</v>
      </c>
      <c r="L154" t="s">
        <v>360</v>
      </c>
      <c r="M154" t="s">
        <v>210</v>
      </c>
      <c r="N154">
        <v>0.97692779781764305</v>
      </c>
    </row>
    <row r="155" spans="1:14" x14ac:dyDescent="0.2">
      <c r="A155" t="s">
        <v>77</v>
      </c>
      <c r="B155">
        <v>1</v>
      </c>
      <c r="C155" t="s">
        <v>313</v>
      </c>
      <c r="D155" t="s">
        <v>248</v>
      </c>
      <c r="E155" t="s">
        <v>207</v>
      </c>
      <c r="F155">
        <v>0.98117805306686301</v>
      </c>
      <c r="I155" t="s">
        <v>117</v>
      </c>
      <c r="J155">
        <v>3</v>
      </c>
      <c r="K155" t="s">
        <v>262</v>
      </c>
      <c r="L155" t="s">
        <v>360</v>
      </c>
      <c r="M155" t="s">
        <v>216</v>
      </c>
      <c r="N155">
        <v>0.99631945504488795</v>
      </c>
    </row>
    <row r="156" spans="1:14" x14ac:dyDescent="0.2">
      <c r="A156" t="s">
        <v>96</v>
      </c>
      <c r="B156">
        <v>1</v>
      </c>
      <c r="C156" t="s">
        <v>313</v>
      </c>
      <c r="D156" t="s">
        <v>248</v>
      </c>
      <c r="E156" t="s">
        <v>203</v>
      </c>
      <c r="F156">
        <v>0.98117805306686301</v>
      </c>
      <c r="I156" t="s">
        <v>123</v>
      </c>
      <c r="J156">
        <v>3</v>
      </c>
      <c r="K156" t="s">
        <v>262</v>
      </c>
      <c r="L156" t="s">
        <v>360</v>
      </c>
      <c r="M156" t="s">
        <v>216</v>
      </c>
      <c r="N156">
        <v>0.99631945504488795</v>
      </c>
    </row>
    <row r="157" spans="1:14" x14ac:dyDescent="0.2">
      <c r="A157" t="s">
        <v>64</v>
      </c>
      <c r="B157">
        <v>1</v>
      </c>
      <c r="C157" t="s">
        <v>313</v>
      </c>
      <c r="D157" t="s">
        <v>248</v>
      </c>
      <c r="E157" t="s">
        <v>203</v>
      </c>
      <c r="F157">
        <v>0.98909102096991197</v>
      </c>
      <c r="I157" t="s">
        <v>118</v>
      </c>
      <c r="J157">
        <v>3</v>
      </c>
      <c r="K157" t="s">
        <v>262</v>
      </c>
      <c r="L157" t="s">
        <v>360</v>
      </c>
      <c r="M157" t="s">
        <v>217</v>
      </c>
      <c r="N157">
        <v>0.99631945504488795</v>
      </c>
    </row>
    <row r="158" spans="1:14" x14ac:dyDescent="0.2">
      <c r="A158" t="s">
        <v>65</v>
      </c>
      <c r="B158">
        <v>1</v>
      </c>
      <c r="C158" t="s">
        <v>314</v>
      </c>
      <c r="D158" t="s">
        <v>248</v>
      </c>
      <c r="E158" t="s">
        <v>203</v>
      </c>
      <c r="F158">
        <v>0.98909102096991197</v>
      </c>
      <c r="I158" t="s">
        <v>122</v>
      </c>
      <c r="J158">
        <v>3</v>
      </c>
      <c r="K158" t="s">
        <v>262</v>
      </c>
      <c r="L158" t="s">
        <v>360</v>
      </c>
      <c r="M158" t="s">
        <v>217</v>
      </c>
      <c r="N158">
        <v>0.99631945504488795</v>
      </c>
    </row>
    <row r="159" spans="1:14" x14ac:dyDescent="0.2">
      <c r="A159" t="s">
        <v>181</v>
      </c>
      <c r="B159">
        <v>4</v>
      </c>
      <c r="C159" t="s">
        <v>314</v>
      </c>
      <c r="D159" t="s">
        <v>248</v>
      </c>
      <c r="E159" t="s">
        <v>221</v>
      </c>
      <c r="F159">
        <v>0.96738253530538498</v>
      </c>
      <c r="I159" t="s">
        <v>127</v>
      </c>
      <c r="J159">
        <v>3</v>
      </c>
      <c r="K159" t="s">
        <v>262</v>
      </c>
      <c r="L159" t="s">
        <v>360</v>
      </c>
      <c r="M159" t="s">
        <v>218</v>
      </c>
      <c r="N159">
        <v>0.99631945504488795</v>
      </c>
    </row>
    <row r="160" spans="1:14" x14ac:dyDescent="0.2">
      <c r="A160" t="s">
        <v>146</v>
      </c>
      <c r="B160">
        <v>3</v>
      </c>
      <c r="C160" t="s">
        <v>315</v>
      </c>
      <c r="D160" t="s">
        <v>248</v>
      </c>
      <c r="E160" t="s">
        <v>210</v>
      </c>
      <c r="F160">
        <v>0.99631945504488795</v>
      </c>
      <c r="I160" t="s">
        <v>119</v>
      </c>
      <c r="J160">
        <v>3</v>
      </c>
      <c r="K160" t="s">
        <v>262</v>
      </c>
      <c r="L160" t="s">
        <v>360</v>
      </c>
      <c r="M160" t="s">
        <v>218</v>
      </c>
      <c r="N160">
        <v>0.99631945504488795</v>
      </c>
    </row>
    <row r="161" spans="1:14" x14ac:dyDescent="0.2">
      <c r="A161" t="s">
        <v>89</v>
      </c>
      <c r="B161">
        <v>1</v>
      </c>
      <c r="C161" t="s">
        <v>315</v>
      </c>
      <c r="D161" t="s">
        <v>248</v>
      </c>
      <c r="E161" t="s">
        <v>201</v>
      </c>
      <c r="F161">
        <v>0.98909102096991197</v>
      </c>
      <c r="I161" t="s">
        <v>124</v>
      </c>
      <c r="J161">
        <v>3</v>
      </c>
      <c r="K161" t="s">
        <v>262</v>
      </c>
      <c r="L161" t="s">
        <v>360</v>
      </c>
      <c r="M161" t="s">
        <v>218</v>
      </c>
      <c r="N161">
        <v>0.99631945504488795</v>
      </c>
    </row>
    <row r="162" spans="1:14" x14ac:dyDescent="0.2">
      <c r="A162" t="s">
        <v>142</v>
      </c>
      <c r="B162">
        <v>3</v>
      </c>
      <c r="C162" t="s">
        <v>315</v>
      </c>
      <c r="D162" t="s">
        <v>248</v>
      </c>
      <c r="E162" t="s">
        <v>205</v>
      </c>
      <c r="F162">
        <v>0.99631945504488795</v>
      </c>
      <c r="I162" t="s">
        <v>57</v>
      </c>
      <c r="J162">
        <v>1</v>
      </c>
      <c r="K162" t="s">
        <v>262</v>
      </c>
      <c r="L162" t="s">
        <v>360</v>
      </c>
      <c r="M162" t="s">
        <v>219</v>
      </c>
      <c r="N162">
        <v>0.98909102096991197</v>
      </c>
    </row>
    <row r="163" spans="1:14" x14ac:dyDescent="0.2">
      <c r="A163" t="s">
        <v>184</v>
      </c>
      <c r="B163">
        <v>4</v>
      </c>
      <c r="C163" t="s">
        <v>315</v>
      </c>
      <c r="D163" t="s">
        <v>248</v>
      </c>
      <c r="E163" t="s">
        <v>206</v>
      </c>
      <c r="F163">
        <v>0.71712417288492003</v>
      </c>
      <c r="I163" t="s">
        <v>115</v>
      </c>
      <c r="J163">
        <v>3</v>
      </c>
      <c r="K163" t="s">
        <v>262</v>
      </c>
      <c r="L163" t="s">
        <v>360</v>
      </c>
      <c r="M163" t="s">
        <v>208</v>
      </c>
      <c r="N163">
        <v>0.97883832569712104</v>
      </c>
    </row>
    <row r="164" spans="1:14" x14ac:dyDescent="0.2">
      <c r="A164" t="s">
        <v>183</v>
      </c>
      <c r="B164">
        <v>4</v>
      </c>
      <c r="C164" t="s">
        <v>315</v>
      </c>
      <c r="D164" t="s">
        <v>248</v>
      </c>
      <c r="E164" t="s">
        <v>206</v>
      </c>
      <c r="F164">
        <v>0.968434545054496</v>
      </c>
      <c r="I164" t="s">
        <v>126</v>
      </c>
      <c r="J164">
        <v>3</v>
      </c>
      <c r="K164" t="s">
        <v>262</v>
      </c>
      <c r="L164" t="s">
        <v>360</v>
      </c>
      <c r="M164" t="s">
        <v>208</v>
      </c>
      <c r="N164">
        <v>0.95687475945815903</v>
      </c>
    </row>
    <row r="165" spans="1:14" x14ac:dyDescent="0.2">
      <c r="A165" t="s">
        <v>84</v>
      </c>
      <c r="B165">
        <v>1</v>
      </c>
      <c r="C165" t="s">
        <v>316</v>
      </c>
      <c r="D165" t="s">
        <v>263</v>
      </c>
      <c r="E165" t="s">
        <v>199</v>
      </c>
      <c r="F165">
        <v>0.98909102096991197</v>
      </c>
      <c r="I165" t="s">
        <v>58</v>
      </c>
      <c r="J165">
        <v>1</v>
      </c>
      <c r="K165" t="s">
        <v>262</v>
      </c>
      <c r="L165" t="s">
        <v>360</v>
      </c>
      <c r="M165" t="s">
        <v>205</v>
      </c>
      <c r="N165">
        <v>0.98909102096991197</v>
      </c>
    </row>
    <row r="166" spans="1:14" x14ac:dyDescent="0.2">
      <c r="A166" t="s">
        <v>83</v>
      </c>
      <c r="B166">
        <v>1</v>
      </c>
      <c r="C166" t="s">
        <v>316</v>
      </c>
      <c r="D166" t="s">
        <v>263</v>
      </c>
      <c r="E166" t="s">
        <v>206</v>
      </c>
      <c r="F166">
        <v>0.98117805306686301</v>
      </c>
      <c r="I166" t="s">
        <v>59</v>
      </c>
      <c r="J166">
        <v>1</v>
      </c>
      <c r="K166" t="s">
        <v>262</v>
      </c>
      <c r="L166" t="s">
        <v>360</v>
      </c>
      <c r="M166" t="s">
        <v>214</v>
      </c>
      <c r="N166">
        <v>0.98909102096991197</v>
      </c>
    </row>
    <row r="167" spans="1:14" x14ac:dyDescent="0.2">
      <c r="A167" t="s">
        <v>85</v>
      </c>
      <c r="B167">
        <v>1</v>
      </c>
      <c r="C167" t="s">
        <v>316</v>
      </c>
      <c r="D167" t="s">
        <v>263</v>
      </c>
      <c r="E167" t="s">
        <v>224</v>
      </c>
      <c r="F167">
        <v>0.98117805306686301</v>
      </c>
      <c r="I167" t="s">
        <v>82</v>
      </c>
      <c r="J167">
        <v>1</v>
      </c>
      <c r="K167" t="s">
        <v>262</v>
      </c>
      <c r="L167" t="s">
        <v>360</v>
      </c>
      <c r="M167" t="s">
        <v>207</v>
      </c>
      <c r="N167">
        <v>0.98909102096991197</v>
      </c>
    </row>
    <row r="168" spans="1:14" x14ac:dyDescent="0.2">
      <c r="A168" t="s">
        <v>60</v>
      </c>
      <c r="B168">
        <v>1</v>
      </c>
      <c r="C168" t="s">
        <v>317</v>
      </c>
      <c r="D168" t="s">
        <v>260</v>
      </c>
      <c r="E168" t="s">
        <v>220</v>
      </c>
      <c r="F168">
        <v>0.98909102096991197</v>
      </c>
      <c r="I168" t="s">
        <v>72</v>
      </c>
      <c r="J168">
        <v>1</v>
      </c>
      <c r="K168" t="s">
        <v>263</v>
      </c>
      <c r="L168" t="s">
        <v>352</v>
      </c>
      <c r="M168" t="s">
        <v>199</v>
      </c>
      <c r="N168">
        <v>0.98909102096991197</v>
      </c>
    </row>
    <row r="169" spans="1:14" x14ac:dyDescent="0.2">
      <c r="A169" t="s">
        <v>120</v>
      </c>
      <c r="B169">
        <v>3</v>
      </c>
      <c r="C169" t="s">
        <v>318</v>
      </c>
      <c r="D169" t="s">
        <v>264</v>
      </c>
      <c r="E169" t="s">
        <v>208</v>
      </c>
      <c r="F169">
        <v>0.97883832569712104</v>
      </c>
      <c r="I169" t="s">
        <v>74</v>
      </c>
      <c r="J169">
        <v>1</v>
      </c>
      <c r="K169" t="s">
        <v>263</v>
      </c>
      <c r="L169" t="str">
        <f>L168</f>
        <v xml:space="preserve">C15 </v>
      </c>
      <c r="M169" t="s">
        <v>199</v>
      </c>
      <c r="N169">
        <v>0.98909102096991197</v>
      </c>
    </row>
    <row r="170" spans="1:14" x14ac:dyDescent="0.2">
      <c r="A170" t="s">
        <v>82</v>
      </c>
      <c r="B170">
        <v>1</v>
      </c>
      <c r="C170" t="s">
        <v>319</v>
      </c>
      <c r="D170" t="s">
        <v>262</v>
      </c>
      <c r="E170" t="s">
        <v>207</v>
      </c>
      <c r="F170">
        <v>0.98909102096991197</v>
      </c>
      <c r="I170" t="s">
        <v>73</v>
      </c>
      <c r="J170">
        <v>1</v>
      </c>
      <c r="K170" t="s">
        <v>263</v>
      </c>
      <c r="L170" t="str">
        <f t="shared" ref="L170:L173" si="18">L169</f>
        <v xml:space="preserve">C15 </v>
      </c>
      <c r="M170" t="s">
        <v>199</v>
      </c>
      <c r="N170">
        <v>0.98909102096991197</v>
      </c>
    </row>
    <row r="171" spans="1:14" x14ac:dyDescent="0.2">
      <c r="A171" t="s">
        <v>101</v>
      </c>
      <c r="B171">
        <v>1</v>
      </c>
      <c r="C171" t="s">
        <v>320</v>
      </c>
      <c r="D171" t="s">
        <v>246</v>
      </c>
      <c r="E171" t="s">
        <v>205</v>
      </c>
      <c r="F171">
        <v>0.98117805306686301</v>
      </c>
      <c r="I171" t="s">
        <v>84</v>
      </c>
      <c r="J171">
        <v>1</v>
      </c>
      <c r="K171" t="s">
        <v>263</v>
      </c>
      <c r="L171" t="str">
        <f t="shared" si="18"/>
        <v xml:space="preserve">C15 </v>
      </c>
      <c r="M171" t="s">
        <v>199</v>
      </c>
      <c r="N171">
        <v>0.98909102096991197</v>
      </c>
    </row>
    <row r="172" spans="1:14" x14ac:dyDescent="0.2">
      <c r="A172" t="s">
        <v>62</v>
      </c>
      <c r="B172">
        <v>1</v>
      </c>
      <c r="C172" t="s">
        <v>321</v>
      </c>
      <c r="D172" t="s">
        <v>259</v>
      </c>
      <c r="E172" t="s">
        <v>215</v>
      </c>
      <c r="F172">
        <v>0.98909102096991197</v>
      </c>
      <c r="I172" t="s">
        <v>83</v>
      </c>
      <c r="J172">
        <v>1</v>
      </c>
      <c r="K172" t="s">
        <v>263</v>
      </c>
      <c r="L172" t="str">
        <f t="shared" si="18"/>
        <v xml:space="preserve">C15 </v>
      </c>
      <c r="M172" t="s">
        <v>206</v>
      </c>
      <c r="N172">
        <v>0.98117805306686301</v>
      </c>
    </row>
    <row r="173" spans="1:14" x14ac:dyDescent="0.2">
      <c r="A173" t="s">
        <v>49</v>
      </c>
      <c r="B173">
        <v>1</v>
      </c>
      <c r="C173" t="s">
        <v>322</v>
      </c>
      <c r="D173" t="s">
        <v>257</v>
      </c>
      <c r="E173" t="s">
        <v>204</v>
      </c>
      <c r="F173">
        <v>0.98909102096991197</v>
      </c>
      <c r="I173" t="s">
        <v>85</v>
      </c>
      <c r="J173">
        <v>1</v>
      </c>
      <c r="K173" t="s">
        <v>263</v>
      </c>
      <c r="L173" t="str">
        <f t="shared" si="18"/>
        <v xml:space="preserve">C15 </v>
      </c>
      <c r="M173" t="s">
        <v>224</v>
      </c>
      <c r="N173">
        <v>0.98117805306686301</v>
      </c>
    </row>
    <row r="174" spans="1:14" x14ac:dyDescent="0.2">
      <c r="A174" t="s">
        <v>108</v>
      </c>
      <c r="B174">
        <v>1</v>
      </c>
      <c r="C174" t="s">
        <v>323</v>
      </c>
      <c r="D174" t="s">
        <v>249</v>
      </c>
      <c r="E174" t="s">
        <v>199</v>
      </c>
      <c r="F174">
        <v>0.98909102096991197</v>
      </c>
      <c r="I174" t="s">
        <v>120</v>
      </c>
      <c r="J174">
        <v>3</v>
      </c>
      <c r="K174" t="s">
        <v>264</v>
      </c>
      <c r="L174" t="s">
        <v>354</v>
      </c>
      <c r="M174" t="s">
        <v>208</v>
      </c>
      <c r="N174">
        <v>0.97883832569712104</v>
      </c>
    </row>
    <row r="175" spans="1:14" x14ac:dyDescent="0.2">
      <c r="A175" t="s">
        <v>107</v>
      </c>
      <c r="B175">
        <v>1</v>
      </c>
      <c r="C175" t="s">
        <v>323</v>
      </c>
      <c r="D175" t="s">
        <v>249</v>
      </c>
      <c r="E175" t="s">
        <v>199</v>
      </c>
      <c r="F175">
        <v>0.98909102096991197</v>
      </c>
      <c r="I175" t="s">
        <v>160</v>
      </c>
      <c r="J175">
        <v>4</v>
      </c>
      <c r="K175" t="s">
        <v>265</v>
      </c>
      <c r="L175" t="s">
        <v>343</v>
      </c>
      <c r="M175" t="s">
        <v>189</v>
      </c>
      <c r="N175">
        <v>0.968434545054496</v>
      </c>
    </row>
    <row r="176" spans="1:14" x14ac:dyDescent="0.2">
      <c r="A176" t="s">
        <v>52</v>
      </c>
      <c r="B176">
        <v>1</v>
      </c>
      <c r="C176" t="s">
        <v>324</v>
      </c>
      <c r="D176" t="s">
        <v>258</v>
      </c>
      <c r="E176" t="s">
        <v>222</v>
      </c>
      <c r="F176">
        <v>0.98909102096991197</v>
      </c>
      <c r="I176" t="s">
        <v>159</v>
      </c>
      <c r="J176">
        <v>4</v>
      </c>
      <c r="K176" t="s">
        <v>265</v>
      </c>
      <c r="L176" t="str">
        <f>L175</f>
        <v xml:space="preserve">C8 </v>
      </c>
      <c r="M176" t="s">
        <v>189</v>
      </c>
      <c r="N176">
        <v>0.968434545054496</v>
      </c>
    </row>
    <row r="177" spans="1:14" x14ac:dyDescent="0.2">
      <c r="A177" t="s">
        <v>143</v>
      </c>
      <c r="B177">
        <v>3</v>
      </c>
      <c r="C177" t="s">
        <v>325</v>
      </c>
      <c r="D177" t="s">
        <v>260</v>
      </c>
      <c r="E177" t="s">
        <v>205</v>
      </c>
      <c r="F177">
        <v>0.99631945504488795</v>
      </c>
      <c r="I177" t="s">
        <v>158</v>
      </c>
      <c r="J177">
        <v>4</v>
      </c>
      <c r="K177" t="s">
        <v>265</v>
      </c>
      <c r="L177" t="str">
        <f t="shared" ref="L177:L195" si="19">L176</f>
        <v xml:space="preserve">C8 </v>
      </c>
      <c r="M177" t="s">
        <v>189</v>
      </c>
      <c r="N177">
        <v>0.968434545054496</v>
      </c>
    </row>
    <row r="178" spans="1:14" x14ac:dyDescent="0.2">
      <c r="A178" t="s">
        <v>151</v>
      </c>
      <c r="B178">
        <v>4</v>
      </c>
      <c r="C178" t="s">
        <v>326</v>
      </c>
      <c r="D178" t="s">
        <v>253</v>
      </c>
      <c r="E178" t="s">
        <v>209</v>
      </c>
      <c r="F178">
        <v>0.968434545054496</v>
      </c>
      <c r="I178" t="s">
        <v>177</v>
      </c>
      <c r="J178">
        <v>4</v>
      </c>
      <c r="K178" t="s">
        <v>265</v>
      </c>
      <c r="L178" t="str">
        <f t="shared" si="19"/>
        <v xml:space="preserve">C8 </v>
      </c>
      <c r="M178" t="s">
        <v>189</v>
      </c>
      <c r="N178">
        <v>0.96738253530538498</v>
      </c>
    </row>
    <row r="179" spans="1:14" x14ac:dyDescent="0.2">
      <c r="A179" t="s">
        <v>4</v>
      </c>
      <c r="B179">
        <v>2</v>
      </c>
      <c r="C179" t="s">
        <v>327</v>
      </c>
      <c r="D179" t="s">
        <v>250</v>
      </c>
      <c r="E179" t="s">
        <v>215</v>
      </c>
      <c r="F179">
        <v>0.96738200620174597</v>
      </c>
      <c r="I179" t="s">
        <v>88</v>
      </c>
      <c r="J179">
        <v>1</v>
      </c>
      <c r="K179" t="s">
        <v>265</v>
      </c>
      <c r="L179" t="str">
        <f t="shared" si="19"/>
        <v xml:space="preserve">C8 </v>
      </c>
      <c r="M179" t="s">
        <v>189</v>
      </c>
      <c r="N179">
        <v>0.96895327668364295</v>
      </c>
    </row>
    <row r="180" spans="1:14" x14ac:dyDescent="0.2">
      <c r="A180" t="s">
        <v>6</v>
      </c>
      <c r="B180">
        <v>2</v>
      </c>
      <c r="C180" t="s">
        <v>328</v>
      </c>
      <c r="D180" t="s">
        <v>250</v>
      </c>
      <c r="E180" t="s">
        <v>215</v>
      </c>
      <c r="F180">
        <v>0.96738200620174597</v>
      </c>
      <c r="I180" t="s">
        <v>175</v>
      </c>
      <c r="J180">
        <v>4</v>
      </c>
      <c r="K180" t="s">
        <v>265</v>
      </c>
      <c r="L180" t="str">
        <f t="shared" si="19"/>
        <v xml:space="preserve">C8 </v>
      </c>
      <c r="M180" t="s">
        <v>189</v>
      </c>
      <c r="N180">
        <v>0.96738253530538498</v>
      </c>
    </row>
    <row r="181" spans="1:14" x14ac:dyDescent="0.2">
      <c r="A181" t="s">
        <v>51</v>
      </c>
      <c r="B181">
        <v>1</v>
      </c>
      <c r="C181" t="s">
        <v>328</v>
      </c>
      <c r="D181" t="s">
        <v>250</v>
      </c>
      <c r="E181" t="s">
        <v>215</v>
      </c>
      <c r="F181">
        <v>0.98117805306686301</v>
      </c>
      <c r="I181" t="s">
        <v>42</v>
      </c>
      <c r="J181">
        <v>2</v>
      </c>
      <c r="K181" t="s">
        <v>265</v>
      </c>
      <c r="L181" t="str">
        <f t="shared" si="19"/>
        <v xml:space="preserve">C8 </v>
      </c>
      <c r="M181" t="s">
        <v>189</v>
      </c>
      <c r="N181">
        <v>0.95868096933631297</v>
      </c>
    </row>
    <row r="182" spans="1:14" x14ac:dyDescent="0.2">
      <c r="A182" t="s">
        <v>5</v>
      </c>
      <c r="B182">
        <v>2</v>
      </c>
      <c r="C182" t="s">
        <v>329</v>
      </c>
      <c r="D182" t="s">
        <v>250</v>
      </c>
      <c r="E182" t="s">
        <v>215</v>
      </c>
      <c r="F182">
        <v>0.96738200620174597</v>
      </c>
      <c r="I182" t="s">
        <v>40</v>
      </c>
      <c r="J182">
        <v>2</v>
      </c>
      <c r="K182" t="s">
        <v>265</v>
      </c>
      <c r="L182" t="str">
        <f t="shared" si="19"/>
        <v xml:space="preserve">C8 </v>
      </c>
      <c r="M182" t="s">
        <v>189</v>
      </c>
      <c r="N182">
        <v>0.95868096933631297</v>
      </c>
    </row>
    <row r="183" spans="1:14" x14ac:dyDescent="0.2">
      <c r="A183" t="s">
        <v>3</v>
      </c>
      <c r="B183">
        <v>2</v>
      </c>
      <c r="C183" t="s">
        <v>330</v>
      </c>
      <c r="D183" t="s">
        <v>250</v>
      </c>
      <c r="E183" t="s">
        <v>215</v>
      </c>
      <c r="F183">
        <v>0.96738200620174597</v>
      </c>
      <c r="I183" t="s">
        <v>39</v>
      </c>
      <c r="J183">
        <v>2</v>
      </c>
      <c r="K183" t="s">
        <v>265</v>
      </c>
      <c r="L183" t="str">
        <f t="shared" si="19"/>
        <v xml:space="preserve">C8 </v>
      </c>
      <c r="M183" t="s">
        <v>189</v>
      </c>
      <c r="N183">
        <v>0.95868096933631297</v>
      </c>
    </row>
    <row r="184" spans="1:14" x14ac:dyDescent="0.2">
      <c r="A184" t="s">
        <v>144</v>
      </c>
      <c r="B184">
        <v>3</v>
      </c>
      <c r="C184" t="s">
        <v>331</v>
      </c>
      <c r="D184" t="s">
        <v>253</v>
      </c>
      <c r="E184" t="s">
        <v>205</v>
      </c>
      <c r="F184">
        <v>0.99631945504488795</v>
      </c>
      <c r="I184" t="s">
        <v>41</v>
      </c>
      <c r="J184">
        <v>2</v>
      </c>
      <c r="K184" t="s">
        <v>265</v>
      </c>
      <c r="L184" t="str">
        <f t="shared" si="19"/>
        <v xml:space="preserve">C8 </v>
      </c>
      <c r="M184" t="s">
        <v>189</v>
      </c>
      <c r="N184">
        <v>0.96738200620174597</v>
      </c>
    </row>
    <row r="185" spans="1:14" x14ac:dyDescent="0.2">
      <c r="A185" t="s">
        <v>43</v>
      </c>
      <c r="B185">
        <v>2</v>
      </c>
      <c r="C185" t="s">
        <v>331</v>
      </c>
      <c r="D185" t="s">
        <v>253</v>
      </c>
      <c r="E185" t="s">
        <v>207</v>
      </c>
      <c r="F185">
        <v>0.95868096933631297</v>
      </c>
      <c r="I185" t="s">
        <v>176</v>
      </c>
      <c r="J185">
        <v>4</v>
      </c>
      <c r="K185" t="s">
        <v>265</v>
      </c>
      <c r="L185" t="str">
        <f t="shared" si="19"/>
        <v xml:space="preserve">C8 </v>
      </c>
      <c r="M185" t="s">
        <v>189</v>
      </c>
      <c r="N185">
        <v>0.96738253530538498</v>
      </c>
    </row>
    <row r="186" spans="1:14" x14ac:dyDescent="0.2">
      <c r="A186" t="s">
        <v>91</v>
      </c>
      <c r="B186">
        <v>1</v>
      </c>
      <c r="C186" t="s">
        <v>331</v>
      </c>
      <c r="D186" t="s">
        <v>253</v>
      </c>
      <c r="E186" t="s">
        <v>203</v>
      </c>
      <c r="F186">
        <v>0.98117805306686301</v>
      </c>
      <c r="I186" t="s">
        <v>38</v>
      </c>
      <c r="J186">
        <v>2</v>
      </c>
      <c r="K186" t="s">
        <v>265</v>
      </c>
      <c r="L186" t="str">
        <f t="shared" si="19"/>
        <v xml:space="preserve">C8 </v>
      </c>
      <c r="M186" t="s">
        <v>189</v>
      </c>
      <c r="N186">
        <v>0.96738200620174597</v>
      </c>
    </row>
    <row r="187" spans="1:14" x14ac:dyDescent="0.2">
      <c r="A187" t="s">
        <v>145</v>
      </c>
      <c r="B187">
        <v>3</v>
      </c>
      <c r="C187" t="s">
        <v>332</v>
      </c>
      <c r="D187" t="s">
        <v>253</v>
      </c>
      <c r="E187" t="s">
        <v>209</v>
      </c>
      <c r="F187">
        <v>0.99631945504488795</v>
      </c>
      <c r="I187" t="s">
        <v>36</v>
      </c>
      <c r="J187">
        <v>2</v>
      </c>
      <c r="K187" t="s">
        <v>265</v>
      </c>
      <c r="L187" t="str">
        <f t="shared" si="19"/>
        <v xml:space="preserve">C8 </v>
      </c>
      <c r="M187" t="s">
        <v>189</v>
      </c>
      <c r="N187">
        <v>0.96738200620174597</v>
      </c>
    </row>
    <row r="188" spans="1:14" x14ac:dyDescent="0.2">
      <c r="A188" t="s">
        <v>186</v>
      </c>
      <c r="B188">
        <v>4</v>
      </c>
      <c r="C188" t="s">
        <v>333</v>
      </c>
      <c r="D188" t="s">
        <v>248</v>
      </c>
      <c r="E188" t="s">
        <v>206</v>
      </c>
      <c r="F188">
        <v>0.96738253530538498</v>
      </c>
      <c r="I188" t="s">
        <v>37</v>
      </c>
      <c r="J188">
        <v>2</v>
      </c>
      <c r="K188" t="s">
        <v>265</v>
      </c>
      <c r="L188" t="str">
        <f t="shared" si="19"/>
        <v xml:space="preserve">C8 </v>
      </c>
      <c r="M188" t="s">
        <v>189</v>
      </c>
      <c r="N188">
        <v>0.96738200620174597</v>
      </c>
    </row>
    <row r="189" spans="1:14" x14ac:dyDescent="0.2">
      <c r="A189" t="s">
        <v>185</v>
      </c>
      <c r="B189">
        <v>4</v>
      </c>
      <c r="C189" t="s">
        <v>333</v>
      </c>
      <c r="D189" t="s">
        <v>248</v>
      </c>
      <c r="E189" t="s">
        <v>206</v>
      </c>
      <c r="F189">
        <v>0.968434545054496</v>
      </c>
      <c r="I189" t="s">
        <v>35</v>
      </c>
      <c r="J189">
        <v>2</v>
      </c>
      <c r="K189" t="s">
        <v>265</v>
      </c>
      <c r="L189" t="str">
        <f t="shared" si="19"/>
        <v xml:space="preserve">C8 </v>
      </c>
      <c r="M189" t="s">
        <v>189</v>
      </c>
      <c r="N189">
        <v>0.96738200620174597</v>
      </c>
    </row>
    <row r="190" spans="1:14" x14ac:dyDescent="0.2">
      <c r="A190" t="s">
        <v>81</v>
      </c>
      <c r="B190">
        <v>1</v>
      </c>
      <c r="C190" t="s">
        <v>334</v>
      </c>
      <c r="D190" t="s">
        <v>250</v>
      </c>
      <c r="E190" t="s">
        <v>206</v>
      </c>
      <c r="F190">
        <v>0.98909102096991197</v>
      </c>
      <c r="I190" t="s">
        <v>163</v>
      </c>
      <c r="J190">
        <v>4</v>
      </c>
      <c r="K190" t="s">
        <v>265</v>
      </c>
      <c r="L190" t="str">
        <f t="shared" si="19"/>
        <v xml:space="preserve">C8 </v>
      </c>
      <c r="M190" t="s">
        <v>205</v>
      </c>
      <c r="N190">
        <v>0.968434545054496</v>
      </c>
    </row>
    <row r="191" spans="1:14" x14ac:dyDescent="0.2">
      <c r="A191" t="s">
        <v>16</v>
      </c>
      <c r="B191">
        <v>2</v>
      </c>
      <c r="C191" t="s">
        <v>334</v>
      </c>
      <c r="D191" t="s">
        <v>250</v>
      </c>
      <c r="E191" t="s">
        <v>206</v>
      </c>
      <c r="F191">
        <v>0.95868096933631297</v>
      </c>
      <c r="I191" t="s">
        <v>162</v>
      </c>
      <c r="J191">
        <v>4</v>
      </c>
      <c r="K191" t="s">
        <v>265</v>
      </c>
      <c r="L191" t="str">
        <f t="shared" si="19"/>
        <v xml:space="preserve">C8 </v>
      </c>
      <c r="M191" t="s">
        <v>205</v>
      </c>
      <c r="N191">
        <v>0.968434545054496</v>
      </c>
    </row>
    <row r="192" spans="1:14" x14ac:dyDescent="0.2">
      <c r="A192" t="s">
        <v>8</v>
      </c>
      <c r="B192">
        <v>2</v>
      </c>
      <c r="C192" t="s">
        <v>335</v>
      </c>
      <c r="D192" t="s">
        <v>248</v>
      </c>
      <c r="E192" t="s">
        <v>210</v>
      </c>
      <c r="F192">
        <v>0.96738200620174597</v>
      </c>
      <c r="I192" t="s">
        <v>161</v>
      </c>
      <c r="J192">
        <v>4</v>
      </c>
      <c r="K192" t="s">
        <v>265</v>
      </c>
      <c r="L192" t="str">
        <f t="shared" si="19"/>
        <v xml:space="preserve">C8 </v>
      </c>
      <c r="M192" t="s">
        <v>205</v>
      </c>
      <c r="N192">
        <v>0.968434545054496</v>
      </c>
    </row>
    <row r="193" spans="1:14" x14ac:dyDescent="0.2">
      <c r="A193" t="s">
        <v>9</v>
      </c>
      <c r="B193">
        <v>2</v>
      </c>
      <c r="C193" t="s">
        <v>335</v>
      </c>
      <c r="D193" t="s">
        <v>248</v>
      </c>
      <c r="E193" t="s">
        <v>208</v>
      </c>
      <c r="F193">
        <v>0.63965762499290202</v>
      </c>
      <c r="I193" t="s">
        <v>166</v>
      </c>
      <c r="J193">
        <v>4</v>
      </c>
      <c r="K193" t="s">
        <v>265</v>
      </c>
      <c r="L193" t="str">
        <f t="shared" si="19"/>
        <v xml:space="preserve">C8 </v>
      </c>
      <c r="M193" t="s">
        <v>214</v>
      </c>
      <c r="N193">
        <v>0.968434545054496</v>
      </c>
    </row>
    <row r="194" spans="1:14" x14ac:dyDescent="0.2">
      <c r="A194" t="s">
        <v>149</v>
      </c>
      <c r="B194">
        <v>4</v>
      </c>
      <c r="C194" t="s">
        <v>336</v>
      </c>
      <c r="D194" t="s">
        <v>258</v>
      </c>
      <c r="E194" t="s">
        <v>207</v>
      </c>
      <c r="F194">
        <v>0.68215961947820203</v>
      </c>
      <c r="I194" t="s">
        <v>165</v>
      </c>
      <c r="J194">
        <v>4</v>
      </c>
      <c r="K194" t="s">
        <v>265</v>
      </c>
      <c r="L194" t="str">
        <f t="shared" si="19"/>
        <v xml:space="preserve">C8 </v>
      </c>
      <c r="M194" t="s">
        <v>214</v>
      </c>
      <c r="N194">
        <v>0.96738253530538498</v>
      </c>
    </row>
    <row r="195" spans="1:14" x14ac:dyDescent="0.2">
      <c r="A195" t="s">
        <v>102</v>
      </c>
      <c r="B195">
        <v>1</v>
      </c>
      <c r="C195" t="s">
        <v>337</v>
      </c>
      <c r="D195" t="s">
        <v>246</v>
      </c>
      <c r="E195" t="s">
        <v>205</v>
      </c>
      <c r="F195">
        <v>0.98117805306686301</v>
      </c>
      <c r="I195" t="s">
        <v>164</v>
      </c>
      <c r="J195">
        <v>4</v>
      </c>
      <c r="K195" t="s">
        <v>265</v>
      </c>
      <c r="L195" t="str">
        <f t="shared" si="19"/>
        <v xml:space="preserve">C8 </v>
      </c>
      <c r="M195" t="s">
        <v>214</v>
      </c>
      <c r="N195">
        <v>0.968434545054496</v>
      </c>
    </row>
    <row r="196" spans="1:14" x14ac:dyDescent="0.2">
      <c r="A196" t="s">
        <v>129</v>
      </c>
      <c r="B196">
        <v>3</v>
      </c>
      <c r="C196" t="s">
        <v>338</v>
      </c>
      <c r="D196" t="s">
        <v>252</v>
      </c>
      <c r="E196" t="s">
        <v>208</v>
      </c>
      <c r="F196">
        <v>0.99631945504488795</v>
      </c>
    </row>
    <row r="197" spans="1:14" x14ac:dyDescent="0.2">
      <c r="A197" t="s">
        <v>78</v>
      </c>
      <c r="B197">
        <v>1</v>
      </c>
      <c r="C197" t="s">
        <v>338</v>
      </c>
      <c r="D197" t="s">
        <v>252</v>
      </c>
      <c r="E197" t="s">
        <v>208</v>
      </c>
      <c r="F197">
        <v>0.89406318490126302</v>
      </c>
    </row>
  </sheetData>
  <sortState xmlns:xlrd2="http://schemas.microsoft.com/office/spreadsheetml/2017/richdata2" ref="Y63:Y73">
    <sortCondition ref="Y63:Y73"/>
  </sortState>
  <mergeCells count="3">
    <mergeCell ref="AG51:AJ51"/>
    <mergeCell ref="A1:F1"/>
    <mergeCell ref="I1:N1"/>
  </mergeCells>
  <phoneticPr fontId="18" type="noConversion"/>
  <conditionalFormatting sqref="AG52:AJ60">
    <cfRule type="cellIs" dxfId="11" priority="18" operator="greaterThan">
      <formula>0.05</formula>
    </cfRule>
  </conditionalFormatting>
  <conditionalFormatting sqref="AF52:AF60">
    <cfRule type="cellIs" dxfId="10" priority="14" operator="lessThanOrEqual">
      <formula>0.05</formula>
    </cfRule>
  </conditionalFormatting>
  <conditionalFormatting sqref="AF4:AF14">
    <cfRule type="cellIs" dxfId="6" priority="9" operator="lessThanOrEqual">
      <formula>0.05</formula>
    </cfRule>
  </conditionalFormatting>
  <conditionalFormatting sqref="AG4:AJ7">
    <cfRule type="cellIs" dxfId="5" priority="8" operator="greaterThan">
      <formula>0.05</formula>
    </cfRule>
  </conditionalFormatting>
  <conditionalFormatting sqref="AG4:AJ7">
    <cfRule type="cellIs" dxfId="4" priority="7" operator="greaterThan">
      <formula>0.05</formula>
    </cfRule>
  </conditionalFormatting>
  <conditionalFormatting sqref="AG8:AJ14">
    <cfRule type="cellIs" dxfId="3" priority="6" operator="greaterThan">
      <formula>0.05</formula>
    </cfRule>
  </conditionalFormatting>
  <conditionalFormatting sqref="AG8:AJ14">
    <cfRule type="cellIs" dxfId="2" priority="5" operator="greaterThan">
      <formula>0.05</formula>
    </cfRule>
  </conditionalFormatting>
  <conditionalFormatting sqref="AH3:AJ3">
    <cfRule type="cellIs" dxfId="1" priority="4" operator="greaterThan">
      <formula>0.05</formula>
    </cfRule>
  </conditionalFormatting>
  <conditionalFormatting sqref="AF3">
    <cfRule type="cellIs" dxfId="0" priority="3" operator="lessThanOrEqual">
      <formula>0.05</formula>
    </cfRule>
  </conditionalFormatting>
  <pageMargins left="0.75" right="0.75" top="1" bottom="1" header="0.5" footer="0.5"/>
  <ignoredErrors>
    <ignoredError sqref="AG54:AJ59 AH52:AJ53 AG60:AJ60 AA12:AE14" formulaRange="1"/>
    <ignoredError sqref="AG52:AG53" evalError="1" formulaRange="1"/>
    <ignoredError sqref="AG4:AJ14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NEW_Class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2023-03-06T22:31:21Z</dcterms:created>
  <dcterms:modified xsi:type="dcterms:W3CDTF">2023-03-14T09:42:51Z</dcterms:modified>
</cp:coreProperties>
</file>